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xcel Training\Projets Excel\"/>
    </mc:Choice>
  </mc:AlternateContent>
  <xr:revisionPtr revIDLastSave="0" documentId="13_ncr:1_{BDD71A88-8060-4E44-8DA6-FA3C7720F25B}" xr6:coauthVersionLast="47" xr6:coauthVersionMax="47" xr10:uidLastSave="{00000000-0000-0000-0000-000000000000}"/>
  <bookViews>
    <workbookView xWindow="-108" yWindow="-108" windowWidth="23256" windowHeight="12456" firstSheet="8" activeTab="14" xr2:uid="{00000000-000D-0000-FFFF-FFFF00000000}"/>
  </bookViews>
  <sheets>
    <sheet name="Intro" sheetId="14" r:id="rId1"/>
    <sheet name="Enunciado" sheetId="7" r:id="rId2"/>
    <sheet name="Dashboard" sheetId="13" r:id="rId3"/>
    <sheet name="Ops--&gt;" sheetId="12" r:id="rId4"/>
    <sheet name="Cálculos" sheetId="10" r:id="rId5"/>
    <sheet name="LoV" sheetId="9" r:id="rId6"/>
    <sheet name="2014_EX" sheetId="15" r:id="rId7"/>
    <sheet name="2013_EX" sheetId="16" r:id="rId8"/>
    <sheet name="2012_EX" sheetId="17" r:id="rId9"/>
    <sheet name="2011_EX" sheetId="18" r:id="rId10"/>
    <sheet name="Product Ledger_EX" sheetId="19" r:id="rId11"/>
    <sheet name="Customers_EX" sheetId="20" r:id="rId12"/>
    <sheet name="RawData --&gt;" sheetId="11" r:id="rId13"/>
    <sheet name="2014" sheetId="5" r:id="rId14"/>
    <sheet name="2013" sheetId="6" r:id="rId15"/>
    <sheet name="2012" sheetId="4" r:id="rId16"/>
    <sheet name="2011" sheetId="1" r:id="rId17"/>
    <sheet name="Product Ledger" sheetId="2" r:id="rId18"/>
    <sheet name="Customers" sheetId="8" r:id="rId19"/>
  </sheets>
  <definedNames>
    <definedName name="_xlnm._FilterDatabase" localSheetId="16" hidden="1">'2011'!$A$1:$G$451</definedName>
    <definedName name="_xlnm._FilterDatabase" localSheetId="4" hidden="1">Cálculos!$B$43:$F$43</definedName>
    <definedName name="Asia">LoV!$D$7:$D$33</definedName>
    <definedName name="CentralAmerica_Caribbean">LoV!$D$113:$D$132</definedName>
    <definedName name="Europe">LoV!$D$59:$D$106</definedName>
    <definedName name="ME_Africa">LoV!$D$35:$D$57</definedName>
    <definedName name="NorthAmerica">LoV!$D$108:$D$111</definedName>
    <definedName name="Oceania">LoV!$D$183:$D$197</definedName>
    <definedName name="Productos">OFFSET(Cálculos!$B$4,MATCH(Dashboard!$C$5,Cálculos!$B$5:$B$16,0),1,1,4)</definedName>
    <definedName name="Sub_SaharanAfrica">LoV!$D$134:$D$181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1" i="13" l="1" a="1"/>
  <c r="G61" i="13" s="1"/>
  <c r="F62" i="13" l="1"/>
  <c r="C62" i="13"/>
  <c r="D62" i="13"/>
  <c r="E62" i="13"/>
  <c r="M1033" i="10" a="1"/>
  <c r="M1033" i="10" s="1"/>
  <c r="M45" i="10" a="1"/>
  <c r="M45" i="10" s="1"/>
  <c r="M46" i="10" a="1"/>
  <c r="M46" i="10" s="1"/>
  <c r="M47" i="10" a="1"/>
  <c r="M47" i="10" s="1"/>
  <c r="M48" i="10" a="1"/>
  <c r="M48" i="10" s="1"/>
  <c r="M49" i="10" a="1"/>
  <c r="M49" i="10" s="1"/>
  <c r="M50" i="10" a="1"/>
  <c r="M50" i="10" s="1"/>
  <c r="M51" i="10" a="1"/>
  <c r="M51" i="10" s="1"/>
  <c r="M52" i="10" a="1"/>
  <c r="M52" i="10" s="1"/>
  <c r="M53" i="10" a="1"/>
  <c r="M53" i="10" s="1"/>
  <c r="M54" i="10" a="1"/>
  <c r="M54" i="10" s="1"/>
  <c r="M55" i="10" a="1"/>
  <c r="M55" i="10" s="1"/>
  <c r="M56" i="10" a="1"/>
  <c r="M56" i="10" s="1"/>
  <c r="M57" i="10" a="1"/>
  <c r="M57" i="10" s="1"/>
  <c r="M58" i="10" a="1"/>
  <c r="M58" i="10" s="1"/>
  <c r="M59" i="10" a="1"/>
  <c r="M59" i="10" s="1"/>
  <c r="M60" i="10" a="1"/>
  <c r="M60" i="10" s="1"/>
  <c r="M61" i="10" a="1"/>
  <c r="M61" i="10" s="1"/>
  <c r="M62" i="10" a="1"/>
  <c r="M62" i="10" s="1"/>
  <c r="M63" i="10" a="1"/>
  <c r="M63" i="10" s="1"/>
  <c r="M64" i="10" a="1"/>
  <c r="M64" i="10" s="1"/>
  <c r="M65" i="10" a="1"/>
  <c r="M65" i="10" s="1"/>
  <c r="M66" i="10" a="1"/>
  <c r="M66" i="10" s="1"/>
  <c r="M67" i="10" a="1"/>
  <c r="M67" i="10" s="1"/>
  <c r="M68" i="10" a="1"/>
  <c r="M68" i="10" s="1"/>
  <c r="M69" i="10" a="1"/>
  <c r="M69" i="10" s="1"/>
  <c r="M70" i="10" a="1"/>
  <c r="M70" i="10" s="1"/>
  <c r="M71" i="10" a="1"/>
  <c r="M71" i="10" s="1"/>
  <c r="M72" i="10" a="1"/>
  <c r="M72" i="10" s="1"/>
  <c r="M73" i="10" a="1"/>
  <c r="M73" i="10" s="1"/>
  <c r="M74" i="10" a="1"/>
  <c r="M74" i="10" s="1"/>
  <c r="M75" i="10" a="1"/>
  <c r="M75" i="10" s="1"/>
  <c r="M76" i="10" a="1"/>
  <c r="M76" i="10" s="1"/>
  <c r="M77" i="10" a="1"/>
  <c r="M77" i="10" s="1"/>
  <c r="M78" i="10" a="1"/>
  <c r="M78" i="10" s="1"/>
  <c r="M79" i="10" a="1"/>
  <c r="M79" i="10" s="1"/>
  <c r="M80" i="10" a="1"/>
  <c r="M80" i="10" s="1"/>
  <c r="M81" i="10" a="1"/>
  <c r="M81" i="10" s="1"/>
  <c r="M82" i="10" a="1"/>
  <c r="M82" i="10" s="1"/>
  <c r="M83" i="10" a="1"/>
  <c r="M83" i="10" s="1"/>
  <c r="M84" i="10" a="1"/>
  <c r="M84" i="10" s="1"/>
  <c r="M85" i="10" a="1"/>
  <c r="M85" i="10" s="1"/>
  <c r="M86" i="10" a="1"/>
  <c r="M86" i="10" s="1"/>
  <c r="M87" i="10" a="1"/>
  <c r="M87" i="10" s="1"/>
  <c r="M88" i="10" a="1"/>
  <c r="M88" i="10" s="1"/>
  <c r="M89" i="10" a="1"/>
  <c r="M89" i="10" s="1"/>
  <c r="M90" i="10" a="1"/>
  <c r="M90" i="10" s="1"/>
  <c r="M91" i="10" a="1"/>
  <c r="M91" i="10" s="1"/>
  <c r="M92" i="10" a="1"/>
  <c r="M92" i="10" s="1"/>
  <c r="M93" i="10" a="1"/>
  <c r="M93" i="10" s="1"/>
  <c r="M94" i="10" a="1"/>
  <c r="M94" i="10" s="1"/>
  <c r="M95" i="10" a="1"/>
  <c r="M95" i="10" s="1"/>
  <c r="M96" i="10" a="1"/>
  <c r="M96" i="10" s="1"/>
  <c r="M97" i="10" a="1"/>
  <c r="M97" i="10" s="1"/>
  <c r="M98" i="10" a="1"/>
  <c r="M98" i="10" s="1"/>
  <c r="M99" i="10" a="1"/>
  <c r="M99" i="10" s="1"/>
  <c r="M100" i="10" a="1"/>
  <c r="M100" i="10" s="1"/>
  <c r="M101" i="10" a="1"/>
  <c r="M101" i="10" s="1"/>
  <c r="M102" i="10" a="1"/>
  <c r="M102" i="10" s="1"/>
  <c r="M103" i="10" a="1"/>
  <c r="M103" i="10" s="1"/>
  <c r="M104" i="10" a="1"/>
  <c r="M104" i="10" s="1"/>
  <c r="M105" i="10" a="1"/>
  <c r="M105" i="10" s="1"/>
  <c r="M106" i="10" a="1"/>
  <c r="M106" i="10" s="1"/>
  <c r="M107" i="10" a="1"/>
  <c r="M107" i="10" s="1"/>
  <c r="M108" i="10" a="1"/>
  <c r="M108" i="10" s="1"/>
  <c r="M109" i="10" a="1"/>
  <c r="M109" i="10" s="1"/>
  <c r="M110" i="10" a="1"/>
  <c r="M110" i="10" s="1"/>
  <c r="M111" i="10" a="1"/>
  <c r="M111" i="10" s="1"/>
  <c r="M112" i="10" a="1"/>
  <c r="M112" i="10" s="1"/>
  <c r="M113" i="10" a="1"/>
  <c r="M113" i="10" s="1"/>
  <c r="M114" i="10" a="1"/>
  <c r="M114" i="10" s="1"/>
  <c r="M115" i="10" a="1"/>
  <c r="M115" i="10" s="1"/>
  <c r="M116" i="10" a="1"/>
  <c r="M116" i="10" s="1"/>
  <c r="M117" i="10" a="1"/>
  <c r="M117" i="10" s="1"/>
  <c r="M118" i="10" a="1"/>
  <c r="M118" i="10" s="1"/>
  <c r="M119" i="10" a="1"/>
  <c r="M119" i="10" s="1"/>
  <c r="M120" i="10" a="1"/>
  <c r="M120" i="10" s="1"/>
  <c r="M121" i="10" a="1"/>
  <c r="M121" i="10" s="1"/>
  <c r="M122" i="10" a="1"/>
  <c r="M122" i="10" s="1"/>
  <c r="M123" i="10" a="1"/>
  <c r="M123" i="10" s="1"/>
  <c r="M124" i="10" a="1"/>
  <c r="M124" i="10" s="1"/>
  <c r="M125" i="10" a="1"/>
  <c r="M125" i="10" s="1"/>
  <c r="M126" i="10" a="1"/>
  <c r="M126" i="10" s="1"/>
  <c r="M127" i="10" a="1"/>
  <c r="M127" i="10" s="1"/>
  <c r="M128" i="10" a="1"/>
  <c r="M128" i="10" s="1"/>
  <c r="M129" i="10" a="1"/>
  <c r="M129" i="10" s="1"/>
  <c r="M130" i="10" a="1"/>
  <c r="M130" i="10" s="1"/>
  <c r="M131" i="10" a="1"/>
  <c r="M131" i="10" s="1"/>
  <c r="M132" i="10" a="1"/>
  <c r="M132" i="10" s="1"/>
  <c r="M133" i="10" a="1"/>
  <c r="M133" i="10" s="1"/>
  <c r="M134" i="10" a="1"/>
  <c r="M134" i="10" s="1"/>
  <c r="M135" i="10" a="1"/>
  <c r="M135" i="10" s="1"/>
  <c r="M136" i="10" a="1"/>
  <c r="M136" i="10" s="1"/>
  <c r="M137" i="10" a="1"/>
  <c r="M137" i="10" s="1"/>
  <c r="M138" i="10" a="1"/>
  <c r="M138" i="10" s="1"/>
  <c r="M139" i="10" a="1"/>
  <c r="M139" i="10" s="1"/>
  <c r="M140" i="10" a="1"/>
  <c r="M140" i="10" s="1"/>
  <c r="M141" i="10" a="1"/>
  <c r="M141" i="10" s="1"/>
  <c r="M142" i="10" a="1"/>
  <c r="M142" i="10" s="1"/>
  <c r="M143" i="10" a="1"/>
  <c r="M143" i="10" s="1"/>
  <c r="M144" i="10" a="1"/>
  <c r="M144" i="10" s="1"/>
  <c r="M145" i="10" a="1"/>
  <c r="M145" i="10" s="1"/>
  <c r="M146" i="10" a="1"/>
  <c r="M146" i="10" s="1"/>
  <c r="M147" i="10" a="1"/>
  <c r="M147" i="10" s="1"/>
  <c r="M148" i="10" a="1"/>
  <c r="M148" i="10" s="1"/>
  <c r="M149" i="10" a="1"/>
  <c r="M149" i="10" s="1"/>
  <c r="M150" i="10" a="1"/>
  <c r="M150" i="10" s="1"/>
  <c r="M151" i="10" a="1"/>
  <c r="M151" i="10" s="1"/>
  <c r="M152" i="10" a="1"/>
  <c r="M152" i="10" s="1"/>
  <c r="M153" i="10" a="1"/>
  <c r="M153" i="10" s="1"/>
  <c r="M154" i="10" a="1"/>
  <c r="M154" i="10" s="1"/>
  <c r="M155" i="10" a="1"/>
  <c r="M155" i="10" s="1"/>
  <c r="M156" i="10" a="1"/>
  <c r="M156" i="10" s="1"/>
  <c r="M157" i="10" a="1"/>
  <c r="M157" i="10" s="1"/>
  <c r="M158" i="10" a="1"/>
  <c r="M158" i="10" s="1"/>
  <c r="M159" i="10" a="1"/>
  <c r="M159" i="10" s="1"/>
  <c r="M160" i="10" a="1"/>
  <c r="M160" i="10" s="1"/>
  <c r="M161" i="10" a="1"/>
  <c r="M161" i="10" s="1"/>
  <c r="M162" i="10" a="1"/>
  <c r="M162" i="10" s="1"/>
  <c r="M163" i="10" a="1"/>
  <c r="M163" i="10" s="1"/>
  <c r="M164" i="10" a="1"/>
  <c r="M164" i="10" s="1"/>
  <c r="M165" i="10" a="1"/>
  <c r="M165" i="10" s="1"/>
  <c r="M166" i="10" a="1"/>
  <c r="M166" i="10" s="1"/>
  <c r="M167" i="10" a="1"/>
  <c r="M167" i="10" s="1"/>
  <c r="M168" i="10" a="1"/>
  <c r="M168" i="10" s="1"/>
  <c r="M169" i="10" a="1"/>
  <c r="M169" i="10" s="1"/>
  <c r="M170" i="10" a="1"/>
  <c r="M170" i="10" s="1"/>
  <c r="M171" i="10" a="1"/>
  <c r="M171" i="10" s="1"/>
  <c r="M172" i="10" a="1"/>
  <c r="M172" i="10" s="1"/>
  <c r="M173" i="10" a="1"/>
  <c r="M173" i="10" s="1"/>
  <c r="M174" i="10" a="1"/>
  <c r="M174" i="10" s="1"/>
  <c r="M175" i="10" a="1"/>
  <c r="M175" i="10" s="1"/>
  <c r="M176" i="10" a="1"/>
  <c r="M176" i="10" s="1"/>
  <c r="M177" i="10" a="1"/>
  <c r="M177" i="10" s="1"/>
  <c r="M178" i="10" a="1"/>
  <c r="M178" i="10" s="1"/>
  <c r="M179" i="10" a="1"/>
  <c r="M179" i="10" s="1"/>
  <c r="M180" i="10" a="1"/>
  <c r="M180" i="10" s="1"/>
  <c r="M181" i="10" a="1"/>
  <c r="M181" i="10" s="1"/>
  <c r="M182" i="10" a="1"/>
  <c r="M182" i="10" s="1"/>
  <c r="M183" i="10" a="1"/>
  <c r="M183" i="10" s="1"/>
  <c r="M184" i="10" a="1"/>
  <c r="M184" i="10" s="1"/>
  <c r="M185" i="10" a="1"/>
  <c r="M185" i="10" s="1"/>
  <c r="M186" i="10" a="1"/>
  <c r="M186" i="10" s="1"/>
  <c r="M187" i="10" a="1"/>
  <c r="M187" i="10" s="1"/>
  <c r="M188" i="10" a="1"/>
  <c r="M188" i="10" s="1"/>
  <c r="M189" i="10" a="1"/>
  <c r="M189" i="10" s="1"/>
  <c r="M190" i="10" a="1"/>
  <c r="M190" i="10" s="1"/>
  <c r="M191" i="10" a="1"/>
  <c r="M191" i="10" s="1"/>
  <c r="M192" i="10" a="1"/>
  <c r="M192" i="10" s="1"/>
  <c r="M193" i="10" a="1"/>
  <c r="M193" i="10" s="1"/>
  <c r="M194" i="10" a="1"/>
  <c r="M194" i="10" s="1"/>
  <c r="M195" i="10" a="1"/>
  <c r="M195" i="10" s="1"/>
  <c r="M196" i="10" a="1"/>
  <c r="M196" i="10" s="1"/>
  <c r="M197" i="10" a="1"/>
  <c r="M197" i="10" s="1"/>
  <c r="M198" i="10" a="1"/>
  <c r="M198" i="10" s="1"/>
  <c r="M199" i="10" a="1"/>
  <c r="M199" i="10" s="1"/>
  <c r="M200" i="10" a="1"/>
  <c r="M200" i="10" s="1"/>
  <c r="M201" i="10" a="1"/>
  <c r="M201" i="10" s="1"/>
  <c r="M202" i="10" a="1"/>
  <c r="M202" i="10" s="1"/>
  <c r="M203" i="10" a="1"/>
  <c r="M203" i="10" s="1"/>
  <c r="M204" i="10" a="1"/>
  <c r="M204" i="10" s="1"/>
  <c r="M205" i="10" a="1"/>
  <c r="M205" i="10" s="1"/>
  <c r="M206" i="10" a="1"/>
  <c r="M206" i="10" s="1"/>
  <c r="M207" i="10" a="1"/>
  <c r="M207" i="10" s="1"/>
  <c r="M208" i="10" a="1"/>
  <c r="M208" i="10" s="1"/>
  <c r="M209" i="10" a="1"/>
  <c r="M209" i="10" s="1"/>
  <c r="M210" i="10" a="1"/>
  <c r="M210" i="10" s="1"/>
  <c r="M211" i="10" a="1"/>
  <c r="M211" i="10" s="1"/>
  <c r="M212" i="10" a="1"/>
  <c r="M212" i="10" s="1"/>
  <c r="M213" i="10" a="1"/>
  <c r="M213" i="10" s="1"/>
  <c r="M214" i="10" a="1"/>
  <c r="M214" i="10" s="1"/>
  <c r="M215" i="10" a="1"/>
  <c r="M215" i="10" s="1"/>
  <c r="M216" i="10" a="1"/>
  <c r="M216" i="10" s="1"/>
  <c r="M217" i="10" a="1"/>
  <c r="M217" i="10" s="1"/>
  <c r="M218" i="10" a="1"/>
  <c r="M218" i="10" s="1"/>
  <c r="M219" i="10" a="1"/>
  <c r="M219" i="10" s="1"/>
  <c r="M220" i="10" a="1"/>
  <c r="M220" i="10" s="1"/>
  <c r="M221" i="10" a="1"/>
  <c r="M221" i="10" s="1"/>
  <c r="M222" i="10" a="1"/>
  <c r="M222" i="10" s="1"/>
  <c r="M223" i="10" a="1"/>
  <c r="M223" i="10" s="1"/>
  <c r="M224" i="10" a="1"/>
  <c r="M224" i="10" s="1"/>
  <c r="M225" i="10" a="1"/>
  <c r="M225" i="10" s="1"/>
  <c r="M226" i="10" a="1"/>
  <c r="M226" i="10" s="1"/>
  <c r="M227" i="10" a="1"/>
  <c r="M227" i="10" s="1"/>
  <c r="M228" i="10" a="1"/>
  <c r="M228" i="10" s="1"/>
  <c r="M229" i="10" a="1"/>
  <c r="M229" i="10" s="1"/>
  <c r="M230" i="10" a="1"/>
  <c r="M230" i="10" s="1"/>
  <c r="M231" i="10" a="1"/>
  <c r="M231" i="10" s="1"/>
  <c r="M232" i="10" a="1"/>
  <c r="M232" i="10" s="1"/>
  <c r="M233" i="10" a="1"/>
  <c r="M233" i="10" s="1"/>
  <c r="M234" i="10" a="1"/>
  <c r="M234" i="10" s="1"/>
  <c r="M235" i="10" a="1"/>
  <c r="M235" i="10" s="1"/>
  <c r="M236" i="10" a="1"/>
  <c r="M236" i="10" s="1"/>
  <c r="M237" i="10" a="1"/>
  <c r="M237" i="10" s="1"/>
  <c r="M238" i="10" a="1"/>
  <c r="M238" i="10" s="1"/>
  <c r="M239" i="10" a="1"/>
  <c r="M239" i="10" s="1"/>
  <c r="M240" i="10" a="1"/>
  <c r="M240" i="10" s="1"/>
  <c r="M241" i="10" a="1"/>
  <c r="M241" i="10" s="1"/>
  <c r="M242" i="10" a="1"/>
  <c r="M242" i="10" s="1"/>
  <c r="M243" i="10" a="1"/>
  <c r="M243" i="10" s="1"/>
  <c r="M244" i="10" a="1"/>
  <c r="M244" i="10" s="1"/>
  <c r="M245" i="10" a="1"/>
  <c r="M245" i="10" s="1"/>
  <c r="M246" i="10" a="1"/>
  <c r="M246" i="10" s="1"/>
  <c r="M247" i="10" a="1"/>
  <c r="M247" i="10" s="1"/>
  <c r="M248" i="10" a="1"/>
  <c r="M248" i="10" s="1"/>
  <c r="M249" i="10" a="1"/>
  <c r="M249" i="10" s="1"/>
  <c r="M250" i="10" a="1"/>
  <c r="M250" i="10" s="1"/>
  <c r="M251" i="10" a="1"/>
  <c r="M251" i="10" s="1"/>
  <c r="M252" i="10" a="1"/>
  <c r="M252" i="10" s="1"/>
  <c r="M253" i="10" a="1"/>
  <c r="M253" i="10" s="1"/>
  <c r="M254" i="10" a="1"/>
  <c r="M254" i="10" s="1"/>
  <c r="M255" i="10" a="1"/>
  <c r="M255" i="10" s="1"/>
  <c r="M256" i="10" a="1"/>
  <c r="M256" i="10" s="1"/>
  <c r="M257" i="10" a="1"/>
  <c r="M257" i="10" s="1"/>
  <c r="M258" i="10" a="1"/>
  <c r="M258" i="10" s="1"/>
  <c r="M259" i="10" a="1"/>
  <c r="M259" i="10" s="1"/>
  <c r="M260" i="10" a="1"/>
  <c r="M260" i="10" s="1"/>
  <c r="M261" i="10" a="1"/>
  <c r="M261" i="10" s="1"/>
  <c r="M262" i="10" a="1"/>
  <c r="M262" i="10" s="1"/>
  <c r="M263" i="10" a="1"/>
  <c r="M263" i="10" s="1"/>
  <c r="M264" i="10" a="1"/>
  <c r="M264" i="10" s="1"/>
  <c r="M265" i="10" a="1"/>
  <c r="M265" i="10" s="1"/>
  <c r="M266" i="10" a="1"/>
  <c r="M266" i="10" s="1"/>
  <c r="M267" i="10" a="1"/>
  <c r="M267" i="10" s="1"/>
  <c r="M268" i="10" a="1"/>
  <c r="M268" i="10" s="1"/>
  <c r="M269" i="10" a="1"/>
  <c r="M269" i="10" s="1"/>
  <c r="M270" i="10" a="1"/>
  <c r="M270" i="10" s="1"/>
  <c r="M271" i="10" a="1"/>
  <c r="M271" i="10" s="1"/>
  <c r="M272" i="10" a="1"/>
  <c r="M272" i="10" s="1"/>
  <c r="M273" i="10" a="1"/>
  <c r="M273" i="10" s="1"/>
  <c r="M274" i="10" a="1"/>
  <c r="M274" i="10" s="1"/>
  <c r="M275" i="10" a="1"/>
  <c r="M275" i="10" s="1"/>
  <c r="M276" i="10" a="1"/>
  <c r="M276" i="10" s="1"/>
  <c r="M277" i="10" a="1"/>
  <c r="M277" i="10" s="1"/>
  <c r="M278" i="10" a="1"/>
  <c r="M278" i="10" s="1"/>
  <c r="M279" i="10" a="1"/>
  <c r="M279" i="10" s="1"/>
  <c r="M280" i="10" a="1"/>
  <c r="M280" i="10" s="1"/>
  <c r="M281" i="10" a="1"/>
  <c r="M281" i="10" s="1"/>
  <c r="M282" i="10" a="1"/>
  <c r="M282" i="10" s="1"/>
  <c r="M283" i="10" a="1"/>
  <c r="M283" i="10" s="1"/>
  <c r="M284" i="10" a="1"/>
  <c r="M284" i="10" s="1"/>
  <c r="M285" i="10" a="1"/>
  <c r="M285" i="10" s="1"/>
  <c r="M286" i="10" a="1"/>
  <c r="M286" i="10" s="1"/>
  <c r="M287" i="10" a="1"/>
  <c r="M287" i="10" s="1"/>
  <c r="M288" i="10" a="1"/>
  <c r="M288" i="10" s="1"/>
  <c r="M289" i="10" a="1"/>
  <c r="M289" i="10" s="1"/>
  <c r="M290" i="10" a="1"/>
  <c r="M290" i="10" s="1"/>
  <c r="M291" i="10" a="1"/>
  <c r="M291" i="10" s="1"/>
  <c r="M292" i="10" a="1"/>
  <c r="M292" i="10" s="1"/>
  <c r="M293" i="10" a="1"/>
  <c r="M293" i="10" s="1"/>
  <c r="M294" i="10" a="1"/>
  <c r="M294" i="10" s="1"/>
  <c r="M295" i="10" a="1"/>
  <c r="M295" i="10" s="1"/>
  <c r="M296" i="10" a="1"/>
  <c r="M296" i="10" s="1"/>
  <c r="M297" i="10" a="1"/>
  <c r="M297" i="10" s="1"/>
  <c r="M298" i="10" a="1"/>
  <c r="M298" i="10" s="1"/>
  <c r="M299" i="10" a="1"/>
  <c r="M299" i="10" s="1"/>
  <c r="M300" i="10" a="1"/>
  <c r="M300" i="10" s="1"/>
  <c r="M301" i="10" a="1"/>
  <c r="M301" i="10" s="1"/>
  <c r="M302" i="10" a="1"/>
  <c r="M302" i="10" s="1"/>
  <c r="M303" i="10" a="1"/>
  <c r="M303" i="10" s="1"/>
  <c r="M304" i="10" a="1"/>
  <c r="M304" i="10" s="1"/>
  <c r="M305" i="10" a="1"/>
  <c r="M305" i="10" s="1"/>
  <c r="M306" i="10" a="1"/>
  <c r="M306" i="10" s="1"/>
  <c r="M307" i="10" a="1"/>
  <c r="M307" i="10" s="1"/>
  <c r="M308" i="10" a="1"/>
  <c r="M308" i="10" s="1"/>
  <c r="M309" i="10" a="1"/>
  <c r="M309" i="10" s="1"/>
  <c r="M310" i="10" a="1"/>
  <c r="M310" i="10" s="1"/>
  <c r="M311" i="10" a="1"/>
  <c r="M311" i="10" s="1"/>
  <c r="M312" i="10" a="1"/>
  <c r="M312" i="10" s="1"/>
  <c r="M313" i="10" a="1"/>
  <c r="M313" i="10" s="1"/>
  <c r="M314" i="10" a="1"/>
  <c r="M314" i="10" s="1"/>
  <c r="M315" i="10" a="1"/>
  <c r="M315" i="10" s="1"/>
  <c r="M316" i="10" a="1"/>
  <c r="M316" i="10" s="1"/>
  <c r="M317" i="10" a="1"/>
  <c r="M317" i="10" s="1"/>
  <c r="M318" i="10" a="1"/>
  <c r="M318" i="10" s="1"/>
  <c r="M319" i="10" a="1"/>
  <c r="M319" i="10" s="1"/>
  <c r="M320" i="10" a="1"/>
  <c r="M320" i="10" s="1"/>
  <c r="M321" i="10" a="1"/>
  <c r="M321" i="10" s="1"/>
  <c r="M322" i="10" a="1"/>
  <c r="M322" i="10" s="1"/>
  <c r="M323" i="10" a="1"/>
  <c r="M323" i="10" s="1"/>
  <c r="M324" i="10" a="1"/>
  <c r="M324" i="10" s="1"/>
  <c r="M325" i="10" a="1"/>
  <c r="M325" i="10" s="1"/>
  <c r="M326" i="10" a="1"/>
  <c r="M326" i="10" s="1"/>
  <c r="M327" i="10" a="1"/>
  <c r="M327" i="10" s="1"/>
  <c r="M328" i="10" a="1"/>
  <c r="M328" i="10" s="1"/>
  <c r="M329" i="10" a="1"/>
  <c r="M329" i="10" s="1"/>
  <c r="M330" i="10" a="1"/>
  <c r="M330" i="10" s="1"/>
  <c r="M331" i="10" a="1"/>
  <c r="M331" i="10" s="1"/>
  <c r="M332" i="10" a="1"/>
  <c r="M332" i="10" s="1"/>
  <c r="M333" i="10" a="1"/>
  <c r="M333" i="10" s="1"/>
  <c r="M334" i="10" a="1"/>
  <c r="M334" i="10" s="1"/>
  <c r="M335" i="10" a="1"/>
  <c r="M335" i="10" s="1"/>
  <c r="M336" i="10" a="1"/>
  <c r="M336" i="10" s="1"/>
  <c r="M337" i="10" a="1"/>
  <c r="M337" i="10" s="1"/>
  <c r="M338" i="10" a="1"/>
  <c r="M338" i="10" s="1"/>
  <c r="M339" i="10" a="1"/>
  <c r="M339" i="10" s="1"/>
  <c r="M340" i="10" a="1"/>
  <c r="M340" i="10" s="1"/>
  <c r="M341" i="10" a="1"/>
  <c r="M341" i="10" s="1"/>
  <c r="M342" i="10" a="1"/>
  <c r="M342" i="10" s="1"/>
  <c r="M343" i="10" a="1"/>
  <c r="M343" i="10" s="1"/>
  <c r="M344" i="10" a="1"/>
  <c r="M344" i="10" s="1"/>
  <c r="M345" i="10" a="1"/>
  <c r="M345" i="10" s="1"/>
  <c r="M346" i="10" a="1"/>
  <c r="M346" i="10" s="1"/>
  <c r="M347" i="10" a="1"/>
  <c r="M347" i="10" s="1"/>
  <c r="M348" i="10" a="1"/>
  <c r="M348" i="10" s="1"/>
  <c r="M349" i="10" a="1"/>
  <c r="M349" i="10" s="1"/>
  <c r="M350" i="10" a="1"/>
  <c r="M350" i="10" s="1"/>
  <c r="M351" i="10" a="1"/>
  <c r="M351" i="10" s="1"/>
  <c r="M352" i="10" a="1"/>
  <c r="M352" i="10" s="1"/>
  <c r="M353" i="10" a="1"/>
  <c r="M353" i="10" s="1"/>
  <c r="M354" i="10" a="1"/>
  <c r="M354" i="10" s="1"/>
  <c r="M355" i="10" a="1"/>
  <c r="M355" i="10" s="1"/>
  <c r="M356" i="10" a="1"/>
  <c r="M356" i="10" s="1"/>
  <c r="M357" i="10" a="1"/>
  <c r="M357" i="10" s="1"/>
  <c r="M358" i="10" a="1"/>
  <c r="M358" i="10" s="1"/>
  <c r="M359" i="10" a="1"/>
  <c r="M359" i="10" s="1"/>
  <c r="M360" i="10" a="1"/>
  <c r="M360" i="10" s="1"/>
  <c r="M361" i="10" a="1"/>
  <c r="M361" i="10" s="1"/>
  <c r="M362" i="10" a="1"/>
  <c r="M362" i="10" s="1"/>
  <c r="M363" i="10" a="1"/>
  <c r="M363" i="10" s="1"/>
  <c r="M364" i="10" a="1"/>
  <c r="M364" i="10" s="1"/>
  <c r="M365" i="10" a="1"/>
  <c r="M365" i="10" s="1"/>
  <c r="M366" i="10" a="1"/>
  <c r="M366" i="10" s="1"/>
  <c r="M367" i="10" a="1"/>
  <c r="M367" i="10" s="1"/>
  <c r="M368" i="10" a="1"/>
  <c r="M368" i="10" s="1"/>
  <c r="M369" i="10" a="1"/>
  <c r="M369" i="10" s="1"/>
  <c r="M370" i="10" a="1"/>
  <c r="M370" i="10" s="1"/>
  <c r="M371" i="10" a="1"/>
  <c r="M371" i="10" s="1"/>
  <c r="M372" i="10" a="1"/>
  <c r="M372" i="10" s="1"/>
  <c r="M373" i="10" a="1"/>
  <c r="M373" i="10" s="1"/>
  <c r="M374" i="10" a="1"/>
  <c r="M374" i="10" s="1"/>
  <c r="M375" i="10" a="1"/>
  <c r="M375" i="10" s="1"/>
  <c r="M376" i="10" a="1"/>
  <c r="M376" i="10" s="1"/>
  <c r="M377" i="10" a="1"/>
  <c r="M377" i="10" s="1"/>
  <c r="M378" i="10" a="1"/>
  <c r="M378" i="10" s="1"/>
  <c r="M379" i="10" a="1"/>
  <c r="M379" i="10" s="1"/>
  <c r="M380" i="10" a="1"/>
  <c r="M380" i="10" s="1"/>
  <c r="M381" i="10" a="1"/>
  <c r="M381" i="10" s="1"/>
  <c r="M382" i="10" a="1"/>
  <c r="M382" i="10" s="1"/>
  <c r="M383" i="10" a="1"/>
  <c r="M383" i="10" s="1"/>
  <c r="M384" i="10" a="1"/>
  <c r="M384" i="10" s="1"/>
  <c r="M385" i="10" a="1"/>
  <c r="M385" i="10" s="1"/>
  <c r="M386" i="10" a="1"/>
  <c r="M386" i="10" s="1"/>
  <c r="M387" i="10" a="1"/>
  <c r="M387" i="10" s="1"/>
  <c r="M388" i="10" a="1"/>
  <c r="M388" i="10" s="1"/>
  <c r="M389" i="10" a="1"/>
  <c r="M389" i="10" s="1"/>
  <c r="M390" i="10" a="1"/>
  <c r="M390" i="10" s="1"/>
  <c r="M391" i="10" a="1"/>
  <c r="M391" i="10" s="1"/>
  <c r="M392" i="10" a="1"/>
  <c r="M392" i="10" s="1"/>
  <c r="M393" i="10" a="1"/>
  <c r="M393" i="10" s="1"/>
  <c r="M394" i="10" a="1"/>
  <c r="M394" i="10" s="1"/>
  <c r="M395" i="10" a="1"/>
  <c r="M395" i="10" s="1"/>
  <c r="M396" i="10" a="1"/>
  <c r="M396" i="10" s="1"/>
  <c r="M397" i="10" a="1"/>
  <c r="M397" i="10" s="1"/>
  <c r="M398" i="10" a="1"/>
  <c r="M398" i="10" s="1"/>
  <c r="M399" i="10" a="1"/>
  <c r="M399" i="10" s="1"/>
  <c r="M400" i="10" a="1"/>
  <c r="M400" i="10" s="1"/>
  <c r="M401" i="10" a="1"/>
  <c r="M401" i="10" s="1"/>
  <c r="M402" i="10" a="1"/>
  <c r="M402" i="10" s="1"/>
  <c r="M403" i="10" a="1"/>
  <c r="M403" i="10" s="1"/>
  <c r="M404" i="10" a="1"/>
  <c r="M404" i="10" s="1"/>
  <c r="M405" i="10" a="1"/>
  <c r="M405" i="10" s="1"/>
  <c r="M406" i="10" a="1"/>
  <c r="M406" i="10" s="1"/>
  <c r="M407" i="10" a="1"/>
  <c r="M407" i="10" s="1"/>
  <c r="M408" i="10" a="1"/>
  <c r="M408" i="10" s="1"/>
  <c r="M409" i="10" a="1"/>
  <c r="M409" i="10" s="1"/>
  <c r="M410" i="10" a="1"/>
  <c r="M410" i="10" s="1"/>
  <c r="M411" i="10" a="1"/>
  <c r="M411" i="10" s="1"/>
  <c r="M412" i="10" a="1"/>
  <c r="M412" i="10" s="1"/>
  <c r="M413" i="10" a="1"/>
  <c r="M413" i="10" s="1"/>
  <c r="M414" i="10" a="1"/>
  <c r="M414" i="10" s="1"/>
  <c r="M415" i="10" a="1"/>
  <c r="M415" i="10" s="1"/>
  <c r="M416" i="10" a="1"/>
  <c r="M416" i="10" s="1"/>
  <c r="M417" i="10" a="1"/>
  <c r="M417" i="10" s="1"/>
  <c r="M418" i="10" a="1"/>
  <c r="M418" i="10" s="1"/>
  <c r="M419" i="10" a="1"/>
  <c r="M419" i="10" s="1"/>
  <c r="M420" i="10" a="1"/>
  <c r="M420" i="10" s="1"/>
  <c r="M421" i="10" a="1"/>
  <c r="M421" i="10" s="1"/>
  <c r="M422" i="10" a="1"/>
  <c r="M422" i="10" s="1"/>
  <c r="M423" i="10" a="1"/>
  <c r="M423" i="10" s="1"/>
  <c r="M424" i="10" a="1"/>
  <c r="M424" i="10" s="1"/>
  <c r="M425" i="10" a="1"/>
  <c r="M425" i="10" s="1"/>
  <c r="M426" i="10" a="1"/>
  <c r="M426" i="10" s="1"/>
  <c r="M427" i="10" a="1"/>
  <c r="M427" i="10" s="1"/>
  <c r="M428" i="10" a="1"/>
  <c r="M428" i="10" s="1"/>
  <c r="M429" i="10" a="1"/>
  <c r="M429" i="10" s="1"/>
  <c r="M430" i="10" a="1"/>
  <c r="M430" i="10" s="1"/>
  <c r="M431" i="10" a="1"/>
  <c r="M431" i="10" s="1"/>
  <c r="M432" i="10" a="1"/>
  <c r="M432" i="10" s="1"/>
  <c r="M433" i="10" a="1"/>
  <c r="M433" i="10" s="1"/>
  <c r="M434" i="10" a="1"/>
  <c r="M434" i="10" s="1"/>
  <c r="M435" i="10" a="1"/>
  <c r="M435" i="10" s="1"/>
  <c r="M436" i="10" a="1"/>
  <c r="M436" i="10" s="1"/>
  <c r="M437" i="10" a="1"/>
  <c r="M437" i="10" s="1"/>
  <c r="M438" i="10" a="1"/>
  <c r="M438" i="10" s="1"/>
  <c r="M439" i="10" a="1"/>
  <c r="M439" i="10" s="1"/>
  <c r="M440" i="10" a="1"/>
  <c r="M440" i="10" s="1"/>
  <c r="M441" i="10" a="1"/>
  <c r="M441" i="10" s="1"/>
  <c r="M442" i="10" a="1"/>
  <c r="M442" i="10" s="1"/>
  <c r="M443" i="10" a="1"/>
  <c r="M443" i="10" s="1"/>
  <c r="M444" i="10" a="1"/>
  <c r="M444" i="10" s="1"/>
  <c r="M445" i="10" a="1"/>
  <c r="M445" i="10" s="1"/>
  <c r="M446" i="10" a="1"/>
  <c r="M446" i="10" s="1"/>
  <c r="M447" i="10" a="1"/>
  <c r="M447" i="10" s="1"/>
  <c r="M448" i="10" a="1"/>
  <c r="M448" i="10" s="1"/>
  <c r="M449" i="10" a="1"/>
  <c r="M449" i="10" s="1"/>
  <c r="M450" i="10" a="1"/>
  <c r="M450" i="10" s="1"/>
  <c r="M451" i="10" a="1"/>
  <c r="M451" i="10" s="1"/>
  <c r="M452" i="10" a="1"/>
  <c r="M452" i="10" s="1"/>
  <c r="M453" i="10" a="1"/>
  <c r="M453" i="10" s="1"/>
  <c r="M454" i="10" a="1"/>
  <c r="M454" i="10" s="1"/>
  <c r="M455" i="10" a="1"/>
  <c r="M455" i="10" s="1"/>
  <c r="M456" i="10" a="1"/>
  <c r="M456" i="10" s="1"/>
  <c r="M457" i="10" a="1"/>
  <c r="M457" i="10" s="1"/>
  <c r="M458" i="10" a="1"/>
  <c r="M458" i="10" s="1"/>
  <c r="M459" i="10" a="1"/>
  <c r="M459" i="10" s="1"/>
  <c r="M460" i="10" a="1"/>
  <c r="M460" i="10" s="1"/>
  <c r="M461" i="10" a="1"/>
  <c r="M461" i="10" s="1"/>
  <c r="M462" i="10" a="1"/>
  <c r="M462" i="10" s="1"/>
  <c r="M463" i="10" a="1"/>
  <c r="M463" i="10" s="1"/>
  <c r="M464" i="10" a="1"/>
  <c r="M464" i="10" s="1"/>
  <c r="M465" i="10" a="1"/>
  <c r="M465" i="10" s="1"/>
  <c r="M466" i="10" a="1"/>
  <c r="M466" i="10" s="1"/>
  <c r="M467" i="10" a="1"/>
  <c r="M467" i="10" s="1"/>
  <c r="M468" i="10" a="1"/>
  <c r="M468" i="10" s="1"/>
  <c r="M469" i="10" a="1"/>
  <c r="M469" i="10" s="1"/>
  <c r="M470" i="10" a="1"/>
  <c r="M470" i="10" s="1"/>
  <c r="M471" i="10" a="1"/>
  <c r="M471" i="10" s="1"/>
  <c r="M472" i="10" a="1"/>
  <c r="M472" i="10" s="1"/>
  <c r="M473" i="10" a="1"/>
  <c r="M473" i="10" s="1"/>
  <c r="M474" i="10" a="1"/>
  <c r="M474" i="10" s="1"/>
  <c r="M475" i="10" a="1"/>
  <c r="M475" i="10" s="1"/>
  <c r="M476" i="10" a="1"/>
  <c r="M476" i="10" s="1"/>
  <c r="M477" i="10" a="1"/>
  <c r="M477" i="10" s="1"/>
  <c r="M478" i="10" a="1"/>
  <c r="M478" i="10" s="1"/>
  <c r="M479" i="10" a="1"/>
  <c r="M479" i="10" s="1"/>
  <c r="M480" i="10" a="1"/>
  <c r="M480" i="10" s="1"/>
  <c r="M481" i="10" a="1"/>
  <c r="M481" i="10" s="1"/>
  <c r="M482" i="10" a="1"/>
  <c r="M482" i="10" s="1"/>
  <c r="M483" i="10" a="1"/>
  <c r="M483" i="10" s="1"/>
  <c r="M484" i="10" a="1"/>
  <c r="M484" i="10" s="1"/>
  <c r="M485" i="10" a="1"/>
  <c r="M485" i="10" s="1"/>
  <c r="M486" i="10" a="1"/>
  <c r="M486" i="10" s="1"/>
  <c r="M487" i="10" a="1"/>
  <c r="M487" i="10" s="1"/>
  <c r="M488" i="10" a="1"/>
  <c r="M488" i="10" s="1"/>
  <c r="M489" i="10" a="1"/>
  <c r="M489" i="10" s="1"/>
  <c r="M490" i="10" a="1"/>
  <c r="M490" i="10" s="1"/>
  <c r="M491" i="10" a="1"/>
  <c r="M491" i="10" s="1"/>
  <c r="M492" i="10" a="1"/>
  <c r="M492" i="10" s="1"/>
  <c r="M493" i="10" a="1"/>
  <c r="M493" i="10" s="1"/>
  <c r="M494" i="10" a="1"/>
  <c r="M494" i="10" s="1"/>
  <c r="M495" i="10" a="1"/>
  <c r="M495" i="10" s="1"/>
  <c r="M496" i="10" a="1"/>
  <c r="M496" i="10" s="1"/>
  <c r="M497" i="10" a="1"/>
  <c r="M497" i="10" s="1"/>
  <c r="M498" i="10" a="1"/>
  <c r="M498" i="10" s="1"/>
  <c r="M499" i="10" a="1"/>
  <c r="M499" i="10" s="1"/>
  <c r="M500" i="10" a="1"/>
  <c r="M500" i="10" s="1"/>
  <c r="M501" i="10" a="1"/>
  <c r="M501" i="10" s="1"/>
  <c r="M502" i="10" a="1"/>
  <c r="M502" i="10" s="1"/>
  <c r="M503" i="10" a="1"/>
  <c r="M503" i="10" s="1"/>
  <c r="M504" i="10" a="1"/>
  <c r="M504" i="10" s="1"/>
  <c r="M505" i="10" a="1"/>
  <c r="M505" i="10" s="1"/>
  <c r="M506" i="10" a="1"/>
  <c r="M506" i="10" s="1"/>
  <c r="M507" i="10" a="1"/>
  <c r="M507" i="10" s="1"/>
  <c r="M508" i="10" a="1"/>
  <c r="M508" i="10" s="1"/>
  <c r="M509" i="10" a="1"/>
  <c r="M509" i="10" s="1"/>
  <c r="M510" i="10" a="1"/>
  <c r="M510" i="10" s="1"/>
  <c r="M511" i="10" a="1"/>
  <c r="M511" i="10" s="1"/>
  <c r="M512" i="10" a="1"/>
  <c r="M512" i="10" s="1"/>
  <c r="M513" i="10" a="1"/>
  <c r="M513" i="10" s="1"/>
  <c r="M514" i="10" a="1"/>
  <c r="M514" i="10" s="1"/>
  <c r="M515" i="10" a="1"/>
  <c r="M515" i="10" s="1"/>
  <c r="M516" i="10" a="1"/>
  <c r="M516" i="10" s="1"/>
  <c r="M517" i="10" a="1"/>
  <c r="M517" i="10" s="1"/>
  <c r="M518" i="10" a="1"/>
  <c r="M518" i="10" s="1"/>
  <c r="M519" i="10" a="1"/>
  <c r="M519" i="10" s="1"/>
  <c r="M520" i="10" a="1"/>
  <c r="M520" i="10" s="1"/>
  <c r="M521" i="10" a="1"/>
  <c r="M521" i="10" s="1"/>
  <c r="M522" i="10" a="1"/>
  <c r="M522" i="10" s="1"/>
  <c r="M523" i="10" a="1"/>
  <c r="M523" i="10" s="1"/>
  <c r="M524" i="10" a="1"/>
  <c r="M524" i="10" s="1"/>
  <c r="M525" i="10" a="1"/>
  <c r="M525" i="10" s="1"/>
  <c r="M526" i="10" a="1"/>
  <c r="M526" i="10" s="1"/>
  <c r="M527" i="10" a="1"/>
  <c r="M527" i="10" s="1"/>
  <c r="M528" i="10" a="1"/>
  <c r="M528" i="10" s="1"/>
  <c r="M529" i="10" a="1"/>
  <c r="M529" i="10" s="1"/>
  <c r="M530" i="10" a="1"/>
  <c r="M530" i="10" s="1"/>
  <c r="M531" i="10" a="1"/>
  <c r="M531" i="10" s="1"/>
  <c r="M532" i="10" a="1"/>
  <c r="M532" i="10" s="1"/>
  <c r="M533" i="10" a="1"/>
  <c r="M533" i="10" s="1"/>
  <c r="M534" i="10" a="1"/>
  <c r="M534" i="10" s="1"/>
  <c r="M535" i="10" a="1"/>
  <c r="M535" i="10" s="1"/>
  <c r="M536" i="10" a="1"/>
  <c r="M536" i="10" s="1"/>
  <c r="M537" i="10" a="1"/>
  <c r="M537" i="10" s="1"/>
  <c r="M538" i="10" a="1"/>
  <c r="M538" i="10" s="1"/>
  <c r="M539" i="10" a="1"/>
  <c r="M539" i="10" s="1"/>
  <c r="M540" i="10" a="1"/>
  <c r="M540" i="10" s="1"/>
  <c r="M541" i="10" a="1"/>
  <c r="M541" i="10" s="1"/>
  <c r="M542" i="10" a="1"/>
  <c r="M542" i="10" s="1"/>
  <c r="M543" i="10" a="1"/>
  <c r="M543" i="10" s="1"/>
  <c r="M544" i="10" a="1"/>
  <c r="M544" i="10" s="1"/>
  <c r="M545" i="10" a="1"/>
  <c r="M545" i="10" s="1"/>
  <c r="M546" i="10" a="1"/>
  <c r="M546" i="10" s="1"/>
  <c r="M547" i="10" a="1"/>
  <c r="M547" i="10" s="1"/>
  <c r="M548" i="10" a="1"/>
  <c r="M548" i="10" s="1"/>
  <c r="M549" i="10" a="1"/>
  <c r="M549" i="10" s="1"/>
  <c r="M550" i="10" a="1"/>
  <c r="M550" i="10" s="1"/>
  <c r="M551" i="10" a="1"/>
  <c r="M551" i="10" s="1"/>
  <c r="M552" i="10" a="1"/>
  <c r="M552" i="10" s="1"/>
  <c r="M553" i="10" a="1"/>
  <c r="M553" i="10" s="1"/>
  <c r="M554" i="10" a="1"/>
  <c r="M554" i="10" s="1"/>
  <c r="M555" i="10" a="1"/>
  <c r="M555" i="10" s="1"/>
  <c r="M556" i="10" a="1"/>
  <c r="M556" i="10" s="1"/>
  <c r="M557" i="10" a="1"/>
  <c r="M557" i="10" s="1"/>
  <c r="M558" i="10" a="1"/>
  <c r="M558" i="10" s="1"/>
  <c r="M559" i="10" a="1"/>
  <c r="M559" i="10" s="1"/>
  <c r="M560" i="10" a="1"/>
  <c r="M560" i="10" s="1"/>
  <c r="M561" i="10" a="1"/>
  <c r="M561" i="10" s="1"/>
  <c r="M562" i="10" a="1"/>
  <c r="M562" i="10" s="1"/>
  <c r="M563" i="10" a="1"/>
  <c r="M563" i="10" s="1"/>
  <c r="M564" i="10" a="1"/>
  <c r="M564" i="10" s="1"/>
  <c r="M565" i="10" a="1"/>
  <c r="M565" i="10" s="1"/>
  <c r="M566" i="10" a="1"/>
  <c r="M566" i="10" s="1"/>
  <c r="M567" i="10" a="1"/>
  <c r="M567" i="10" s="1"/>
  <c r="M568" i="10" a="1"/>
  <c r="M568" i="10" s="1"/>
  <c r="M569" i="10" a="1"/>
  <c r="M569" i="10" s="1"/>
  <c r="M570" i="10" a="1"/>
  <c r="M570" i="10" s="1"/>
  <c r="M571" i="10" a="1"/>
  <c r="M571" i="10" s="1"/>
  <c r="M572" i="10" a="1"/>
  <c r="M572" i="10" s="1"/>
  <c r="M573" i="10" a="1"/>
  <c r="M573" i="10" s="1"/>
  <c r="M574" i="10" a="1"/>
  <c r="M574" i="10" s="1"/>
  <c r="M575" i="10" a="1"/>
  <c r="M575" i="10" s="1"/>
  <c r="M576" i="10" a="1"/>
  <c r="M576" i="10" s="1"/>
  <c r="M577" i="10" a="1"/>
  <c r="M577" i="10" s="1"/>
  <c r="M578" i="10" a="1"/>
  <c r="M578" i="10" s="1"/>
  <c r="M579" i="10" a="1"/>
  <c r="M579" i="10" s="1"/>
  <c r="M580" i="10" a="1"/>
  <c r="M580" i="10" s="1"/>
  <c r="M581" i="10" a="1"/>
  <c r="M581" i="10" s="1"/>
  <c r="M582" i="10" a="1"/>
  <c r="M582" i="10" s="1"/>
  <c r="M583" i="10" a="1"/>
  <c r="M583" i="10" s="1"/>
  <c r="M584" i="10" a="1"/>
  <c r="M584" i="10" s="1"/>
  <c r="M585" i="10" a="1"/>
  <c r="M585" i="10" s="1"/>
  <c r="M586" i="10" a="1"/>
  <c r="M586" i="10" s="1"/>
  <c r="M587" i="10" a="1"/>
  <c r="M587" i="10" s="1"/>
  <c r="M588" i="10" a="1"/>
  <c r="M588" i="10" s="1"/>
  <c r="M589" i="10" a="1"/>
  <c r="M589" i="10" s="1"/>
  <c r="M590" i="10" a="1"/>
  <c r="M590" i="10" s="1"/>
  <c r="M591" i="10" a="1"/>
  <c r="M591" i="10" s="1"/>
  <c r="M592" i="10" a="1"/>
  <c r="M592" i="10" s="1"/>
  <c r="M593" i="10" a="1"/>
  <c r="M593" i="10" s="1"/>
  <c r="M594" i="10" a="1"/>
  <c r="M594" i="10" s="1"/>
  <c r="M595" i="10" a="1"/>
  <c r="M595" i="10" s="1"/>
  <c r="M596" i="10" a="1"/>
  <c r="M596" i="10" s="1"/>
  <c r="M597" i="10" a="1"/>
  <c r="M597" i="10" s="1"/>
  <c r="M598" i="10" a="1"/>
  <c r="M598" i="10" s="1"/>
  <c r="M599" i="10" a="1"/>
  <c r="M599" i="10" s="1"/>
  <c r="M600" i="10" a="1"/>
  <c r="M600" i="10" s="1"/>
  <c r="M601" i="10" a="1"/>
  <c r="M601" i="10" s="1"/>
  <c r="M602" i="10" a="1"/>
  <c r="M602" i="10" s="1"/>
  <c r="M603" i="10" a="1"/>
  <c r="M603" i="10" s="1"/>
  <c r="M604" i="10" a="1"/>
  <c r="M604" i="10" s="1"/>
  <c r="M605" i="10" a="1"/>
  <c r="M605" i="10" s="1"/>
  <c r="M606" i="10" a="1"/>
  <c r="M606" i="10" s="1"/>
  <c r="M607" i="10" a="1"/>
  <c r="M607" i="10" s="1"/>
  <c r="M608" i="10" a="1"/>
  <c r="M608" i="10" s="1"/>
  <c r="M609" i="10" a="1"/>
  <c r="M609" i="10" s="1"/>
  <c r="M610" i="10" a="1"/>
  <c r="M610" i="10" s="1"/>
  <c r="M611" i="10" a="1"/>
  <c r="M611" i="10" s="1"/>
  <c r="M612" i="10" a="1"/>
  <c r="M612" i="10" s="1"/>
  <c r="M613" i="10" a="1"/>
  <c r="M613" i="10" s="1"/>
  <c r="M614" i="10" a="1"/>
  <c r="M614" i="10" s="1"/>
  <c r="M615" i="10" a="1"/>
  <c r="M615" i="10" s="1"/>
  <c r="M616" i="10" a="1"/>
  <c r="M616" i="10" s="1"/>
  <c r="M617" i="10" a="1"/>
  <c r="M617" i="10" s="1"/>
  <c r="M618" i="10" a="1"/>
  <c r="M618" i="10" s="1"/>
  <c r="M619" i="10" a="1"/>
  <c r="M619" i="10" s="1"/>
  <c r="M620" i="10" a="1"/>
  <c r="M620" i="10" s="1"/>
  <c r="M621" i="10" a="1"/>
  <c r="M621" i="10" s="1"/>
  <c r="M622" i="10" a="1"/>
  <c r="M622" i="10" s="1"/>
  <c r="M623" i="10" a="1"/>
  <c r="M623" i="10" s="1"/>
  <c r="M624" i="10" a="1"/>
  <c r="M624" i="10" s="1"/>
  <c r="M625" i="10" a="1"/>
  <c r="M625" i="10" s="1"/>
  <c r="M626" i="10" a="1"/>
  <c r="M626" i="10" s="1"/>
  <c r="M627" i="10" a="1"/>
  <c r="M627" i="10" s="1"/>
  <c r="M628" i="10" a="1"/>
  <c r="M628" i="10" s="1"/>
  <c r="M629" i="10" a="1"/>
  <c r="M629" i="10" s="1"/>
  <c r="M630" i="10" a="1"/>
  <c r="M630" i="10" s="1"/>
  <c r="M631" i="10" a="1"/>
  <c r="M631" i="10" s="1"/>
  <c r="M632" i="10" a="1"/>
  <c r="M632" i="10" s="1"/>
  <c r="M633" i="10" a="1"/>
  <c r="M633" i="10" s="1"/>
  <c r="M634" i="10" a="1"/>
  <c r="M634" i="10" s="1"/>
  <c r="M635" i="10" a="1"/>
  <c r="M635" i="10" s="1"/>
  <c r="M636" i="10" a="1"/>
  <c r="M636" i="10" s="1"/>
  <c r="M637" i="10" a="1"/>
  <c r="M637" i="10" s="1"/>
  <c r="M638" i="10" a="1"/>
  <c r="M638" i="10" s="1"/>
  <c r="M639" i="10" a="1"/>
  <c r="M639" i="10" s="1"/>
  <c r="M640" i="10" a="1"/>
  <c r="M640" i="10" s="1"/>
  <c r="M641" i="10" a="1"/>
  <c r="M641" i="10" s="1"/>
  <c r="M642" i="10" a="1"/>
  <c r="M642" i="10" s="1"/>
  <c r="M643" i="10" a="1"/>
  <c r="M643" i="10" s="1"/>
  <c r="M644" i="10" a="1"/>
  <c r="M644" i="10" s="1"/>
  <c r="M645" i="10" a="1"/>
  <c r="M645" i="10" s="1"/>
  <c r="M646" i="10" a="1"/>
  <c r="M646" i="10" s="1"/>
  <c r="M647" i="10" a="1"/>
  <c r="M647" i="10" s="1"/>
  <c r="M648" i="10" a="1"/>
  <c r="M648" i="10" s="1"/>
  <c r="M649" i="10" a="1"/>
  <c r="M649" i="10" s="1"/>
  <c r="M650" i="10" a="1"/>
  <c r="M650" i="10" s="1"/>
  <c r="M651" i="10" a="1"/>
  <c r="M651" i="10" s="1"/>
  <c r="M652" i="10" a="1"/>
  <c r="M652" i="10" s="1"/>
  <c r="M653" i="10" a="1"/>
  <c r="M653" i="10" s="1"/>
  <c r="M654" i="10" a="1"/>
  <c r="M654" i="10" s="1"/>
  <c r="M655" i="10" a="1"/>
  <c r="M655" i="10" s="1"/>
  <c r="M656" i="10" a="1"/>
  <c r="M656" i="10" s="1"/>
  <c r="M657" i="10" a="1"/>
  <c r="M657" i="10" s="1"/>
  <c r="M658" i="10" a="1"/>
  <c r="M658" i="10" s="1"/>
  <c r="M659" i="10" a="1"/>
  <c r="M659" i="10" s="1"/>
  <c r="M660" i="10" a="1"/>
  <c r="M660" i="10" s="1"/>
  <c r="M661" i="10" a="1"/>
  <c r="M661" i="10" s="1"/>
  <c r="M662" i="10" a="1"/>
  <c r="M662" i="10" s="1"/>
  <c r="M663" i="10" a="1"/>
  <c r="M663" i="10" s="1"/>
  <c r="M664" i="10" a="1"/>
  <c r="M664" i="10" s="1"/>
  <c r="M665" i="10" a="1"/>
  <c r="M665" i="10" s="1"/>
  <c r="M666" i="10" a="1"/>
  <c r="M666" i="10" s="1"/>
  <c r="M667" i="10" a="1"/>
  <c r="M667" i="10" s="1"/>
  <c r="M668" i="10" a="1"/>
  <c r="M668" i="10" s="1"/>
  <c r="M669" i="10" a="1"/>
  <c r="M669" i="10" s="1"/>
  <c r="M670" i="10" a="1"/>
  <c r="M670" i="10" s="1"/>
  <c r="M671" i="10" a="1"/>
  <c r="M671" i="10" s="1"/>
  <c r="M672" i="10" a="1"/>
  <c r="M672" i="10" s="1"/>
  <c r="M673" i="10" a="1"/>
  <c r="M673" i="10" s="1"/>
  <c r="M674" i="10" a="1"/>
  <c r="M674" i="10" s="1"/>
  <c r="M675" i="10" a="1"/>
  <c r="M675" i="10" s="1"/>
  <c r="M676" i="10" a="1"/>
  <c r="M676" i="10" s="1"/>
  <c r="M677" i="10" a="1"/>
  <c r="M677" i="10" s="1"/>
  <c r="M678" i="10" a="1"/>
  <c r="M678" i="10" s="1"/>
  <c r="M679" i="10" a="1"/>
  <c r="M679" i="10" s="1"/>
  <c r="M680" i="10" a="1"/>
  <c r="M680" i="10" s="1"/>
  <c r="M681" i="10" a="1"/>
  <c r="M681" i="10" s="1"/>
  <c r="M682" i="10" a="1"/>
  <c r="M682" i="10" s="1"/>
  <c r="M683" i="10" a="1"/>
  <c r="M683" i="10" s="1"/>
  <c r="M684" i="10" a="1"/>
  <c r="M684" i="10" s="1"/>
  <c r="M685" i="10" a="1"/>
  <c r="M685" i="10" s="1"/>
  <c r="M686" i="10" a="1"/>
  <c r="M686" i="10" s="1"/>
  <c r="M687" i="10" a="1"/>
  <c r="M687" i="10" s="1"/>
  <c r="M688" i="10" a="1"/>
  <c r="M688" i="10" s="1"/>
  <c r="M689" i="10" a="1"/>
  <c r="M689" i="10" s="1"/>
  <c r="M690" i="10" a="1"/>
  <c r="M690" i="10" s="1"/>
  <c r="M691" i="10" a="1"/>
  <c r="M691" i="10" s="1"/>
  <c r="M692" i="10" a="1"/>
  <c r="M692" i="10" s="1"/>
  <c r="M693" i="10" a="1"/>
  <c r="M693" i="10" s="1"/>
  <c r="M694" i="10" a="1"/>
  <c r="M694" i="10" s="1"/>
  <c r="M695" i="10" a="1"/>
  <c r="M695" i="10" s="1"/>
  <c r="M696" i="10" a="1"/>
  <c r="M696" i="10" s="1"/>
  <c r="M697" i="10" a="1"/>
  <c r="M697" i="10" s="1"/>
  <c r="M698" i="10" a="1"/>
  <c r="M698" i="10" s="1"/>
  <c r="M699" i="10" a="1"/>
  <c r="M699" i="10" s="1"/>
  <c r="M700" i="10" a="1"/>
  <c r="M700" i="10" s="1"/>
  <c r="M701" i="10" a="1"/>
  <c r="M701" i="10" s="1"/>
  <c r="M702" i="10" a="1"/>
  <c r="M702" i="10" s="1"/>
  <c r="M703" i="10" a="1"/>
  <c r="M703" i="10" s="1"/>
  <c r="M704" i="10" a="1"/>
  <c r="M704" i="10" s="1"/>
  <c r="M705" i="10" a="1"/>
  <c r="M705" i="10" s="1"/>
  <c r="M706" i="10" a="1"/>
  <c r="M706" i="10" s="1"/>
  <c r="M707" i="10" a="1"/>
  <c r="M707" i="10" s="1"/>
  <c r="M708" i="10" a="1"/>
  <c r="M708" i="10" s="1"/>
  <c r="M709" i="10" a="1"/>
  <c r="M709" i="10" s="1"/>
  <c r="M710" i="10" a="1"/>
  <c r="M710" i="10" s="1"/>
  <c r="M711" i="10" a="1"/>
  <c r="M711" i="10" s="1"/>
  <c r="M712" i="10" a="1"/>
  <c r="M712" i="10" s="1"/>
  <c r="M713" i="10" a="1"/>
  <c r="M713" i="10" s="1"/>
  <c r="M714" i="10" a="1"/>
  <c r="M714" i="10" s="1"/>
  <c r="M715" i="10" a="1"/>
  <c r="M715" i="10" s="1"/>
  <c r="M716" i="10" a="1"/>
  <c r="M716" i="10" s="1"/>
  <c r="M717" i="10" a="1"/>
  <c r="M717" i="10" s="1"/>
  <c r="M718" i="10" a="1"/>
  <c r="M718" i="10" s="1"/>
  <c r="M719" i="10" a="1"/>
  <c r="M719" i="10" s="1"/>
  <c r="M720" i="10" a="1"/>
  <c r="M720" i="10" s="1"/>
  <c r="M721" i="10" a="1"/>
  <c r="M721" i="10" s="1"/>
  <c r="M722" i="10" a="1"/>
  <c r="M722" i="10" s="1"/>
  <c r="M723" i="10" a="1"/>
  <c r="M723" i="10" s="1"/>
  <c r="M724" i="10" a="1"/>
  <c r="M724" i="10" s="1"/>
  <c r="M725" i="10" a="1"/>
  <c r="M725" i="10" s="1"/>
  <c r="M726" i="10" a="1"/>
  <c r="M726" i="10" s="1"/>
  <c r="M727" i="10" a="1"/>
  <c r="M727" i="10" s="1"/>
  <c r="M728" i="10" a="1"/>
  <c r="M728" i="10" s="1"/>
  <c r="M729" i="10" a="1"/>
  <c r="M729" i="10" s="1"/>
  <c r="M730" i="10" a="1"/>
  <c r="M730" i="10" s="1"/>
  <c r="M731" i="10" a="1"/>
  <c r="M731" i="10" s="1"/>
  <c r="M732" i="10" a="1"/>
  <c r="M732" i="10" s="1"/>
  <c r="M733" i="10" a="1"/>
  <c r="M733" i="10" s="1"/>
  <c r="M734" i="10" a="1"/>
  <c r="M734" i="10" s="1"/>
  <c r="M735" i="10" a="1"/>
  <c r="M735" i="10" s="1"/>
  <c r="M736" i="10" a="1"/>
  <c r="M736" i="10" s="1"/>
  <c r="M737" i="10" a="1"/>
  <c r="M737" i="10" s="1"/>
  <c r="M738" i="10" a="1"/>
  <c r="M738" i="10" s="1"/>
  <c r="M739" i="10" a="1"/>
  <c r="M739" i="10" s="1"/>
  <c r="M740" i="10" a="1"/>
  <c r="M740" i="10" s="1"/>
  <c r="M741" i="10" a="1"/>
  <c r="M741" i="10" s="1"/>
  <c r="M742" i="10" a="1"/>
  <c r="M742" i="10" s="1"/>
  <c r="M743" i="10" a="1"/>
  <c r="M743" i="10" s="1"/>
  <c r="M744" i="10" a="1"/>
  <c r="M744" i="10" s="1"/>
  <c r="M745" i="10" a="1"/>
  <c r="M745" i="10" s="1"/>
  <c r="M746" i="10" a="1"/>
  <c r="M746" i="10" s="1"/>
  <c r="M747" i="10" a="1"/>
  <c r="M747" i="10" s="1"/>
  <c r="M748" i="10" a="1"/>
  <c r="M748" i="10" s="1"/>
  <c r="M749" i="10" a="1"/>
  <c r="M749" i="10" s="1"/>
  <c r="M750" i="10" a="1"/>
  <c r="M750" i="10" s="1"/>
  <c r="M751" i="10" a="1"/>
  <c r="M751" i="10" s="1"/>
  <c r="M752" i="10" a="1"/>
  <c r="M752" i="10" s="1"/>
  <c r="M753" i="10" a="1"/>
  <c r="M753" i="10" s="1"/>
  <c r="M754" i="10" a="1"/>
  <c r="M754" i="10" s="1"/>
  <c r="M755" i="10" a="1"/>
  <c r="M755" i="10" s="1"/>
  <c r="M756" i="10" a="1"/>
  <c r="M756" i="10" s="1"/>
  <c r="M757" i="10" a="1"/>
  <c r="M757" i="10" s="1"/>
  <c r="M758" i="10" a="1"/>
  <c r="M758" i="10" s="1"/>
  <c r="M759" i="10" a="1"/>
  <c r="M759" i="10" s="1"/>
  <c r="M760" i="10" a="1"/>
  <c r="M760" i="10" s="1"/>
  <c r="M761" i="10" a="1"/>
  <c r="M761" i="10" s="1"/>
  <c r="M762" i="10" a="1"/>
  <c r="M762" i="10" s="1"/>
  <c r="M763" i="10" a="1"/>
  <c r="M763" i="10" s="1"/>
  <c r="M764" i="10" a="1"/>
  <c r="M764" i="10" s="1"/>
  <c r="M765" i="10" a="1"/>
  <c r="M765" i="10" s="1"/>
  <c r="M766" i="10" a="1"/>
  <c r="M766" i="10" s="1"/>
  <c r="M767" i="10" a="1"/>
  <c r="M767" i="10" s="1"/>
  <c r="M768" i="10" a="1"/>
  <c r="M768" i="10" s="1"/>
  <c r="M769" i="10" a="1"/>
  <c r="M769" i="10" s="1"/>
  <c r="M770" i="10" a="1"/>
  <c r="M770" i="10" s="1"/>
  <c r="M771" i="10" a="1"/>
  <c r="M771" i="10" s="1"/>
  <c r="M772" i="10" a="1"/>
  <c r="M772" i="10" s="1"/>
  <c r="M773" i="10" a="1"/>
  <c r="M773" i="10" s="1"/>
  <c r="M774" i="10" a="1"/>
  <c r="M774" i="10" s="1"/>
  <c r="M775" i="10" a="1"/>
  <c r="M775" i="10" s="1"/>
  <c r="M776" i="10" a="1"/>
  <c r="M776" i="10" s="1"/>
  <c r="M777" i="10" a="1"/>
  <c r="M777" i="10" s="1"/>
  <c r="M778" i="10" a="1"/>
  <c r="M778" i="10" s="1"/>
  <c r="M779" i="10" a="1"/>
  <c r="M779" i="10" s="1"/>
  <c r="M780" i="10" a="1"/>
  <c r="M780" i="10" s="1"/>
  <c r="M781" i="10" a="1"/>
  <c r="M781" i="10" s="1"/>
  <c r="M782" i="10" a="1"/>
  <c r="M782" i="10" s="1"/>
  <c r="M783" i="10" a="1"/>
  <c r="M783" i="10" s="1"/>
  <c r="M784" i="10" a="1"/>
  <c r="M784" i="10" s="1"/>
  <c r="M785" i="10" a="1"/>
  <c r="M785" i="10" s="1"/>
  <c r="M786" i="10" a="1"/>
  <c r="M786" i="10" s="1"/>
  <c r="M787" i="10" a="1"/>
  <c r="M787" i="10" s="1"/>
  <c r="M788" i="10" a="1"/>
  <c r="M788" i="10" s="1"/>
  <c r="M789" i="10" a="1"/>
  <c r="M789" i="10" s="1"/>
  <c r="M790" i="10" a="1"/>
  <c r="M790" i="10" s="1"/>
  <c r="M791" i="10" a="1"/>
  <c r="M791" i="10" s="1"/>
  <c r="M792" i="10" a="1"/>
  <c r="M792" i="10" s="1"/>
  <c r="M793" i="10" a="1"/>
  <c r="M793" i="10" s="1"/>
  <c r="M794" i="10" a="1"/>
  <c r="M794" i="10" s="1"/>
  <c r="M795" i="10" a="1"/>
  <c r="M795" i="10" s="1"/>
  <c r="M796" i="10" a="1"/>
  <c r="M796" i="10" s="1"/>
  <c r="M797" i="10" a="1"/>
  <c r="M797" i="10" s="1"/>
  <c r="M798" i="10" a="1"/>
  <c r="M798" i="10" s="1"/>
  <c r="M799" i="10" a="1"/>
  <c r="M799" i="10" s="1"/>
  <c r="M800" i="10" a="1"/>
  <c r="M800" i="10" s="1"/>
  <c r="M801" i="10" a="1"/>
  <c r="M801" i="10" s="1"/>
  <c r="M802" i="10" a="1"/>
  <c r="M802" i="10" s="1"/>
  <c r="M803" i="10" a="1"/>
  <c r="M803" i="10" s="1"/>
  <c r="M804" i="10" a="1"/>
  <c r="M804" i="10" s="1"/>
  <c r="M805" i="10" a="1"/>
  <c r="M805" i="10" s="1"/>
  <c r="M806" i="10" a="1"/>
  <c r="M806" i="10" s="1"/>
  <c r="M807" i="10" a="1"/>
  <c r="M807" i="10" s="1"/>
  <c r="M808" i="10" a="1"/>
  <c r="M808" i="10" s="1"/>
  <c r="M809" i="10" a="1"/>
  <c r="M809" i="10" s="1"/>
  <c r="M810" i="10" a="1"/>
  <c r="M810" i="10" s="1"/>
  <c r="M811" i="10" a="1"/>
  <c r="M811" i="10" s="1"/>
  <c r="M812" i="10" a="1"/>
  <c r="M812" i="10" s="1"/>
  <c r="M813" i="10" a="1"/>
  <c r="M813" i="10" s="1"/>
  <c r="M814" i="10" a="1"/>
  <c r="M814" i="10" s="1"/>
  <c r="M815" i="10" a="1"/>
  <c r="M815" i="10" s="1"/>
  <c r="M816" i="10" a="1"/>
  <c r="M816" i="10" s="1"/>
  <c r="M817" i="10" a="1"/>
  <c r="M817" i="10" s="1"/>
  <c r="M818" i="10" a="1"/>
  <c r="M818" i="10" s="1"/>
  <c r="M819" i="10" a="1"/>
  <c r="M819" i="10" s="1"/>
  <c r="M820" i="10" a="1"/>
  <c r="M820" i="10" s="1"/>
  <c r="M821" i="10" a="1"/>
  <c r="M821" i="10" s="1"/>
  <c r="M822" i="10" a="1"/>
  <c r="M822" i="10" s="1"/>
  <c r="M823" i="10" a="1"/>
  <c r="M823" i="10" s="1"/>
  <c r="M824" i="10" a="1"/>
  <c r="M824" i="10" s="1"/>
  <c r="M825" i="10" a="1"/>
  <c r="M825" i="10" s="1"/>
  <c r="M826" i="10" a="1"/>
  <c r="M826" i="10" s="1"/>
  <c r="M827" i="10" a="1"/>
  <c r="M827" i="10" s="1"/>
  <c r="M828" i="10" a="1"/>
  <c r="M828" i="10" s="1"/>
  <c r="M829" i="10" a="1"/>
  <c r="M829" i="10" s="1"/>
  <c r="M830" i="10" a="1"/>
  <c r="M830" i="10" s="1"/>
  <c r="M831" i="10" a="1"/>
  <c r="M831" i="10" s="1"/>
  <c r="M832" i="10" a="1"/>
  <c r="M832" i="10" s="1"/>
  <c r="M833" i="10" a="1"/>
  <c r="M833" i="10" s="1"/>
  <c r="M834" i="10" a="1"/>
  <c r="M834" i="10" s="1"/>
  <c r="M835" i="10" a="1"/>
  <c r="M835" i="10" s="1"/>
  <c r="M836" i="10" a="1"/>
  <c r="M836" i="10" s="1"/>
  <c r="M837" i="10" a="1"/>
  <c r="M837" i="10" s="1"/>
  <c r="M838" i="10" a="1"/>
  <c r="M838" i="10" s="1"/>
  <c r="M839" i="10" a="1"/>
  <c r="M839" i="10" s="1"/>
  <c r="M840" i="10" a="1"/>
  <c r="M840" i="10" s="1"/>
  <c r="M841" i="10" a="1"/>
  <c r="M841" i="10" s="1"/>
  <c r="M842" i="10" a="1"/>
  <c r="M842" i="10" s="1"/>
  <c r="M843" i="10" a="1"/>
  <c r="M843" i="10" s="1"/>
  <c r="M844" i="10" a="1"/>
  <c r="M844" i="10" s="1"/>
  <c r="M845" i="10" a="1"/>
  <c r="M845" i="10" s="1"/>
  <c r="M846" i="10" a="1"/>
  <c r="M846" i="10" s="1"/>
  <c r="M847" i="10" a="1"/>
  <c r="M847" i="10" s="1"/>
  <c r="M848" i="10" a="1"/>
  <c r="M848" i="10" s="1"/>
  <c r="M849" i="10" a="1"/>
  <c r="M849" i="10" s="1"/>
  <c r="M850" i="10" a="1"/>
  <c r="M850" i="10" s="1"/>
  <c r="M851" i="10" a="1"/>
  <c r="M851" i="10" s="1"/>
  <c r="M852" i="10" a="1"/>
  <c r="M852" i="10" s="1"/>
  <c r="M853" i="10" a="1"/>
  <c r="M853" i="10" s="1"/>
  <c r="M854" i="10" a="1"/>
  <c r="M854" i="10" s="1"/>
  <c r="M855" i="10" a="1"/>
  <c r="M855" i="10" s="1"/>
  <c r="M856" i="10" a="1"/>
  <c r="M856" i="10" s="1"/>
  <c r="M857" i="10" a="1"/>
  <c r="M857" i="10" s="1"/>
  <c r="M858" i="10" a="1"/>
  <c r="M858" i="10" s="1"/>
  <c r="M859" i="10" a="1"/>
  <c r="M859" i="10" s="1"/>
  <c r="M860" i="10" a="1"/>
  <c r="M860" i="10" s="1"/>
  <c r="M861" i="10" a="1"/>
  <c r="M861" i="10" s="1"/>
  <c r="M862" i="10" a="1"/>
  <c r="M862" i="10" s="1"/>
  <c r="M863" i="10" a="1"/>
  <c r="M863" i="10" s="1"/>
  <c r="M864" i="10" a="1"/>
  <c r="M864" i="10" s="1"/>
  <c r="M865" i="10" a="1"/>
  <c r="M865" i="10" s="1"/>
  <c r="M866" i="10" a="1"/>
  <c r="M866" i="10" s="1"/>
  <c r="M867" i="10" a="1"/>
  <c r="M867" i="10" s="1"/>
  <c r="M868" i="10" a="1"/>
  <c r="M868" i="10" s="1"/>
  <c r="M869" i="10" a="1"/>
  <c r="M869" i="10" s="1"/>
  <c r="M870" i="10" a="1"/>
  <c r="M870" i="10" s="1"/>
  <c r="M871" i="10" a="1"/>
  <c r="M871" i="10" s="1"/>
  <c r="M872" i="10" a="1"/>
  <c r="M872" i="10" s="1"/>
  <c r="M873" i="10" a="1"/>
  <c r="M873" i="10" s="1"/>
  <c r="M874" i="10" a="1"/>
  <c r="M874" i="10" s="1"/>
  <c r="M875" i="10" a="1"/>
  <c r="M875" i="10" s="1"/>
  <c r="M876" i="10" a="1"/>
  <c r="M876" i="10" s="1"/>
  <c r="M877" i="10" a="1"/>
  <c r="M877" i="10" s="1"/>
  <c r="M878" i="10" a="1"/>
  <c r="M878" i="10" s="1"/>
  <c r="M879" i="10" a="1"/>
  <c r="M879" i="10" s="1"/>
  <c r="M880" i="10" a="1"/>
  <c r="M880" i="10" s="1"/>
  <c r="M881" i="10" a="1"/>
  <c r="M881" i="10" s="1"/>
  <c r="M882" i="10" a="1"/>
  <c r="M882" i="10" s="1"/>
  <c r="M883" i="10" a="1"/>
  <c r="M883" i="10" s="1"/>
  <c r="M884" i="10" a="1"/>
  <c r="M884" i="10" s="1"/>
  <c r="M885" i="10" a="1"/>
  <c r="M885" i="10" s="1"/>
  <c r="M886" i="10" a="1"/>
  <c r="M886" i="10" s="1"/>
  <c r="M887" i="10" a="1"/>
  <c r="M887" i="10" s="1"/>
  <c r="M888" i="10" a="1"/>
  <c r="M888" i="10" s="1"/>
  <c r="M889" i="10" a="1"/>
  <c r="M889" i="10" s="1"/>
  <c r="M890" i="10" a="1"/>
  <c r="M890" i="10" s="1"/>
  <c r="M891" i="10" a="1"/>
  <c r="M891" i="10" s="1"/>
  <c r="M892" i="10" a="1"/>
  <c r="M892" i="10" s="1"/>
  <c r="M893" i="10" a="1"/>
  <c r="M893" i="10" s="1"/>
  <c r="M894" i="10" a="1"/>
  <c r="M894" i="10" s="1"/>
  <c r="M895" i="10" a="1"/>
  <c r="M895" i="10" s="1"/>
  <c r="M896" i="10" a="1"/>
  <c r="M896" i="10" s="1"/>
  <c r="M897" i="10" a="1"/>
  <c r="M897" i="10" s="1"/>
  <c r="M898" i="10" a="1"/>
  <c r="M898" i="10" s="1"/>
  <c r="M899" i="10" a="1"/>
  <c r="M899" i="10" s="1"/>
  <c r="M900" i="10" a="1"/>
  <c r="M900" i="10" s="1"/>
  <c r="M901" i="10" a="1"/>
  <c r="M901" i="10" s="1"/>
  <c r="M902" i="10" a="1"/>
  <c r="M902" i="10" s="1"/>
  <c r="M903" i="10" a="1"/>
  <c r="M903" i="10" s="1"/>
  <c r="M904" i="10" a="1"/>
  <c r="M904" i="10" s="1"/>
  <c r="M905" i="10" a="1"/>
  <c r="M905" i="10" s="1"/>
  <c r="M906" i="10" a="1"/>
  <c r="M906" i="10" s="1"/>
  <c r="M907" i="10" a="1"/>
  <c r="M907" i="10" s="1"/>
  <c r="M908" i="10" a="1"/>
  <c r="M908" i="10" s="1"/>
  <c r="M909" i="10" a="1"/>
  <c r="M909" i="10" s="1"/>
  <c r="M910" i="10" a="1"/>
  <c r="M910" i="10" s="1"/>
  <c r="M911" i="10" a="1"/>
  <c r="M911" i="10" s="1"/>
  <c r="M912" i="10" a="1"/>
  <c r="M912" i="10" s="1"/>
  <c r="M913" i="10" a="1"/>
  <c r="M913" i="10" s="1"/>
  <c r="M914" i="10" a="1"/>
  <c r="M914" i="10" s="1"/>
  <c r="M915" i="10" a="1"/>
  <c r="M915" i="10" s="1"/>
  <c r="M916" i="10" a="1"/>
  <c r="M916" i="10" s="1"/>
  <c r="M917" i="10" a="1"/>
  <c r="M917" i="10" s="1"/>
  <c r="M918" i="10" a="1"/>
  <c r="M918" i="10" s="1"/>
  <c r="M919" i="10" a="1"/>
  <c r="M919" i="10" s="1"/>
  <c r="M920" i="10" a="1"/>
  <c r="M920" i="10" s="1"/>
  <c r="M921" i="10" a="1"/>
  <c r="M921" i="10" s="1"/>
  <c r="M922" i="10" a="1"/>
  <c r="M922" i="10" s="1"/>
  <c r="M923" i="10" a="1"/>
  <c r="M923" i="10" s="1"/>
  <c r="M924" i="10" a="1"/>
  <c r="M924" i="10" s="1"/>
  <c r="M925" i="10" a="1"/>
  <c r="M925" i="10" s="1"/>
  <c r="M926" i="10" a="1"/>
  <c r="M926" i="10" s="1"/>
  <c r="M927" i="10" a="1"/>
  <c r="M927" i="10" s="1"/>
  <c r="M928" i="10" a="1"/>
  <c r="M928" i="10" s="1"/>
  <c r="M929" i="10" a="1"/>
  <c r="M929" i="10" s="1"/>
  <c r="M930" i="10" a="1"/>
  <c r="M930" i="10" s="1"/>
  <c r="M931" i="10" a="1"/>
  <c r="M931" i="10" s="1"/>
  <c r="M932" i="10" a="1"/>
  <c r="M932" i="10" s="1"/>
  <c r="M933" i="10" a="1"/>
  <c r="M933" i="10" s="1"/>
  <c r="M934" i="10" a="1"/>
  <c r="M934" i="10" s="1"/>
  <c r="M935" i="10" a="1"/>
  <c r="M935" i="10" s="1"/>
  <c r="M936" i="10" a="1"/>
  <c r="M936" i="10" s="1"/>
  <c r="M937" i="10" a="1"/>
  <c r="M937" i="10" s="1"/>
  <c r="M938" i="10" a="1"/>
  <c r="M938" i="10" s="1"/>
  <c r="M939" i="10" a="1"/>
  <c r="M939" i="10" s="1"/>
  <c r="M940" i="10" a="1"/>
  <c r="M940" i="10" s="1"/>
  <c r="M941" i="10" a="1"/>
  <c r="M941" i="10" s="1"/>
  <c r="M942" i="10" a="1"/>
  <c r="M942" i="10" s="1"/>
  <c r="M943" i="10" a="1"/>
  <c r="M943" i="10" s="1"/>
  <c r="M944" i="10" a="1"/>
  <c r="M944" i="10" s="1"/>
  <c r="M945" i="10" a="1"/>
  <c r="M945" i="10" s="1"/>
  <c r="M946" i="10" a="1"/>
  <c r="M946" i="10" s="1"/>
  <c r="M947" i="10" a="1"/>
  <c r="M947" i="10" s="1"/>
  <c r="M948" i="10" a="1"/>
  <c r="M948" i="10" s="1"/>
  <c r="M949" i="10" a="1"/>
  <c r="M949" i="10" s="1"/>
  <c r="M950" i="10" a="1"/>
  <c r="M950" i="10" s="1"/>
  <c r="M951" i="10" a="1"/>
  <c r="M951" i="10" s="1"/>
  <c r="M952" i="10" a="1"/>
  <c r="M952" i="10" s="1"/>
  <c r="M953" i="10" a="1"/>
  <c r="M953" i="10" s="1"/>
  <c r="M954" i="10" a="1"/>
  <c r="M954" i="10" s="1"/>
  <c r="M955" i="10" a="1"/>
  <c r="M955" i="10" s="1"/>
  <c r="M956" i="10" a="1"/>
  <c r="M956" i="10" s="1"/>
  <c r="M957" i="10" a="1"/>
  <c r="M957" i="10" s="1"/>
  <c r="M958" i="10" a="1"/>
  <c r="M958" i="10" s="1"/>
  <c r="M959" i="10" a="1"/>
  <c r="M959" i="10" s="1"/>
  <c r="M960" i="10" a="1"/>
  <c r="M960" i="10" s="1"/>
  <c r="M961" i="10" a="1"/>
  <c r="M961" i="10" s="1"/>
  <c r="M962" i="10" a="1"/>
  <c r="M962" i="10" s="1"/>
  <c r="M963" i="10" a="1"/>
  <c r="M963" i="10" s="1"/>
  <c r="M964" i="10" a="1"/>
  <c r="M964" i="10" s="1"/>
  <c r="M965" i="10" a="1"/>
  <c r="M965" i="10" s="1"/>
  <c r="M966" i="10" a="1"/>
  <c r="M966" i="10" s="1"/>
  <c r="M967" i="10" a="1"/>
  <c r="M967" i="10" s="1"/>
  <c r="M968" i="10" a="1"/>
  <c r="M968" i="10" s="1"/>
  <c r="M969" i="10" a="1"/>
  <c r="M969" i="10" s="1"/>
  <c r="M970" i="10" a="1"/>
  <c r="M970" i="10" s="1"/>
  <c r="M971" i="10" a="1"/>
  <c r="M971" i="10" s="1"/>
  <c r="M972" i="10" a="1"/>
  <c r="M972" i="10" s="1"/>
  <c r="M973" i="10" a="1"/>
  <c r="M973" i="10" s="1"/>
  <c r="M974" i="10" a="1"/>
  <c r="M974" i="10" s="1"/>
  <c r="M975" i="10" a="1"/>
  <c r="M975" i="10" s="1"/>
  <c r="M976" i="10" a="1"/>
  <c r="M976" i="10" s="1"/>
  <c r="M977" i="10" a="1"/>
  <c r="M977" i="10" s="1"/>
  <c r="M978" i="10" a="1"/>
  <c r="M978" i="10" s="1"/>
  <c r="M979" i="10" a="1"/>
  <c r="M979" i="10" s="1"/>
  <c r="M980" i="10" a="1"/>
  <c r="M980" i="10" s="1"/>
  <c r="M981" i="10" a="1"/>
  <c r="M981" i="10" s="1"/>
  <c r="M982" i="10" a="1"/>
  <c r="M982" i="10" s="1"/>
  <c r="M983" i="10" a="1"/>
  <c r="M983" i="10" s="1"/>
  <c r="M984" i="10" a="1"/>
  <c r="M984" i="10" s="1"/>
  <c r="M985" i="10" a="1"/>
  <c r="M985" i="10" s="1"/>
  <c r="M986" i="10" a="1"/>
  <c r="M986" i="10" s="1"/>
  <c r="M987" i="10" a="1"/>
  <c r="M987" i="10" s="1"/>
  <c r="M988" i="10" a="1"/>
  <c r="M988" i="10" s="1"/>
  <c r="M989" i="10" a="1"/>
  <c r="M989" i="10" s="1"/>
  <c r="M990" i="10" a="1"/>
  <c r="M990" i="10" s="1"/>
  <c r="M991" i="10" a="1"/>
  <c r="M991" i="10" s="1"/>
  <c r="M992" i="10" a="1"/>
  <c r="M992" i="10" s="1"/>
  <c r="M993" i="10" a="1"/>
  <c r="M993" i="10" s="1"/>
  <c r="M994" i="10" a="1"/>
  <c r="M994" i="10" s="1"/>
  <c r="M995" i="10" a="1"/>
  <c r="M995" i="10" s="1"/>
  <c r="M996" i="10" a="1"/>
  <c r="M996" i="10" s="1"/>
  <c r="M997" i="10" a="1"/>
  <c r="M997" i="10" s="1"/>
  <c r="M998" i="10" a="1"/>
  <c r="M998" i="10" s="1"/>
  <c r="M999" i="10" a="1"/>
  <c r="M999" i="10" s="1"/>
  <c r="M1000" i="10" a="1"/>
  <c r="M1000" i="10" s="1"/>
  <c r="M1001" i="10" a="1"/>
  <c r="M1001" i="10" s="1"/>
  <c r="M1002" i="10" a="1"/>
  <c r="M1002" i="10" s="1"/>
  <c r="M1003" i="10" a="1"/>
  <c r="M1003" i="10" s="1"/>
  <c r="M1004" i="10" a="1"/>
  <c r="M1004" i="10" s="1"/>
  <c r="M1005" i="10" a="1"/>
  <c r="M1005" i="10" s="1"/>
  <c r="M1006" i="10" a="1"/>
  <c r="M1006" i="10" s="1"/>
  <c r="M1007" i="10" a="1"/>
  <c r="M1007" i="10" s="1"/>
  <c r="M1008" i="10" a="1"/>
  <c r="M1008" i="10" s="1"/>
  <c r="M1009" i="10" a="1"/>
  <c r="M1009" i="10" s="1"/>
  <c r="M1010" i="10" a="1"/>
  <c r="M1010" i="10" s="1"/>
  <c r="M1011" i="10" a="1"/>
  <c r="M1011" i="10" s="1"/>
  <c r="M1012" i="10" a="1"/>
  <c r="M1012" i="10" s="1"/>
  <c r="M1013" i="10" a="1"/>
  <c r="M1013" i="10" s="1"/>
  <c r="M1014" i="10" a="1"/>
  <c r="M1014" i="10" s="1"/>
  <c r="M1015" i="10" a="1"/>
  <c r="M1015" i="10" s="1"/>
  <c r="M1016" i="10" a="1"/>
  <c r="M1016" i="10" s="1"/>
  <c r="M1017" i="10" a="1"/>
  <c r="M1017" i="10" s="1"/>
  <c r="M1018" i="10" a="1"/>
  <c r="M1018" i="10" s="1"/>
  <c r="M1019" i="10" a="1"/>
  <c r="M1019" i="10" s="1"/>
  <c r="M1020" i="10" a="1"/>
  <c r="M1020" i="10" s="1"/>
  <c r="M1021" i="10" a="1"/>
  <c r="M1021" i="10" s="1"/>
  <c r="M1022" i="10" a="1"/>
  <c r="M1022" i="10" s="1"/>
  <c r="M1023" i="10" a="1"/>
  <c r="M1023" i="10" s="1"/>
  <c r="M1024" i="10" a="1"/>
  <c r="M1024" i="10" s="1"/>
  <c r="M1025" i="10" a="1"/>
  <c r="M1025" i="10" s="1"/>
  <c r="M1026" i="10" a="1"/>
  <c r="M1026" i="10" s="1"/>
  <c r="M1027" i="10" a="1"/>
  <c r="M1027" i="10" s="1"/>
  <c r="M1028" i="10" a="1"/>
  <c r="M1028" i="10" s="1"/>
  <c r="M1029" i="10" a="1"/>
  <c r="M1029" i="10" s="1"/>
  <c r="M1030" i="10" a="1"/>
  <c r="M1030" i="10" s="1"/>
  <c r="M1031" i="10" a="1"/>
  <c r="M1031" i="10" s="1"/>
  <c r="M1032" i="10" a="1"/>
  <c r="M1032" i="10" s="1"/>
  <c r="M1034" i="10" a="1"/>
  <c r="M1034" i="10" s="1"/>
  <c r="M1035" i="10" a="1"/>
  <c r="M1035" i="10" s="1"/>
  <c r="M1036" i="10" a="1"/>
  <c r="M1036" i="10" s="1"/>
  <c r="M1037" i="10" a="1"/>
  <c r="M1037" i="10" s="1"/>
  <c r="M1038" i="10" a="1"/>
  <c r="M1038" i="10" s="1"/>
  <c r="M1039" i="10" a="1"/>
  <c r="M1039" i="10" s="1"/>
  <c r="M1040" i="10" a="1"/>
  <c r="M1040" i="10" s="1"/>
  <c r="M1041" i="10" a="1"/>
  <c r="M1041" i="10" s="1"/>
  <c r="M44" i="10" a="1"/>
  <c r="M44" i="10" s="1"/>
  <c r="F61" i="10" a="1"/>
  <c r="F93" i="10" a="1"/>
  <c r="F72" i="10" a="1"/>
  <c r="F110" i="10" a="1"/>
  <c r="F174" i="10" a="1"/>
  <c r="F226" i="10" a="1"/>
  <c r="F258" i="10" a="1"/>
  <c r="F153" i="10" a="1"/>
  <c r="F98" i="10" a="1"/>
  <c r="F162" i="10" a="1"/>
  <c r="F221" i="10" a="1"/>
  <c r="F253" i="10" a="1"/>
  <c r="F189" i="10" a="1"/>
  <c r="F332" i="10" a="1"/>
  <c r="F396" i="10" a="1"/>
  <c r="F460" i="10" a="1"/>
  <c r="F298" i="10" a="1"/>
  <c r="F362" i="10" a="1"/>
  <c r="F426" i="10" a="1"/>
  <c r="F141" i="10" a="1"/>
  <c r="F320" i="10" a="1"/>
  <c r="F384" i="10" a="1"/>
  <c r="F448" i="10" a="1"/>
  <c r="F390" i="10" a="1"/>
  <c r="F350" i="10" a="1"/>
  <c r="F493" i="10" a="1"/>
  <c r="F264" i="10" a="1"/>
  <c r="F487" i="10" a="1"/>
  <c r="F543" i="10" a="1"/>
  <c r="F607" i="10" a="1"/>
  <c r="F548" i="10" a="1"/>
  <c r="F611" i="10" a="1"/>
  <c r="F79" i="10" a="1"/>
  <c r="F68" i="10" a="1"/>
  <c r="F123" i="10" a="1"/>
  <c r="F211" i="10" a="1"/>
  <c r="F254" i="10" a="1"/>
  <c r="F164" i="10" a="1"/>
  <c r="F135" i="10" a="1"/>
  <c r="F217" i="10" a="1"/>
  <c r="F259" i="10" a="1"/>
  <c r="F303" i="10" a="1"/>
  <c r="F388" i="10" a="1"/>
  <c r="F149" i="10" a="1"/>
  <c r="F333" i="10" a="1"/>
  <c r="F418" i="10" a="1"/>
  <c r="F184" i="10" a="1"/>
  <c r="F355" i="10" a="1"/>
  <c r="F440" i="10" a="1"/>
  <c r="F433" i="10" a="1"/>
  <c r="F470" i="10" a="1"/>
  <c r="F112" i="10" a="1"/>
  <c r="F398" i="10" a="1"/>
  <c r="F579" i="10" a="1"/>
  <c r="F540" i="10" a="1"/>
  <c r="F617" i="10" a="1"/>
  <c r="F649" i="10" a="1"/>
  <c r="F681" i="10" a="1"/>
  <c r="F549" i="10" a="1"/>
  <c r="F430" i="10" a="1"/>
  <c r="F680" i="10" a="1"/>
  <c r="F745" i="10" a="1"/>
  <c r="F809" i="10" a="1"/>
  <c r="F873" i="10" a="1"/>
  <c r="F81" i="10" a="1"/>
  <c r="F70" i="10" a="1"/>
  <c r="F131" i="10" a="1"/>
  <c r="F214" i="10" a="1"/>
  <c r="F256" i="10" a="1"/>
  <c r="F172" i="10" a="1"/>
  <c r="F138" i="10" a="1"/>
  <c r="F219" i="10" a="1"/>
  <c r="F263" i="10" a="1"/>
  <c r="F308" i="10" a="1"/>
  <c r="F391" i="10" a="1"/>
  <c r="F181" i="10" a="1"/>
  <c r="F338" i="10" a="1"/>
  <c r="F421" i="10" a="1"/>
  <c r="F275" i="10" a="1"/>
  <c r="F360" i="10" a="1"/>
  <c r="F443" i="10" a="1"/>
  <c r="F463" i="10" a="1"/>
  <c r="F475" i="10" a="1"/>
  <c r="F197" i="10" a="1"/>
  <c r="F473" i="10" a="1"/>
  <c r="F583" i="10" a="1"/>
  <c r="F544" i="10" a="1"/>
  <c r="F619" i="10" a="1"/>
  <c r="F651" i="10" a="1"/>
  <c r="F208" i="10" a="1"/>
  <c r="F553" i="10" a="1"/>
  <c r="F500" i="10" a="1"/>
  <c r="F685" i="10" a="1"/>
  <c r="F749" i="10" a="1"/>
  <c r="F813" i="10" a="1"/>
  <c r="F877" i="10" a="1"/>
  <c r="F993" i="10" a="1"/>
  <c r="F764" i="10" a="1"/>
  <c r="F73" i="10" a="1"/>
  <c r="F62" i="10" a="1"/>
  <c r="F115" i="10" a="1"/>
  <c r="F198" i="10" a="1"/>
  <c r="F248" i="10" a="1"/>
  <c r="F156" i="10" a="1"/>
  <c r="F122" i="10" a="1"/>
  <c r="F207" i="10" a="1"/>
  <c r="F255" i="10" a="1"/>
  <c r="F292" i="10" a="1"/>
  <c r="F375" i="10" a="1"/>
  <c r="F117" i="10" a="1"/>
  <c r="F322" i="10" a="1"/>
  <c r="F405" i="10" a="1"/>
  <c r="F152" i="10" a="1"/>
  <c r="F344" i="10" a="1"/>
  <c r="F427" i="10" a="1"/>
  <c r="F401" i="10" a="1"/>
  <c r="F446" i="10" a="1"/>
  <c r="F515" i="10" a="1"/>
  <c r="F268" i="10" a="1"/>
  <c r="F567" i="10" a="1"/>
  <c r="F528" i="10" a="1"/>
  <c r="F613" i="10" a="1"/>
  <c r="F645" i="10" a="1"/>
  <c r="F677" i="10" a="1"/>
  <c r="F541" i="10" a="1"/>
  <c r="F605" i="10" a="1"/>
  <c r="F664" i="10" a="1"/>
  <c r="F69" i="10" a="1"/>
  <c r="F56" i="10" a="1"/>
  <c r="F96" i="10" a="1"/>
  <c r="F190" i="10" a="1"/>
  <c r="F242" i="10" a="1"/>
  <c r="F137" i="10" a="1"/>
  <c r="F114" i="10" a="1"/>
  <c r="F194" i="10" a="1"/>
  <c r="F245" i="10" a="1"/>
  <c r="F284" i="10" a="1"/>
  <c r="F364" i="10" a="1"/>
  <c r="F444" i="10" a="1"/>
  <c r="F314" i="10" a="1"/>
  <c r="F394" i="10" a="1"/>
  <c r="F474" i="10" a="1"/>
  <c r="F336" i="10" a="1"/>
  <c r="F416" i="10" a="1"/>
  <c r="F326" i="10" a="1"/>
  <c r="F414" i="10" a="1"/>
  <c r="F509" i="10" a="1"/>
  <c r="F449" i="10" a="1"/>
  <c r="F559" i="10" a="1"/>
  <c r="F512" i="10" a="1"/>
  <c r="F596" i="10" a="1"/>
  <c r="F89" i="10" a="1"/>
  <c r="F90" i="10" a="1"/>
  <c r="F187" i="10" a="1"/>
  <c r="F100" i="10" a="1"/>
  <c r="F209" i="10" a="1"/>
  <c r="F199" i="10" a="1"/>
  <c r="F271" i="10" a="1"/>
  <c r="F343" i="10" a="1"/>
  <c r="F452" i="10" a="1"/>
  <c r="F354" i="10" a="1"/>
  <c r="F461" i="10" a="1"/>
  <c r="F331" i="10" a="1"/>
  <c r="F459" i="10" a="1"/>
  <c r="F318" i="10" a="1"/>
  <c r="F511" i="10" a="1"/>
  <c r="F510" i="10" a="1"/>
  <c r="F366" i="10" a="1"/>
  <c r="F604" i="10" a="1"/>
  <c r="F657" i="10" a="1"/>
  <c r="F514" i="10" a="1"/>
  <c r="F597" i="10" a="1"/>
  <c r="F697" i="10" a="1"/>
  <c r="F777" i="10" a="1"/>
  <c r="F857" i="10" a="1"/>
  <c r="F91" i="10" a="1"/>
  <c r="F92" i="10" a="1"/>
  <c r="F195" i="10" a="1"/>
  <c r="F108" i="10" a="1"/>
  <c r="F212" i="10" a="1"/>
  <c r="F202" i="10" a="1"/>
  <c r="F273" i="10" a="1"/>
  <c r="F351" i="10" a="1"/>
  <c r="F455" i="10" a="1"/>
  <c r="F357" i="10" a="1"/>
  <c r="F466" i="10" a="1"/>
  <c r="F339" i="10" a="1"/>
  <c r="F467" i="10" a="1"/>
  <c r="F329" i="10" a="1"/>
  <c r="F513" i="10" a="1"/>
  <c r="F518" i="10" a="1"/>
  <c r="F477" i="10" a="1"/>
  <c r="F608" i="10" a="1"/>
  <c r="F659" i="10" a="1"/>
  <c r="F521" i="10" a="1"/>
  <c r="F601" i="10" a="1"/>
  <c r="F701" i="10" a="1"/>
  <c r="F781" i="10" a="1"/>
  <c r="F861" i="10" a="1"/>
  <c r="F1009" i="10" a="1"/>
  <c r="F51" i="10" a="1"/>
  <c r="F52" i="10" a="1"/>
  <c r="F134" i="10" a="1"/>
  <c r="F228" i="10" a="1"/>
  <c r="F132" i="10" a="1"/>
  <c r="F143" i="10" a="1"/>
  <c r="F233" i="10" a="1"/>
  <c r="F200" i="10" a="1"/>
  <c r="F399" i="10" a="1"/>
  <c r="F277" i="10" a="1"/>
  <c r="F386" i="10" a="1"/>
  <c r="F280" i="10" a="1"/>
  <c r="F387" i="10" a="1"/>
  <c r="F305" i="10" a="1"/>
  <c r="F478" i="10" a="1"/>
  <c r="F353" i="10" a="1"/>
  <c r="F547" i="10" a="1"/>
  <c r="F552" i="10" a="1"/>
  <c r="F629" i="10" a="1"/>
  <c r="F669" i="10" a="1"/>
  <c r="F557" i="10" a="1"/>
  <c r="F590" i="10" a="1"/>
  <c r="F721" i="10" a="1"/>
  <c r="F785" i="10" a="1"/>
  <c r="F849" i="10" a="1"/>
  <c r="F163" i="10" a="1"/>
  <c r="F170" i="10" a="1"/>
  <c r="F423" i="10" a="1"/>
  <c r="F307" i="10" a="1"/>
  <c r="F497" i="10" a="1"/>
  <c r="F576" i="10" a="1"/>
  <c r="F577" i="10" a="1"/>
  <c r="F837" i="10" a="1"/>
  <c r="F997" i="10" a="1"/>
  <c r="F844" i="10" a="1"/>
  <c r="F978" i="10" a="1"/>
  <c r="F594" i="10" a="1"/>
  <c r="F706" i="10" a="1"/>
  <c r="F770" i="10" a="1"/>
  <c r="F834" i="10" a="1"/>
  <c r="F898" i="10" a="1"/>
  <c r="F933" i="10" a="1"/>
  <c r="F975" i="10" a="1"/>
  <c r="F1039" i="10" a="1"/>
  <c r="F860" i="10" a="1"/>
  <c r="F970" i="10" a="1"/>
  <c r="F516" i="10" a="1"/>
  <c r="F687" i="10" a="1"/>
  <c r="F751" i="10" a="1"/>
  <c r="F815" i="10" a="1"/>
  <c r="F879" i="10" a="1"/>
  <c r="F630" i="10" a="1"/>
  <c r="F756" i="10" a="1"/>
  <c r="F928" i="10" a="1"/>
  <c r="F53" i="10" a="1"/>
  <c r="F64" i="10" a="1"/>
  <c r="F142" i="10" a="1"/>
  <c r="F234" i="10" a="1"/>
  <c r="F169" i="10" a="1"/>
  <c r="F146" i="10" a="1"/>
  <c r="F237" i="10" a="1"/>
  <c r="F300" i="10" a="1"/>
  <c r="F412" i="10" a="1"/>
  <c r="F282" i="10" a="1"/>
  <c r="F410" i="10" a="1"/>
  <c r="F288" i="10" a="1"/>
  <c r="F400" i="10" a="1"/>
  <c r="F454" i="10" a="1"/>
  <c r="F481" i="10" a="1"/>
  <c r="F385" i="10" a="1"/>
  <c r="F575" i="10" a="1"/>
  <c r="F564" i="10" a="1"/>
  <c r="F67" i="10" a="1"/>
  <c r="F102" i="10" a="1"/>
  <c r="F232" i="10" a="1"/>
  <c r="F188" i="10" a="1"/>
  <c r="F227" i="10" a="1"/>
  <c r="F279" i="10" a="1"/>
  <c r="F431" i="10" a="1"/>
  <c r="F373" i="10" a="1"/>
  <c r="F291" i="10" a="1"/>
  <c r="F419" i="10" a="1"/>
  <c r="F393" i="10" a="1"/>
  <c r="F406" i="10" a="1"/>
  <c r="F599" i="10" a="1"/>
  <c r="F625" i="10" a="1"/>
  <c r="F673" i="10" a="1"/>
  <c r="F581" i="10" a="1"/>
  <c r="F713" i="10" a="1"/>
  <c r="F825" i="10" a="1"/>
  <c r="F71" i="10" a="1"/>
  <c r="F107" i="10" a="1"/>
  <c r="F236" i="10" a="1"/>
  <c r="F193" i="10" a="1"/>
  <c r="F231" i="10" a="1"/>
  <c r="F287" i="10" a="1"/>
  <c r="F436" i="10" a="1"/>
  <c r="F381" i="10" a="1"/>
  <c r="F296" i="10" a="1"/>
  <c r="F424" i="10" a="1"/>
  <c r="F425" i="10" a="1"/>
  <c r="F417" i="10" a="1"/>
  <c r="F603" i="10" a="1"/>
  <c r="F627" i="10" a="1"/>
  <c r="F675" i="10" a="1"/>
  <c r="F585" i="10" a="1"/>
  <c r="F717" i="10" a="1"/>
  <c r="F829" i="10" a="1"/>
  <c r="F977" i="10" a="1"/>
  <c r="F63" i="10" a="1"/>
  <c r="F84" i="10" a="1"/>
  <c r="F216" i="10" a="1"/>
  <c r="F177" i="10" a="1"/>
  <c r="F186" i="10" a="1"/>
  <c r="F104" i="10" a="1"/>
  <c r="F420" i="10" a="1"/>
  <c r="F341" i="10" a="1"/>
  <c r="F469" i="10" a="1"/>
  <c r="F408" i="10" a="1"/>
  <c r="F144" i="10" a="1"/>
  <c r="F278" i="10" a="1"/>
  <c r="F587" i="10" a="1"/>
  <c r="F592" i="10" a="1"/>
  <c r="F661" i="10" a="1"/>
  <c r="F573" i="10" a="1"/>
  <c r="F689" i="10" a="1"/>
  <c r="F769" i="10" a="1"/>
  <c r="F55" i="10" a="1"/>
  <c r="F116" i="10" a="1"/>
  <c r="F340" i="10" a="1"/>
  <c r="F392" i="10" a="1"/>
  <c r="F531" i="10" a="1"/>
  <c r="F506" i="10" a="1"/>
  <c r="F881" i="10" a="1"/>
  <c r="F1037" i="10" a="1"/>
  <c r="F952" i="10" a="1"/>
  <c r="F634" i="10" a="1"/>
  <c r="F738" i="10" a="1"/>
  <c r="F818" i="10" a="1"/>
  <c r="F909" i="10" a="1"/>
  <c r="F949" i="10" a="1"/>
  <c r="F1025" i="10" a="1"/>
  <c r="F904" i="10" a="1"/>
  <c r="F1014" i="10" a="1"/>
  <c r="F660" i="10" a="1"/>
  <c r="F767" i="10" a="1"/>
  <c r="F847" i="10" a="1"/>
  <c r="F586" i="10" a="1"/>
  <c r="F808" i="10" a="1"/>
  <c r="F974" i="10" a="1"/>
  <c r="E55" i="10" a="1"/>
  <c r="E94" i="10" a="1"/>
  <c r="F54" i="10" a="1"/>
  <c r="F140" i="10" a="1"/>
  <c r="F276" i="10" a="1"/>
  <c r="F389" i="10" a="1"/>
  <c r="F337" i="10" a="1"/>
  <c r="F551" i="10" a="1"/>
  <c r="F671" i="10" a="1"/>
  <c r="F725" i="10" a="1"/>
  <c r="F957" i="10" a="1"/>
  <c r="F692" i="10" a="1"/>
  <c r="F930" i="10" a="1"/>
  <c r="F1038" i="10" a="1"/>
  <c r="F674" i="10" a="1"/>
  <c r="F742" i="10" a="1"/>
  <c r="F806" i="10" a="1"/>
  <c r="F870" i="10" a="1"/>
  <c r="F919" i="10" a="1"/>
  <c r="F951" i="10" a="1"/>
  <c r="F1013" i="10" a="1"/>
  <c r="F784" i="10" a="1"/>
  <c r="F932" i="10" a="1"/>
  <c r="F1020" i="10" a="1"/>
  <c r="F636" i="10" a="1"/>
  <c r="F723" i="10" a="1"/>
  <c r="F787" i="10" a="1"/>
  <c r="F851" i="10" a="1"/>
  <c r="F538" i="10" a="1"/>
  <c r="F700" i="10" a="1"/>
  <c r="F864" i="10" a="1"/>
  <c r="F980" i="10" a="1"/>
  <c r="E57" i="10" a="1"/>
  <c r="E99" i="10" a="1"/>
  <c r="F66" i="10" a="1"/>
  <c r="F161" i="10" a="1"/>
  <c r="F295" i="10" a="1"/>
  <c r="F413" i="10" a="1"/>
  <c r="F422" i="10" a="1"/>
  <c r="F571" i="10" a="1"/>
  <c r="F679" i="10" a="1"/>
  <c r="F741" i="10" a="1"/>
  <c r="F965" i="10" a="1"/>
  <c r="F736" i="10" a="1"/>
  <c r="F936" i="10" a="1"/>
  <c r="F302" i="10" a="1"/>
  <c r="F682" i="10" a="1"/>
  <c r="F746" i="10" a="1"/>
  <c r="F810" i="10" a="1"/>
  <c r="F874" i="10" a="1"/>
  <c r="F921" i="10" a="1"/>
  <c r="F953" i="10" a="1"/>
  <c r="F1017" i="10" a="1"/>
  <c r="F796" i="10" a="1"/>
  <c r="F938" i="10" a="1"/>
  <c r="F1026" i="10" a="1"/>
  <c r="F644" i="10" a="1"/>
  <c r="F727" i="10" a="1"/>
  <c r="F791" i="10" a="1"/>
  <c r="F855" i="10" a="1"/>
  <c r="F554" i="10" a="1"/>
  <c r="F704" i="10" a="1"/>
  <c r="F876" i="10" a="1"/>
  <c r="F986" i="10" a="1"/>
  <c r="E59" i="10" a="1"/>
  <c r="E102" i="10" a="1"/>
  <c r="F267" i="10" a="1"/>
  <c r="F655" i="10" a="1"/>
  <c r="F918" i="10" a="1"/>
  <c r="F798" i="10" a="1"/>
  <c r="F1003" i="10" a="1"/>
  <c r="F620" i="10" a="1"/>
  <c r="F492" i="10" a="1"/>
  <c r="E53" i="10" a="1"/>
  <c r="E171" i="10" a="1"/>
  <c r="E224" i="10" a="1"/>
  <c r="E256" i="10" a="1"/>
  <c r="E97" i="10" a="1"/>
  <c r="E161" i="10" a="1"/>
  <c r="E56" i="10" a="1"/>
  <c r="E119" i="10" a="1"/>
  <c r="E183" i="10" a="1"/>
  <c r="E231" i="10" a="1"/>
  <c r="E149" i="10" a="1"/>
  <c r="E296" i="10" a="1"/>
  <c r="E360" i="10" a="1"/>
  <c r="E424" i="10" a="1"/>
  <c r="E184" i="10" a="1"/>
  <c r="E329" i="10" a="1"/>
  <c r="E393" i="10" a="1"/>
  <c r="E457" i="10" a="1"/>
  <c r="E255" i="10" a="1"/>
  <c r="E319" i="10" a="1"/>
  <c r="E383" i="10" a="1"/>
  <c r="E447" i="10" a="1"/>
  <c r="E458" i="10" a="1"/>
  <c r="E502" i="10" a="1"/>
  <c r="E534" i="10" a="1"/>
  <c r="E566" i="10" a="1"/>
  <c r="E598" i="10" a="1"/>
  <c r="E630" i="10" a="1"/>
  <c r="E662" i="10" a="1"/>
  <c r="E694" i="10" a="1"/>
  <c r="E157" i="10" a="1"/>
  <c r="E473" i="10" a="1"/>
  <c r="E501" i="10" a="1"/>
  <c r="E561" i="10" a="1"/>
  <c r="E277" i="10" a="1"/>
  <c r="E511" i="10" a="1"/>
  <c r="E579" i="10" a="1"/>
  <c r="E733" i="10" a="1"/>
  <c r="E797" i="10" a="1"/>
  <c r="E643" i="10" a="1"/>
  <c r="E707" i="10" a="1"/>
  <c r="E450" i="10" a="1"/>
  <c r="E782" i="10" a="1"/>
  <c r="E418" i="10" a="1"/>
  <c r="E808" i="10" a="1"/>
  <c r="E886" i="10" a="1"/>
  <c r="E950" i="10" a="1"/>
  <c r="E1014" i="10" a="1"/>
  <c r="E859" i="10" a="1"/>
  <c r="E637" i="10" a="1"/>
  <c r="E827" i="10" a="1"/>
  <c r="E895" i="10" a="1"/>
  <c r="E959" i="10" a="1"/>
  <c r="E1023" i="10" a="1"/>
  <c r="E896" i="10" a="1"/>
  <c r="E625" i="10" a="1"/>
  <c r="E816" i="10" a="1"/>
  <c r="F434" i="10" a="1"/>
  <c r="F757" i="10" a="1"/>
  <c r="F508" i="10" a="1"/>
  <c r="F878" i="10" a="1"/>
  <c r="F800" i="10" a="1"/>
  <c r="F731" i="10" a="1"/>
  <c r="F708" i="10" a="1"/>
  <c r="E107" i="10" a="1"/>
  <c r="E190" i="10" a="1"/>
  <c r="E234" i="10" a="1"/>
  <c r="E266" i="10" a="1"/>
  <c r="E116" i="10" a="1"/>
  <c r="E180" i="10" a="1"/>
  <c r="E74" i="10" a="1"/>
  <c r="E138" i="10" a="1"/>
  <c r="E202" i="10" a="1"/>
  <c r="E241" i="10" a="1"/>
  <c r="E253" i="10" a="1"/>
  <c r="E315" i="10" a="1"/>
  <c r="E379" i="10" a="1"/>
  <c r="E443" i="10" a="1"/>
  <c r="E286" i="10" a="1"/>
  <c r="E350" i="10" a="1"/>
  <c r="E414" i="10" a="1"/>
  <c r="E467" i="10" a="1"/>
  <c r="E276" i="10" a="1"/>
  <c r="E340" i="10" a="1"/>
  <c r="E404" i="10" a="1"/>
  <c r="E293" i="10" a="1"/>
  <c r="F85" i="10" a="1"/>
  <c r="F126" i="10" a="1"/>
  <c r="F250" i="10" a="1"/>
  <c r="F201" i="10" a="1"/>
  <c r="F229" i="10" a="1"/>
  <c r="F316" i="10" a="1"/>
  <c r="F160" i="10" a="1"/>
  <c r="F378" i="10" a="1"/>
  <c r="F304" i="10" a="1"/>
  <c r="F464" i="10" a="1"/>
  <c r="F465" i="10" a="1"/>
  <c r="F441" i="10" a="1"/>
  <c r="F409" i="10" a="1"/>
  <c r="F57" i="10" a="1"/>
  <c r="F147" i="10" a="1"/>
  <c r="F124" i="10" a="1"/>
  <c r="F175" i="10" a="1"/>
  <c r="F324" i="10" a="1"/>
  <c r="F290" i="10" a="1"/>
  <c r="F109" i="10" a="1"/>
  <c r="F272" i="10" a="1"/>
  <c r="F499" i="10" a="1"/>
  <c r="F555" i="10" a="1"/>
  <c r="F633" i="10" a="1"/>
  <c r="F533" i="10" a="1"/>
  <c r="F648" i="10" a="1"/>
  <c r="F841" i="10" a="1"/>
  <c r="F60" i="10" a="1"/>
  <c r="F224" i="10" a="1"/>
  <c r="F119" i="10" a="1"/>
  <c r="F251" i="10" a="1"/>
  <c r="F415" i="10" a="1"/>
  <c r="F402" i="10" a="1"/>
  <c r="F379" i="10" a="1"/>
  <c r="F101" i="10" a="1"/>
  <c r="F484" i="10" a="1"/>
  <c r="F568" i="10" a="1"/>
  <c r="F667" i="10" a="1"/>
  <c r="F574" i="10" a="1"/>
  <c r="F765" i="10" a="1"/>
  <c r="F961" i="10" a="1"/>
  <c r="F83" i="10" a="1"/>
  <c r="F155" i="10" a="1"/>
  <c r="F113" i="10" a="1"/>
  <c r="F223" i="10" a="1"/>
  <c r="F335" i="10" a="1"/>
  <c r="F301" i="10" a="1"/>
  <c r="F299" i="10" a="1"/>
  <c r="F472" i="10" a="1"/>
  <c r="F505" i="10" a="1"/>
  <c r="F165" i="10" a="1"/>
  <c r="F637" i="10" a="1"/>
  <c r="F525" i="10" a="1"/>
  <c r="F705" i="10" a="1"/>
  <c r="F817" i="10" a="1"/>
  <c r="F230" i="10" a="1"/>
  <c r="F285" i="10" a="1"/>
  <c r="F297" i="10" a="1"/>
  <c r="F663" i="10" a="1"/>
  <c r="F901" i="10" a="1"/>
  <c r="F896" i="10" a="1"/>
  <c r="F530" i="10" a="1"/>
  <c r="F754" i="10" a="1"/>
  <c r="F866" i="10" a="1"/>
  <c r="F941" i="10" a="1"/>
  <c r="F732" i="10" a="1"/>
  <c r="F948" i="10" a="1"/>
  <c r="F628" i="10" a="1"/>
  <c r="F783" i="10" a="1"/>
  <c r="F895" i="10" a="1"/>
  <c r="F716" i="10" a="1"/>
  <c r="F1000" i="10" a="1"/>
  <c r="E62" i="10" a="1"/>
  <c r="F65" i="10" a="1"/>
  <c r="F106" i="10" a="1"/>
  <c r="F447" i="10" a="1"/>
  <c r="F411" i="10" a="1"/>
  <c r="F504" i="10" a="1"/>
  <c r="F593" i="10" a="1"/>
  <c r="F885" i="10" a="1"/>
  <c r="F788" i="10" a="1"/>
  <c r="F984" i="10" a="1"/>
  <c r="F642" i="10" a="1"/>
  <c r="F758" i="10" a="1"/>
  <c r="F838" i="10" a="1"/>
  <c r="F911" i="10" a="1"/>
  <c r="F963" i="10" a="1"/>
  <c r="F688" i="10" a="1"/>
  <c r="F908" i="10" a="1"/>
  <c r="F1040" i="10" a="1"/>
  <c r="F691" i="10" a="1"/>
  <c r="F771" i="10" a="1"/>
  <c r="F867" i="10" a="1"/>
  <c r="F638" i="10" a="1"/>
  <c r="F816" i="10" a="1"/>
  <c r="F1006" i="10" a="1"/>
  <c r="E67" i="10" a="1"/>
  <c r="F75" i="10" a="1"/>
  <c r="F127" i="10" a="1"/>
  <c r="F128" i="10" a="1"/>
  <c r="F435" i="10" a="1"/>
  <c r="F536" i="10" a="1"/>
  <c r="F609" i="10" a="1"/>
  <c r="F889" i="10" a="1"/>
  <c r="F804" i="10" a="1"/>
  <c r="F990" i="10" a="1"/>
  <c r="F650" i="10" a="1"/>
  <c r="F762" i="10" a="1"/>
  <c r="F842" i="10" a="1"/>
  <c r="F913" i="10" a="1"/>
  <c r="F967" i="10" a="1"/>
  <c r="F712" i="10" a="1"/>
  <c r="F914" i="10" a="1"/>
  <c r="F345" i="10" a="1"/>
  <c r="F695" i="10" a="1"/>
  <c r="F775" i="10" a="1"/>
  <c r="F871" i="10" a="1"/>
  <c r="F646" i="10" a="1"/>
  <c r="F828" i="10" a="1"/>
  <c r="F1012" i="10" a="1"/>
  <c r="E70" i="10" a="1"/>
  <c r="F262" i="10" a="1"/>
  <c r="F693" i="10" a="1"/>
  <c r="F658" i="10" a="1"/>
  <c r="F947" i="10" a="1"/>
  <c r="F715" i="10" a="1"/>
  <c r="F840" i="10" a="1"/>
  <c r="F77" i="10" a="1"/>
  <c r="F158" i="10" a="1"/>
  <c r="F121" i="10" a="1"/>
  <c r="F210" i="10" a="1"/>
  <c r="F348" i="10" a="1"/>
  <c r="F330" i="10" a="1"/>
  <c r="F205" i="10" a="1"/>
  <c r="F176" i="10" a="1"/>
  <c r="F517" i="10" a="1"/>
  <c r="F591" i="10" a="1"/>
  <c r="F46" i="10" a="1"/>
  <c r="F222" i="10" a="1"/>
  <c r="F154" i="10" a="1"/>
  <c r="F367" i="10" a="1"/>
  <c r="F397" i="10" a="1"/>
  <c r="F395" i="10" a="1"/>
  <c r="F310" i="10" a="1"/>
  <c r="F560" i="10" a="1"/>
  <c r="F462" i="10" a="1"/>
  <c r="F729" i="10" a="1"/>
  <c r="F59" i="10" a="1"/>
  <c r="F171" i="10" a="1"/>
  <c r="F159" i="10" a="1"/>
  <c r="F327" i="10" a="1"/>
  <c r="F317" i="10" a="1"/>
  <c r="F403" i="10" a="1"/>
  <c r="F503" i="10" a="1"/>
  <c r="F524" i="10" a="1"/>
  <c r="F490" i="10" a="1"/>
  <c r="F656" i="10" a="1"/>
  <c r="F893" i="10" a="1"/>
  <c r="F95" i="10" a="1"/>
  <c r="F238" i="10" a="1"/>
  <c r="F167" i="10" a="1"/>
  <c r="F356" i="10" a="1"/>
  <c r="F429" i="10" a="1"/>
  <c r="F451" i="10" a="1"/>
  <c r="F438" i="10" a="1"/>
  <c r="F572" i="10" a="1"/>
  <c r="F498" i="10" a="1"/>
  <c r="F737" i="10" a="1"/>
  <c r="F97" i="10" a="1"/>
  <c r="F136" i="10" a="1"/>
  <c r="F374" i="10" a="1"/>
  <c r="F709" i="10" a="1"/>
  <c r="F776" i="10" a="1"/>
  <c r="F666" i="10" a="1"/>
  <c r="F802" i="10" a="1"/>
  <c r="F925" i="10" a="1"/>
  <c r="F772" i="10" a="1"/>
  <c r="F1036" i="10" a="1"/>
  <c r="F735" i="10" a="1"/>
  <c r="F522" i="10" a="1"/>
  <c r="F900" i="10" a="1"/>
  <c r="E46" i="10" a="1"/>
  <c r="F99" i="10" a="1"/>
  <c r="F247" i="10" a="1"/>
  <c r="F328" i="10" a="1"/>
  <c r="F600" i="10" a="1"/>
  <c r="F789" i="10" a="1"/>
  <c r="F1019" i="10" a="1"/>
  <c r="F1010" i="10" a="1"/>
  <c r="F710" i="10" a="1"/>
  <c r="F822" i="10" a="1"/>
  <c r="F927" i="10" a="1"/>
  <c r="F995" i="10" a="1"/>
  <c r="F872" i="10" a="1"/>
  <c r="F534" i="10" a="1"/>
  <c r="F739" i="10" a="1"/>
  <c r="F835" i="10" a="1"/>
  <c r="F670" i="10" a="1"/>
  <c r="F934" i="10" a="1"/>
  <c r="E50" i="10" a="1"/>
  <c r="F118" i="10" a="1"/>
  <c r="F257" i="10" a="1"/>
  <c r="F347" i="10" a="1"/>
  <c r="F615" i="10" a="1"/>
  <c r="F805" i="10" a="1"/>
  <c r="F1027" i="10" a="1"/>
  <c r="F1018" i="10" a="1"/>
  <c r="F714" i="10" a="1"/>
  <c r="F826" i="10" a="1"/>
  <c r="F929" i="10" a="1"/>
  <c r="F999" i="10" a="1"/>
  <c r="F880" i="10" a="1"/>
  <c r="F550" i="10" a="1"/>
  <c r="F743" i="10" a="1"/>
  <c r="F839" i="10" a="1"/>
  <c r="F678" i="10" a="1"/>
  <c r="F940" i="10" a="1"/>
  <c r="E54" i="10" a="1"/>
  <c r="F349" i="10" a="1"/>
  <c r="F1033" i="10" a="1"/>
  <c r="F915" i="10" a="1"/>
  <c r="F779" i="10" a="1"/>
  <c r="E91" i="10" a="1"/>
  <c r="E203" i="10" a="1"/>
  <c r="E248" i="10" a="1"/>
  <c r="E113" i="10" a="1"/>
  <c r="E193" i="10" a="1"/>
  <c r="E103" i="10" a="1"/>
  <c r="E199" i="10" a="1"/>
  <c r="E247" i="10" a="1"/>
  <c r="E280" i="10" a="1"/>
  <c r="E376" i="10" a="1"/>
  <c r="E456" i="10" a="1"/>
  <c r="E313" i="10" a="1"/>
  <c r="E409" i="10" a="1"/>
  <c r="E101" i="10" a="1"/>
  <c r="E303" i="10" a="1"/>
  <c r="E399" i="10" a="1"/>
  <c r="E346" i="10" a="1"/>
  <c r="E494" i="10" a="1"/>
  <c r="E542" i="10" a="1"/>
  <c r="E582" i="10" a="1"/>
  <c r="E622" i="10" a="1"/>
  <c r="E670" i="10" a="1"/>
  <c r="E710" i="10" a="1"/>
  <c r="E434" i="10" a="1"/>
  <c r="E517" i="10" a="1"/>
  <c r="E591" i="10" a="1"/>
  <c r="E495" i="10" a="1"/>
  <c r="E597" i="10" a="1"/>
  <c r="E765" i="10" a="1"/>
  <c r="E627" i="10" a="1"/>
  <c r="E723" i="10" a="1"/>
  <c r="E750" i="10" a="1"/>
  <c r="E830" i="10" a="1"/>
  <c r="E837" i="10" a="1"/>
  <c r="E918" i="10" a="1"/>
  <c r="E998" i="10" a="1"/>
  <c r="E912" i="10" a="1"/>
  <c r="E767" i="10" a="1"/>
  <c r="E879" i="10" a="1"/>
  <c r="E975" i="10" a="1"/>
  <c r="E775" i="10" a="1"/>
  <c r="E1016" i="10" a="1"/>
  <c r="F76" i="10" a="1"/>
  <c r="F595" i="10" a="1"/>
  <c r="F944" i="10" a="1"/>
  <c r="F923" i="10" a="1"/>
  <c r="F1030" i="10" a="1"/>
  <c r="F570" i="10" a="1"/>
  <c r="E142" i="10" a="1"/>
  <c r="E218" i="10" a="1"/>
  <c r="E258" i="10" a="1"/>
  <c r="E132" i="10" a="1"/>
  <c r="E212" i="10" a="1"/>
  <c r="E122" i="10" a="1"/>
  <c r="E217" i="10" a="1"/>
  <c r="E96" i="10" a="1"/>
  <c r="E299" i="10" a="1"/>
  <c r="E395" i="10" a="1"/>
  <c r="E141" i="10" a="1"/>
  <c r="E334" i="10" a="1"/>
  <c r="E430" i="10" a="1"/>
  <c r="E176" i="10" a="1"/>
  <c r="E324" i="10" a="1"/>
  <c r="E420" i="10" a="1"/>
  <c r="E421" i="10" a="1"/>
  <c r="E496" i="10" a="1"/>
  <c r="E528" i="10" a="1"/>
  <c r="E560" i="10" a="1"/>
  <c r="E592" i="10" a="1"/>
  <c r="E624" i="10" a="1"/>
  <c r="E656" i="10" a="1"/>
  <c r="E688" i="10" a="1"/>
  <c r="E720" i="10" a="1"/>
  <c r="E445" i="10" a="1"/>
  <c r="E491" i="10" a="1"/>
  <c r="E551" i="10" a="1"/>
  <c r="E609" i="10" a="1"/>
  <c r="E499" i="10" a="1"/>
  <c r="E567" i="10" a="1"/>
  <c r="E474" i="10" a="1"/>
  <c r="E786" i="10" a="1"/>
  <c r="E631" i="10" a="1"/>
  <c r="E695" i="10" a="1"/>
  <c r="E760" i="10" a="1"/>
  <c r="E769" i="10" a="1"/>
  <c r="E833" i="10" a="1"/>
  <c r="E787" i="10" a="1"/>
  <c r="E873" i="10" a="1"/>
  <c r="E937" i="10" a="1"/>
  <c r="E1001" i="10" a="1"/>
  <c r="E807" i="10" a="1"/>
  <c r="E1040" i="10" a="1"/>
  <c r="E804" i="10" a="1"/>
  <c r="E884" i="10" a="1"/>
  <c r="E948" i="10" a="1"/>
  <c r="E1012" i="10" a="1"/>
  <c r="E867" i="10" a="1"/>
  <c r="E1027" i="10" a="1"/>
  <c r="E795" i="10" a="1"/>
  <c r="F404" i="10" a="1"/>
  <c r="F561" i="10" a="1"/>
  <c r="F972" i="10" a="1"/>
  <c r="F830" i="10" a="1"/>
  <c r="F1035" i="10" a="1"/>
  <c r="F683" i="10" a="1"/>
  <c r="F622" i="10" a="1"/>
  <c r="E58" i="10" a="1"/>
  <c r="E179" i="10" a="1"/>
  <c r="E228" i="10" a="1"/>
  <c r="E260" i="10" a="1"/>
  <c r="E105" i="10" a="1"/>
  <c r="E169" i="10" a="1"/>
  <c r="E63" i="10" a="1"/>
  <c r="E127" i="10" a="1"/>
  <c r="E191" i="10" a="1"/>
  <c r="E235" i="10" a="1"/>
  <c r="E181" i="10" a="1"/>
  <c r="E304" i="10" a="1"/>
  <c r="E368" i="10" a="1"/>
  <c r="E432" i="10" a="1"/>
  <c r="E273" i="10" a="1"/>
  <c r="E337" i="10" a="1"/>
  <c r="E401" i="10" a="1"/>
  <c r="E461" i="10" a="1"/>
  <c r="E263" i="10" a="1"/>
  <c r="E327" i="10" a="1"/>
  <c r="E391" i="10" a="1"/>
  <c r="E104" i="10" a="1"/>
  <c r="E466" i="10" a="1"/>
  <c r="E506" i="10" a="1"/>
  <c r="E538" i="10" a="1"/>
  <c r="E570" i="10" a="1"/>
  <c r="E602" i="10" a="1"/>
  <c r="E634" i="10" a="1"/>
  <c r="E666" i="10" a="1"/>
  <c r="E698" i="10" a="1"/>
  <c r="E274" i="10" a="1"/>
  <c r="E168" i="10" a="1"/>
  <c r="E509" i="10" a="1"/>
  <c r="E569" i="10" a="1"/>
  <c r="E330" i="10" a="1"/>
  <c r="E519" i="10" a="1"/>
  <c r="E589" i="10" a="1"/>
  <c r="F718" i="10" a="1"/>
  <c r="F946" i="10" a="1"/>
  <c r="E76" i="10" a="1"/>
  <c r="E162" i="10" a="1"/>
  <c r="E339" i="10" a="1"/>
  <c r="E374" i="10" a="1"/>
  <c r="E364" i="10" a="1"/>
  <c r="E524" i="10" a="1"/>
  <c r="E652" i="10" a="1"/>
  <c r="E481" i="10" a="1"/>
  <c r="E557" i="10" a="1"/>
  <c r="E794" i="10" a="1"/>
  <c r="E703" i="10" a="1"/>
  <c r="E777" i="10" a="1"/>
  <c r="E803" i="10" a="1"/>
  <c r="E945" i="10" a="1"/>
  <c r="E843" i="10" a="1"/>
  <c r="F48" i="10" a="1"/>
  <c r="F206" i="10" a="1"/>
  <c r="F185" i="10" a="1"/>
  <c r="F261" i="10" a="1"/>
  <c r="F380" i="10" a="1"/>
  <c r="F346" i="10" a="1"/>
  <c r="F352" i="10" a="1"/>
  <c r="F483" i="10" a="1"/>
  <c r="F321" i="10" a="1"/>
  <c r="F532" i="10" a="1"/>
  <c r="F58" i="10" a="1"/>
  <c r="F244" i="10" a="1"/>
  <c r="F239" i="10" a="1"/>
  <c r="F407" i="10" a="1"/>
  <c r="F437" i="10" a="1"/>
  <c r="F358" i="10" a="1"/>
  <c r="F479" i="10" a="1"/>
  <c r="F584" i="10" a="1"/>
  <c r="F565" i="10" a="1"/>
  <c r="F761" i="10" a="1"/>
  <c r="F50" i="10" a="1"/>
  <c r="F246" i="10" a="1"/>
  <c r="F183" i="10" a="1"/>
  <c r="F372" i="10" a="1"/>
  <c r="F445" i="10" a="1"/>
  <c r="F294" i="10" a="1"/>
  <c r="F342" i="10" a="1"/>
  <c r="F588" i="10" a="1"/>
  <c r="F537" i="10" a="1"/>
  <c r="F733" i="10" a="1"/>
  <c r="F1023" i="10" a="1"/>
  <c r="F74" i="10" a="1"/>
  <c r="F260" i="10" a="1"/>
  <c r="F243" i="10" a="1"/>
  <c r="F439" i="10" a="1"/>
  <c r="F450" i="10" a="1"/>
  <c r="F468" i="10" a="1"/>
  <c r="F485" i="10" a="1"/>
  <c r="F621" i="10" a="1"/>
  <c r="F589" i="10" a="1"/>
  <c r="F753" i="10" a="1"/>
  <c r="F86" i="10" a="1"/>
  <c r="F370" i="10" a="1"/>
  <c r="F281" i="10" a="1"/>
  <c r="F773" i="10" a="1"/>
  <c r="F924" i="10" a="1"/>
  <c r="F690" i="10" a="1"/>
  <c r="F850" i="10" a="1"/>
  <c r="F959" i="10" a="1"/>
  <c r="F812" i="10" a="1"/>
  <c r="F582" i="10" a="1"/>
  <c r="F799" i="10" a="1"/>
  <c r="F662" i="10" a="1"/>
  <c r="F950" i="10" a="1"/>
  <c r="E78" i="10" a="1"/>
  <c r="F182" i="10" a="1"/>
  <c r="F359" i="10" a="1"/>
  <c r="F382" i="10" a="1"/>
  <c r="F639" i="10" a="1"/>
  <c r="F853" i="10" a="1"/>
  <c r="F856" i="10" a="1"/>
  <c r="F546" i="10" a="1"/>
  <c r="F726" i="10" a="1"/>
  <c r="F854" i="10" a="1"/>
  <c r="F935" i="10" a="1"/>
  <c r="F1029" i="10" a="1"/>
  <c r="F954" i="10" a="1"/>
  <c r="F598" i="10" a="1"/>
  <c r="F755" i="10" a="1"/>
  <c r="F883" i="10" a="1"/>
  <c r="F720" i="10" a="1"/>
  <c r="F956" i="10" a="1"/>
  <c r="E83" i="10" a="1"/>
  <c r="F203" i="10" a="1"/>
  <c r="F383" i="10" a="1"/>
  <c r="F457" i="10" a="1"/>
  <c r="F647" i="10" a="1"/>
  <c r="F865" i="10" a="1"/>
  <c r="F868" i="10" a="1"/>
  <c r="F562" i="10" a="1"/>
  <c r="F730" i="10" a="1"/>
  <c r="F858" i="10" a="1"/>
  <c r="F937" i="10" a="1"/>
  <c r="F1031" i="10" a="1"/>
  <c r="F960" i="10" a="1"/>
  <c r="F612" i="10" a="1"/>
  <c r="F759" i="10" a="1"/>
  <c r="F887" i="10" a="1"/>
  <c r="F728" i="10" a="1"/>
  <c r="F962" i="10" a="1"/>
  <c r="E86" i="10" a="1"/>
  <c r="F456" i="10" a="1"/>
  <c r="F1024" i="10" a="1"/>
  <c r="F760" i="10" a="1"/>
  <c r="F843" i="10" a="1"/>
  <c r="E139" i="10" a="1"/>
  <c r="E216" i="10" a="1"/>
  <c r="E264" i="10" a="1"/>
  <c r="E129" i="10" a="1"/>
  <c r="E209" i="10" a="1"/>
  <c r="E135" i="10" a="1"/>
  <c r="E215" i="10" a="1"/>
  <c r="E85" i="10" a="1"/>
  <c r="E312" i="10" a="1"/>
  <c r="E392" i="10" a="1"/>
  <c r="E120" i="10" a="1"/>
  <c r="E345" i="10" a="1"/>
  <c r="E425" i="10" a="1"/>
  <c r="E165" i="10" a="1"/>
  <c r="E335" i="10" a="1"/>
  <c r="E415" i="10" a="1"/>
  <c r="E410" i="10" a="1"/>
  <c r="E510" i="10" a="1"/>
  <c r="E550" i="10" a="1"/>
  <c r="E590" i="10" a="1"/>
  <c r="E638" i="10" a="1"/>
  <c r="E678" i="10" a="1"/>
  <c r="E718" i="10" a="1"/>
  <c r="E341" i="10" a="1"/>
  <c r="E531" i="10" a="1"/>
  <c r="E607" i="10" a="1"/>
  <c r="E529" i="10" a="1"/>
  <c r="E615" i="10" a="1"/>
  <c r="E781" i="10" a="1"/>
  <c r="E659" i="10" a="1"/>
  <c r="E739" i="10" a="1"/>
  <c r="E766" i="10" a="1"/>
  <c r="E665" i="10" a="1"/>
  <c r="E854" i="10" a="1"/>
  <c r="E934" i="10" a="1"/>
  <c r="E1030" i="10" a="1"/>
  <c r="E976" i="10" a="1"/>
  <c r="E799" i="10" a="1"/>
  <c r="E911" i="10" a="1"/>
  <c r="E991" i="10" a="1"/>
  <c r="E856" i="10" a="1"/>
  <c r="E689" i="10" a="1"/>
  <c r="F180" i="10" a="1"/>
  <c r="F377" i="10" a="1"/>
  <c r="F686" i="10" a="1"/>
  <c r="F955" i="10" a="1"/>
  <c r="F652" i="10" a="1"/>
  <c r="F888" i="10" a="1"/>
  <c r="E158" i="10" a="1"/>
  <c r="E226" i="10" a="1"/>
  <c r="E68" i="10" a="1"/>
  <c r="E148" i="10" a="1"/>
  <c r="E60" i="10" a="1"/>
  <c r="E154" i="10" a="1"/>
  <c r="E225" i="10" a="1"/>
  <c r="E160" i="10" a="1"/>
  <c r="E331" i="10" a="1"/>
  <c r="E411" i="10" a="1"/>
  <c r="E205" i="10" a="1"/>
  <c r="E366" i="10" a="1"/>
  <c r="E446" i="10" a="1"/>
  <c r="E259" i="10" a="1"/>
  <c r="E356" i="10" a="1"/>
  <c r="E436" i="10" a="1"/>
  <c r="E462" i="10" a="1"/>
  <c r="E504" i="10" a="1"/>
  <c r="E536" i="10" a="1"/>
  <c r="E568" i="10" a="1"/>
  <c r="E600" i="10" a="1"/>
  <c r="E632" i="10" a="1"/>
  <c r="E664" i="10" a="1"/>
  <c r="E696" i="10" a="1"/>
  <c r="E200" i="10" a="1"/>
  <c r="E478" i="10" a="1"/>
  <c r="E505" i="10" a="1"/>
  <c r="E565" i="10" a="1"/>
  <c r="E309" i="10" a="1"/>
  <c r="E515" i="10" a="1"/>
  <c r="E585" i="10" a="1"/>
  <c r="E738" i="10" a="1"/>
  <c r="E802" i="10" a="1"/>
  <c r="E647" i="10" a="1"/>
  <c r="E711" i="10" a="1"/>
  <c r="E469" i="10" a="1"/>
  <c r="E785" i="10" a="1"/>
  <c r="E617" i="10" a="1"/>
  <c r="E819" i="10" a="1"/>
  <c r="E889" i="10" a="1"/>
  <c r="E953" i="10" a="1"/>
  <c r="E1017" i="10" a="1"/>
  <c r="E872" i="10" a="1"/>
  <c r="E653" i="10" a="1"/>
  <c r="E831" i="10" a="1"/>
  <c r="E900" i="10" a="1"/>
  <c r="E964" i="10" a="1"/>
  <c r="E1028" i="10" a="1"/>
  <c r="E907" i="10" a="1"/>
  <c r="E641" i="10" a="1"/>
  <c r="E821" i="10" a="1"/>
  <c r="F283" i="10" a="1"/>
  <c r="F821" i="10" a="1"/>
  <c r="F578" i="10" a="1"/>
  <c r="F894" i="10" a="1"/>
  <c r="F848" i="10" a="1"/>
  <c r="F747" i="10" a="1"/>
  <c r="F744" i="10" a="1"/>
  <c r="E123" i="10" a="1"/>
  <c r="E195" i="10" a="1"/>
  <c r="E236" i="10" a="1"/>
  <c r="F80" i="10" a="1"/>
  <c r="F130" i="10" a="1"/>
  <c r="F428" i="10" a="1"/>
  <c r="F368" i="10" a="1"/>
  <c r="F502" i="10" a="1"/>
  <c r="F78" i="10" a="1"/>
  <c r="F249" i="10" a="1"/>
  <c r="F312" i="10" a="1"/>
  <c r="F535" i="10" a="1"/>
  <c r="F558" i="10" a="1"/>
  <c r="F82" i="10" a="1"/>
  <c r="F241" i="10" a="1"/>
  <c r="F120" i="10" a="1"/>
  <c r="F539" i="10" a="1"/>
  <c r="F569" i="10" a="1"/>
  <c r="F1041" i="10" a="1"/>
  <c r="F196" i="10" a="1"/>
  <c r="F192" i="10" a="1"/>
  <c r="F361" i="10" a="1"/>
  <c r="F653" i="10" a="1"/>
  <c r="F801" i="10" a="1"/>
  <c r="F453" i="10" a="1"/>
  <c r="F973" i="10" a="1"/>
  <c r="F722" i="10" a="1"/>
  <c r="F991" i="10" a="1"/>
  <c r="F703" i="10" a="1"/>
  <c r="F696" i="10" a="1"/>
  <c r="E110" i="10" a="1"/>
  <c r="F306" i="10" a="1"/>
  <c r="F529" i="10" a="1"/>
  <c r="F906" i="10" a="1"/>
  <c r="F774" i="10" a="1"/>
  <c r="F943" i="10" a="1"/>
  <c r="F976" i="10" a="1"/>
  <c r="F803" i="10" a="1"/>
  <c r="F768" i="10" a="1"/>
  <c r="E115" i="10" a="1"/>
  <c r="F325" i="10" a="1"/>
  <c r="F545" i="10" a="1"/>
  <c r="F912" i="10" a="1"/>
  <c r="F778" i="10" a="1"/>
  <c r="F945" i="10" a="1"/>
  <c r="F982" i="10" a="1"/>
  <c r="F807" i="10" a="1"/>
  <c r="F780" i="10" a="1"/>
  <c r="E118" i="10" a="1"/>
  <c r="F734" i="10" a="1"/>
  <c r="F684" i="10" a="1"/>
  <c r="E232" i="10" a="1"/>
  <c r="E145" i="10" a="1"/>
  <c r="E151" i="10" a="1"/>
  <c r="E213" i="10" a="1"/>
  <c r="E408" i="10" a="1"/>
  <c r="E361" i="10" a="1"/>
  <c r="E271" i="10" a="1"/>
  <c r="E431" i="10" a="1"/>
  <c r="E518" i="10" a="1"/>
  <c r="E606" i="10" a="1"/>
  <c r="E686" i="10" a="1"/>
  <c r="E460" i="10" a="1"/>
  <c r="E394" i="10" a="1"/>
  <c r="E429" i="10" a="1"/>
  <c r="E675" i="10" a="1"/>
  <c r="E798" i="10" a="1"/>
  <c r="E870" i="10" a="1"/>
  <c r="E629" i="10" a="1"/>
  <c r="E847" i="10" a="1"/>
  <c r="E1007" i="10" a="1"/>
  <c r="E743" i="10" a="1"/>
  <c r="F969" i="10" a="1"/>
  <c r="F1021" i="10" a="1"/>
  <c r="F994" i="10" a="1"/>
  <c r="E242" i="10" a="1"/>
  <c r="E164" i="10" a="1"/>
  <c r="E170" i="10" a="1"/>
  <c r="E269" i="10" a="1"/>
  <c r="E427" i="10" a="1"/>
  <c r="E382" i="10" a="1"/>
  <c r="E292" i="10" a="1"/>
  <c r="E452" i="10" a="1"/>
  <c r="E512" i="10" a="1"/>
  <c r="E576" i="10" a="1"/>
  <c r="E640" i="10" a="1"/>
  <c r="E704" i="10" a="1"/>
  <c r="E362" i="10" a="1"/>
  <c r="E581" i="10" a="1"/>
  <c r="E533" i="10" a="1"/>
  <c r="E754" i="10" a="1"/>
  <c r="E663" i="10" a="1"/>
  <c r="E737" i="10" a="1"/>
  <c r="E681" i="10" a="1"/>
  <c r="E905" i="10" a="1"/>
  <c r="E1033" i="10" a="1"/>
  <c r="E717" i="10" a="1"/>
  <c r="E916" i="10" a="1"/>
  <c r="E677" i="10" a="1"/>
  <c r="E705" i="10" a="1"/>
  <c r="F486" i="10" a="1"/>
  <c r="F702" i="10" a="1"/>
  <c r="F964" i="10" a="1"/>
  <c r="F922" i="10" a="1"/>
  <c r="E211" i="10" a="1"/>
  <c r="E268" i="10" a="1"/>
  <c r="E137" i="10" a="1"/>
  <c r="E48" i="10" a="1"/>
  <c r="E143" i="10" a="1"/>
  <c r="E219" i="10" a="1"/>
  <c r="E117" i="10" a="1"/>
  <c r="E320" i="10" a="1"/>
  <c r="E400" i="10" a="1"/>
  <c r="E152" i="10" a="1"/>
  <c r="E353" i="10" a="1"/>
  <c r="E433" i="10" a="1"/>
  <c r="E197" i="10" a="1"/>
  <c r="E343" i="10" a="1"/>
  <c r="E423" i="10" a="1"/>
  <c r="E442" i="10" a="1"/>
  <c r="E514" i="10" a="1"/>
  <c r="E554" i="10" a="1"/>
  <c r="E594" i="10" a="1"/>
  <c r="E642" i="10" a="1"/>
  <c r="E682" i="10" a="1"/>
  <c r="E722" i="10" a="1"/>
  <c r="E405" i="10" a="1"/>
  <c r="E537" i="10" a="1"/>
  <c r="E613" i="10" a="1"/>
  <c r="E539" i="10" a="1"/>
  <c r="F289" i="10" a="1"/>
  <c r="F827" i="10" a="1"/>
  <c r="E140" i="10" a="1"/>
  <c r="E64" i="10" a="1"/>
  <c r="E310" i="10" a="1"/>
  <c r="E428" i="10" a="1"/>
  <c r="E588" i="10" a="1"/>
  <c r="E413" i="10" a="1"/>
  <c r="E611" i="10" a="1"/>
  <c r="E639" i="10" a="1"/>
  <c r="E745" i="10" a="1"/>
  <c r="E849" i="10" a="1"/>
  <c r="E1009" i="10" a="1"/>
  <c r="E751" i="10" a="1"/>
  <c r="E924" i="10" a="1"/>
  <c r="E756" i="10" a="1"/>
  <c r="E732" i="10" a="1"/>
  <c r="E869" i="10" a="1"/>
  <c r="E933" i="10" a="1"/>
  <c r="E997" i="10" a="1"/>
  <c r="E829" i="10" a="1"/>
  <c r="D45" i="10" a="1"/>
  <c r="D54" i="10" a="1"/>
  <c r="D99" i="10" a="1"/>
  <c r="D163" i="10" a="1"/>
  <c r="D220" i="10" a="1"/>
  <c r="D252" i="10" a="1"/>
  <c r="D100" i="10" a="1"/>
  <c r="D164" i="10" a="1"/>
  <c r="D82" i="10" a="1"/>
  <c r="D146" i="10" a="1"/>
  <c r="D210" i="10" a="1"/>
  <c r="D245" i="10" a="1"/>
  <c r="D213" i="10" a="1"/>
  <c r="D322" i="10" a="1"/>
  <c r="D386" i="10" a="1"/>
  <c r="D450" i="10" a="1"/>
  <c r="D283" i="10" a="1"/>
  <c r="D347" i="10" a="1"/>
  <c r="D411" i="10" a="1"/>
  <c r="D470" i="10" a="1"/>
  <c r="D281" i="10" a="1"/>
  <c r="D345" i="10" a="1"/>
  <c r="D409" i="10" a="1"/>
  <c r="D200" i="10" a="1"/>
  <c r="D484" i="10" a="1"/>
  <c r="D516" i="10" a="1"/>
  <c r="D548" i="10" a="1"/>
  <c r="D580" i="10" a="1"/>
  <c r="D612" i="10" a="1"/>
  <c r="D644" i="10" a="1"/>
  <c r="D300" i="10" a="1"/>
  <c r="F782" i="10" a="1"/>
  <c r="E45" i="10" a="1"/>
  <c r="E92" i="10" a="1"/>
  <c r="E178" i="10" a="1"/>
  <c r="E355" i="10" a="1"/>
  <c r="E390" i="10" a="1"/>
  <c r="E380" i="10" a="1"/>
  <c r="E532" i="10" a="1"/>
  <c r="E660" i="10" a="1"/>
  <c r="E497" i="10" a="1"/>
  <c r="E575" i="10" a="1"/>
  <c r="E805" i="10" a="1"/>
  <c r="E715" i="10" a="1"/>
  <c r="E790" i="10" a="1"/>
  <c r="E823" i="10" a="1"/>
  <c r="E958" i="10" a="1"/>
  <c r="E883" i="10" a="1"/>
  <c r="E834" i="10" a="1"/>
  <c r="E967" i="10" a="1"/>
  <c r="E920" i="10" a="1"/>
  <c r="E824" i="10" a="1"/>
  <c r="E890" i="10" a="1"/>
  <c r="E954" i="10" a="1"/>
  <c r="E1018" i="10" a="1"/>
  <c r="E899" i="10" a="1"/>
  <c r="D55" i="10" a="1"/>
  <c r="D64" i="10" a="1"/>
  <c r="D118" i="10" a="1"/>
  <c r="D182" i="10" a="1"/>
  <c r="D230" i="10" a="1"/>
  <c r="D262" i="10" a="1"/>
  <c r="D121" i="10" a="1"/>
  <c r="D185" i="10" a="1"/>
  <c r="D103" i="10" a="1"/>
  <c r="D167" i="10" a="1"/>
  <c r="D223" i="10" a="1"/>
  <c r="D255" i="10" a="1"/>
  <c r="D277" i="10" a="1"/>
  <c r="D341" i="10" a="1"/>
  <c r="D405" i="10" a="1"/>
  <c r="D88" i="10" a="1"/>
  <c r="D304" i="10" a="1"/>
  <c r="D368" i="10" a="1"/>
  <c r="D432" i="10" a="1"/>
  <c r="D133" i="10" a="1"/>
  <c r="D302" i="10" a="1"/>
  <c r="D366" i="10" a="1"/>
  <c r="D430" i="10" a="1"/>
  <c r="D340" i="10" a="1"/>
  <c r="D494" i="10" a="1"/>
  <c r="D526" i="10" a="1"/>
  <c r="D558" i="10" a="1"/>
  <c r="D590" i="10" a="1"/>
  <c r="D622" i="10" a="1"/>
  <c r="D654" i="10" a="1"/>
  <c r="F542" i="10" a="1"/>
  <c r="F699" i="10" a="1"/>
  <c r="E230" i="10" a="1"/>
  <c r="E66" i="10" a="1"/>
  <c r="E192" i="10" a="1"/>
  <c r="E278" i="10" a="1"/>
  <c r="E267" i="10" a="1"/>
  <c r="E472" i="10" a="1"/>
  <c r="E604" i="10" a="1"/>
  <c r="E285" i="10" a="1"/>
  <c r="E373" i="10" a="1"/>
  <c r="E746" i="10" a="1"/>
  <c r="E655" i="10" a="1"/>
  <c r="E729" i="10" a="1"/>
  <c r="E649" i="10" a="1"/>
  <c r="E897" i="10" a="1"/>
  <c r="E1025" i="10" a="1"/>
  <c r="E685" i="10" a="1"/>
  <c r="E908" i="10" a="1"/>
  <c r="E1036" i="10" a="1"/>
  <c r="E673" i="10" a="1"/>
  <c r="F88" i="10" a="1"/>
  <c r="F178" i="10" a="1"/>
  <c r="F266" i="10" a="1"/>
  <c r="F432" i="10" a="1"/>
  <c r="F527" i="10" a="1"/>
  <c r="F166" i="10" a="1"/>
  <c r="F157" i="10" a="1"/>
  <c r="F376" i="10" a="1"/>
  <c r="F520" i="10" a="1"/>
  <c r="F616" i="10" a="1"/>
  <c r="F150" i="10" a="1"/>
  <c r="F168" i="10" a="1"/>
  <c r="F315" i="10" a="1"/>
  <c r="F563" i="10" a="1"/>
  <c r="F624" i="10" a="1"/>
  <c r="F820" i="10" a="1"/>
  <c r="F103" i="10" a="1"/>
  <c r="F365" i="10" a="1"/>
  <c r="F495" i="10" a="1"/>
  <c r="F334" i="10" a="1"/>
  <c r="F833" i="10" a="1"/>
  <c r="F133" i="10" a="1"/>
  <c r="F1015" i="10" a="1"/>
  <c r="F786" i="10" a="1"/>
  <c r="F1007" i="10" a="1"/>
  <c r="F719" i="10" a="1"/>
  <c r="F852" i="10" a="1"/>
  <c r="E126" i="10" a="1"/>
  <c r="F476" i="10" a="1"/>
  <c r="F640" i="10" a="1"/>
  <c r="F958" i="10" a="1"/>
  <c r="F790" i="10" a="1"/>
  <c r="F979" i="10" a="1"/>
  <c r="F996" i="10" a="1"/>
  <c r="F819" i="10" a="1"/>
  <c r="F910" i="10" a="1"/>
  <c r="E131" i="10" a="1"/>
  <c r="F173" i="10" a="1"/>
  <c r="F672" i="10" a="1"/>
  <c r="F966" i="10" a="1"/>
  <c r="F794" i="10" a="1"/>
  <c r="F983" i="10" a="1"/>
  <c r="F1002" i="10" a="1"/>
  <c r="F823" i="10" a="1"/>
  <c r="F916" i="10" a="1"/>
  <c r="F87" i="10" a="1"/>
  <c r="F862" i="10" a="1"/>
  <c r="F968" i="10" a="1"/>
  <c r="E240" i="10" a="1"/>
  <c r="E177" i="10" a="1"/>
  <c r="E167" i="10" a="1"/>
  <c r="E265" i="10" a="1"/>
  <c r="E440" i="10" a="1"/>
  <c r="E377" i="10" a="1"/>
  <c r="E287" i="10" a="1"/>
  <c r="E282" i="10" a="1"/>
  <c r="E526" i="10" a="1"/>
  <c r="E614" i="10" a="1"/>
  <c r="E702" i="10" a="1"/>
  <c r="E485" i="10" a="1"/>
  <c r="E479" i="10" a="1"/>
  <c r="E749" i="10" a="1"/>
  <c r="E691" i="10" a="1"/>
  <c r="E814" i="10" a="1"/>
  <c r="E902" i="10" a="1"/>
  <c r="E780" i="10" a="1"/>
  <c r="E863" i="10" a="1"/>
  <c r="E1039" i="10" a="1"/>
  <c r="E784" i="10" a="1"/>
  <c r="F752" i="10" a="1"/>
  <c r="F942" i="10" a="1"/>
  <c r="E61" i="10" a="1"/>
  <c r="E250" i="10" a="1"/>
  <c r="E196" i="10" a="1"/>
  <c r="E186" i="10" a="1"/>
  <c r="E283" i="10" a="1"/>
  <c r="E77" i="10" a="1"/>
  <c r="E398" i="10" a="1"/>
  <c r="E308" i="10" a="1"/>
  <c r="E357" i="10" a="1"/>
  <c r="E520" i="10" a="1"/>
  <c r="E584" i="10" a="1"/>
  <c r="E648" i="10" a="1"/>
  <c r="E712" i="10" a="1"/>
  <c r="E468" i="10" a="1"/>
  <c r="E595" i="10" a="1"/>
  <c r="E549" i="10" a="1"/>
  <c r="E770" i="10" a="1"/>
  <c r="E679" i="10" a="1"/>
  <c r="E753" i="10" a="1"/>
  <c r="E748" i="10" a="1"/>
  <c r="E921" i="10" a="1"/>
  <c r="E661" i="10" a="1"/>
  <c r="E772" i="10" a="1"/>
  <c r="E932" i="10" a="1"/>
  <c r="E796" i="10" a="1"/>
  <c r="E763" i="10" a="1"/>
  <c r="F556" i="10" a="1"/>
  <c r="F766" i="10" a="1"/>
  <c r="F482" i="10" a="1"/>
  <c r="F1016" i="10" a="1"/>
  <c r="E220" i="10" a="1"/>
  <c r="E73" i="10" a="1"/>
  <c r="E153" i="10" a="1"/>
  <c r="E79" i="10" a="1"/>
  <c r="E159" i="10" a="1"/>
  <c r="E227" i="10" a="1"/>
  <c r="E257" i="10" a="1"/>
  <c r="E336" i="10" a="1"/>
  <c r="E416" i="10" a="1"/>
  <c r="E289" i="10" a="1"/>
  <c r="E369" i="10" a="1"/>
  <c r="E449" i="10" a="1"/>
  <c r="E279" i="10" a="1"/>
  <c r="E359" i="10" a="1"/>
  <c r="E439" i="10" a="1"/>
  <c r="E482" i="10" a="1"/>
  <c r="E522" i="10" a="1"/>
  <c r="E562" i="10" a="1"/>
  <c r="E610" i="10" a="1"/>
  <c r="E650" i="10" a="1"/>
  <c r="E690" i="10" a="1"/>
  <c r="E338" i="10" a="1"/>
  <c r="E476" i="10" a="1"/>
  <c r="E555" i="10" a="1"/>
  <c r="E464" i="10" a="1"/>
  <c r="E553" i="10" a="1"/>
  <c r="F1011" i="10" a="1"/>
  <c r="E150" i="10" a="1"/>
  <c r="E204" i="10" a="1"/>
  <c r="E275" i="10" a="1"/>
  <c r="E438" i="10" a="1"/>
  <c r="E389" i="10" a="1"/>
  <c r="E620" i="10" a="1"/>
  <c r="E541" i="10" a="1"/>
  <c r="E730" i="10" a="1"/>
  <c r="E671" i="10" a="1"/>
  <c r="E809" i="10" a="1"/>
  <c r="E881" i="10" a="1"/>
  <c r="E1041" i="10" a="1"/>
  <c r="E820" i="10" a="1"/>
  <c r="E956" i="10" a="1"/>
  <c r="E891" i="10" a="1"/>
  <c r="E811" i="10" a="1"/>
  <c r="E885" i="10" a="1"/>
  <c r="E949" i="10" a="1"/>
  <c r="E1013" i="10" a="1"/>
  <c r="E888" i="10" a="1"/>
  <c r="D53" i="10" a="1"/>
  <c r="D62" i="10" a="1"/>
  <c r="D115" i="10" a="1"/>
  <c r="D179" i="10" a="1"/>
  <c r="D228" i="10" a="1"/>
  <c r="D260" i="10" a="1"/>
  <c r="D116" i="10" a="1"/>
  <c r="D180" i="10" a="1"/>
  <c r="D98" i="10" a="1"/>
  <c r="D162" i="10" a="1"/>
  <c r="D221" i="10" a="1"/>
  <c r="D253" i="10" a="1"/>
  <c r="D274" i="10" a="1"/>
  <c r="D338" i="10" a="1"/>
  <c r="D402" i="10" a="1"/>
  <c r="D77" i="10" a="1"/>
  <c r="D299" i="10" a="1"/>
  <c r="D363" i="10" a="1"/>
  <c r="D427" i="10" a="1"/>
  <c r="D112" i="10" a="1"/>
  <c r="D297" i="10" a="1"/>
  <c r="D361" i="10" a="1"/>
  <c r="D425" i="10" a="1"/>
  <c r="D319" i="10" a="1"/>
  <c r="D492" i="10" a="1"/>
  <c r="D524" i="10" a="1"/>
  <c r="D556" i="10" a="1"/>
  <c r="D588" i="10" a="1"/>
  <c r="D620" i="10" a="1"/>
  <c r="D652" i="10" a="1"/>
  <c r="F225" i="10" a="1"/>
  <c r="F987" i="10" a="1"/>
  <c r="E166" i="10" a="1"/>
  <c r="E156" i="10" a="1"/>
  <c r="E229" i="10" a="1"/>
  <c r="E419" i="10" a="1"/>
  <c r="E454" i="10" a="1"/>
  <c r="E444" i="10" a="1"/>
  <c r="E564" i="10" a="1"/>
  <c r="E692" i="10" a="1"/>
  <c r="E559" i="10" a="1"/>
  <c r="E301" i="10" a="1"/>
  <c r="E619" i="10" a="1"/>
  <c r="E747" i="10" a="1"/>
  <c r="E822" i="10" a="1"/>
  <c r="E862" i="10" a="1"/>
  <c r="E990" i="10" a="1"/>
  <c r="E1000" i="10" a="1"/>
  <c r="E871" i="10" a="1"/>
  <c r="E999" i="10" a="1"/>
  <c r="E995" i="10" a="1"/>
  <c r="E842" i="10" a="1"/>
  <c r="E906" i="10" a="1"/>
  <c r="E970" i="10" a="1"/>
  <c r="E1034" i="10" a="1"/>
  <c r="E952" i="10" a="1"/>
  <c r="D63" i="10" a="1"/>
  <c r="D69" i="10" a="1"/>
  <c r="D134" i="10" a="1"/>
  <c r="D198" i="10" a="1"/>
  <c r="D238" i="10" a="1"/>
  <c r="D73" i="10" a="1"/>
  <c r="D137" i="10" a="1"/>
  <c r="D201" i="10" a="1"/>
  <c r="D119" i="10" a="1"/>
  <c r="D183" i="10" a="1"/>
  <c r="D231" i="10" a="1"/>
  <c r="D96" i="10" a="1"/>
  <c r="D293" i="10" a="1"/>
  <c r="D357" i="10" a="1"/>
  <c r="D421" i="10" a="1"/>
  <c r="D152" i="10" a="1"/>
  <c r="D320" i="10" a="1"/>
  <c r="D384" i="10" a="1"/>
  <c r="D448" i="10" a="1"/>
  <c r="D197" i="10" a="1"/>
  <c r="D318" i="10" a="1"/>
  <c r="D382" i="10" a="1"/>
  <c r="D446" i="10" a="1"/>
  <c r="D404" i="10" a="1"/>
  <c r="D502" i="10" a="1"/>
  <c r="D534" i="10" a="1"/>
  <c r="D566" i="10" a="1"/>
  <c r="D598" i="10" a="1"/>
  <c r="D630" i="10" a="1"/>
  <c r="D662" i="10" a="1"/>
  <c r="F998" i="10" a="1"/>
  <c r="F654" i="10" a="1"/>
  <c r="E262" i="10" a="1"/>
  <c r="E130" i="10" a="1"/>
  <c r="E307" i="10" a="1"/>
  <c r="E342" i="10" a="1"/>
  <c r="E332" i="10" a="1"/>
  <c r="E508" i="10" a="1"/>
  <c r="E636" i="10" a="1"/>
  <c r="E298" i="10" a="1"/>
  <c r="E525" i="10" a="1"/>
  <c r="E778" i="10" a="1"/>
  <c r="E687" i="10" a="1"/>
  <c r="E761" i="10" a="1"/>
  <c r="E771" i="10" a="1"/>
  <c r="E929" i="10" a="1"/>
  <c r="E735" i="10" a="1"/>
  <c r="E788" i="10" a="1"/>
  <c r="E940" i="10" a="1"/>
  <c r="E848" i="10" a="1"/>
  <c r="E779" i="10" a="1"/>
  <c r="E877" i="10" a="1"/>
  <c r="E941" i="10" a="1"/>
  <c r="F218" i="10" a="1"/>
  <c r="F442" i="10" a="1"/>
  <c r="F580" i="10" a="1"/>
  <c r="F270" i="10" a="1"/>
  <c r="F641" i="10" a="1"/>
  <c r="F129" i="10" a="1"/>
  <c r="F369" i="10" a="1"/>
  <c r="F797" i="10" a="1"/>
  <c r="F265" i="10" a="1"/>
  <c r="F523" i="10" a="1"/>
  <c r="F204" i="10" a="1"/>
  <c r="F1004" i="10" a="1"/>
  <c r="F926" i="10" a="1"/>
  <c r="F1022" i="10" a="1"/>
  <c r="F507" i="10" a="1"/>
  <c r="F610" i="10" a="1"/>
  <c r="F740" i="10" a="1"/>
  <c r="F899" i="10" a="1"/>
  <c r="F252" i="10" a="1"/>
  <c r="F985" i="10" a="1"/>
  <c r="F890" i="10" a="1"/>
  <c r="F676" i="10" a="1"/>
  <c r="F1034" i="10" a="1"/>
  <c r="F920" i="10" a="1"/>
  <c r="E65" i="10" a="1"/>
  <c r="E223" i="10" a="1"/>
  <c r="E281" i="10" a="1"/>
  <c r="E351" i="10" a="1"/>
  <c r="E558" i="10" a="1"/>
  <c r="E306" i="10" a="1"/>
  <c r="E545" i="10" a="1"/>
  <c r="E755" i="10" a="1"/>
  <c r="E966" i="10" a="1"/>
  <c r="E927" i="10" a="1"/>
  <c r="F319" i="10" a="1"/>
  <c r="F795" i="10" a="1"/>
  <c r="E84" i="10" a="1"/>
  <c r="E233" i="10" a="1"/>
  <c r="E302" i="10" a="1"/>
  <c r="E372" i="10" a="1"/>
  <c r="E544" i="10" a="1"/>
  <c r="E672" i="10" a="1"/>
  <c r="E521" i="10" a="1"/>
  <c r="E601" i="10" a="1"/>
  <c r="E728" i="10" a="1"/>
  <c r="E840" i="10" a="1"/>
  <c r="E931" i="10" a="1"/>
  <c r="E980" i="10" a="1"/>
  <c r="F139" i="10" a="1"/>
  <c r="F931" i="10" a="1"/>
  <c r="E147" i="10" a="1"/>
  <c r="E89" i="10" a="1"/>
  <c r="E95" i="10" a="1"/>
  <c r="E243" i="10" a="1"/>
  <c r="E352" i="10" a="1"/>
  <c r="E305" i="10" a="1"/>
  <c r="E69" i="10" a="1"/>
  <c r="E375" i="10" a="1"/>
  <c r="E490" i="10" a="1"/>
  <c r="E578" i="10" a="1"/>
  <c r="E658" i="10" a="1"/>
  <c r="E402" i="10" a="1"/>
  <c r="E583" i="10" a="1"/>
  <c r="E571" i="10" a="1"/>
  <c r="E214" i="10" a="1"/>
  <c r="E403" i="10" a="1"/>
  <c r="E492" i="10" a="1"/>
  <c r="E603" i="10" a="1"/>
  <c r="E736" i="10" a="1"/>
  <c r="E913" i="10" a="1"/>
  <c r="E860" i="10" a="1"/>
  <c r="E963" i="10" a="1"/>
  <c r="E901" i="10" a="1"/>
  <c r="E1029" i="10" a="1"/>
  <c r="D61" i="10" a="1"/>
  <c r="D131" i="10" a="1"/>
  <c r="D236" i="10" a="1"/>
  <c r="D132" i="10" a="1"/>
  <c r="D114" i="10" a="1"/>
  <c r="D229" i="10" a="1"/>
  <c r="D290" i="10" a="1"/>
  <c r="D418" i="10" a="1"/>
  <c r="D315" i="10" a="1"/>
  <c r="D443" i="10" a="1"/>
  <c r="D313" i="10" a="1"/>
  <c r="D441" i="10" a="1"/>
  <c r="D500" i="10" a="1"/>
  <c r="D564" i="10" a="1"/>
  <c r="D628" i="10" a="1"/>
  <c r="F623" i="10" a="1"/>
  <c r="E222" i="10" a="1"/>
  <c r="E128" i="10" a="1"/>
  <c r="E208" i="10" a="1"/>
  <c r="E596" i="10" a="1"/>
  <c r="E125" i="10" a="1"/>
  <c r="E651" i="10" a="1"/>
  <c r="E633" i="10" a="1"/>
  <c r="E1022" i="10" a="1"/>
  <c r="E903" i="10" a="1"/>
  <c r="E657" i="10" a="1"/>
  <c r="E922" i="10" a="1"/>
  <c r="E764" i="10" a="1"/>
  <c r="D48" i="10" a="1"/>
  <c r="D150" i="10" a="1"/>
  <c r="D246" i="10" a="1"/>
  <c r="D153" i="10" a="1"/>
  <c r="D135" i="10" a="1"/>
  <c r="D239" i="10" a="1"/>
  <c r="D309" i="10" a="1"/>
  <c r="D437" i="10" a="1"/>
  <c r="D336" i="10" a="1"/>
  <c r="D464" i="10" a="1"/>
  <c r="D334" i="10" a="1"/>
  <c r="D462" i="10" a="1"/>
  <c r="D510" i="10" a="1"/>
  <c r="D574" i="10" a="1"/>
  <c r="D638" i="10" a="1"/>
  <c r="F846" i="10" a="1"/>
  <c r="E108" i="10" a="1"/>
  <c r="E371" i="10" a="1"/>
  <c r="E396" i="10" a="1"/>
  <c r="E668" i="10" a="1"/>
  <c r="E593" i="10" a="1"/>
  <c r="E719" i="10" a="1"/>
  <c r="E826" i="10" a="1"/>
  <c r="E904" i="10" a="1"/>
  <c r="E972" i="10" a="1"/>
  <c r="E828" i="10" a="1"/>
  <c r="E909" i="10" a="1"/>
  <c r="E989" i="10" a="1"/>
  <c r="E791" i="10" a="1"/>
  <c r="E1024" i="10" a="1"/>
  <c r="D50" i="10" a="1"/>
  <c r="D91" i="10" a="1"/>
  <c r="D155" i="10" a="1"/>
  <c r="D216" i="10" a="1"/>
  <c r="D248" i="10" a="1"/>
  <c r="D92" i="10" a="1"/>
  <c r="D156" i="10" a="1"/>
  <c r="D74" i="10" a="1"/>
  <c r="D138" i="10" a="1"/>
  <c r="D202" i="10" a="1"/>
  <c r="D241" i="10" a="1"/>
  <c r="D181" i="10" a="1"/>
  <c r="D314" i="10" a="1"/>
  <c r="D378" i="10" a="1"/>
  <c r="D442" i="10" a="1"/>
  <c r="D275" i="10" a="1"/>
  <c r="D339" i="10" a="1"/>
  <c r="D403" i="10" a="1"/>
  <c r="D466" i="10" a="1"/>
  <c r="D273" i="10" a="1"/>
  <c r="D337" i="10" a="1"/>
  <c r="D401" i="10" a="1"/>
  <c r="D72" i="10" a="1"/>
  <c r="D476" i="10" a="1"/>
  <c r="D512" i="10" a="1"/>
  <c r="D544" i="10" a="1"/>
  <c r="D576" i="10" a="1"/>
  <c r="D608" i="10" a="1"/>
  <c r="D640" i="10" a="1"/>
  <c r="D168" i="10" a="1"/>
  <c r="D482" i="10" a="1"/>
  <c r="D685" i="10" a="1"/>
  <c r="D335" i="10" a="1"/>
  <c r="D491" i="10" a="1"/>
  <c r="D523" i="10" a="1"/>
  <c r="D555" i="10" a="1"/>
  <c r="D587" i="10" a="1"/>
  <c r="D621" i="10" a="1"/>
  <c r="E198" i="10" a="1"/>
  <c r="E80" i="10" a="1"/>
  <c r="E587" i="10" a="1"/>
  <c r="E838" i="10" a="1"/>
  <c r="E887" i="10" a="1"/>
  <c r="E914" i="10" a="1"/>
  <c r="D67" i="10" a="1"/>
  <c r="D242" i="10" a="1"/>
  <c r="D127" i="10" a="1"/>
  <c r="D301" i="10" a="1"/>
  <c r="D328" i="10" a="1"/>
  <c r="D326" i="10" a="1"/>
  <c r="D506" i="10" a="1"/>
  <c r="D634" i="10" a="1"/>
  <c r="D615" i="10" a="1"/>
  <c r="D707" i="10" a="1"/>
  <c r="D480" i="10" a="1"/>
  <c r="D525" i="10" a="1"/>
  <c r="D567" i="10" a="1"/>
  <c r="D609" i="10" a="1"/>
  <c r="D669" i="10" a="1"/>
  <c r="D473" i="10" a="1"/>
  <c r="D734" i="10" a="1"/>
  <c r="D798" i="10" a="1"/>
  <c r="D862" i="10" a="1"/>
  <c r="D926" i="10" a="1"/>
  <c r="D990" i="10" a="1"/>
  <c r="D880" i="10" a="1"/>
  <c r="D724" i="10" a="1"/>
  <c r="D788" i="10" a="1"/>
  <c r="D852" i="10" a="1"/>
  <c r="D916" i="10" a="1"/>
  <c r="D980" i="10" a="1"/>
  <c r="D933" i="10" a="1"/>
  <c r="D723" i="10" a="1"/>
  <c r="D848" i="10" a="1"/>
  <c r="D1019" i="10" a="1"/>
  <c r="D698" i="10" a="1"/>
  <c r="D762" i="10" a="1"/>
  <c r="D826" i="10" a="1"/>
  <c r="D890" i="10" a="1"/>
  <c r="D978" i="10" a="1"/>
  <c r="D771" i="10" a="1"/>
  <c r="D920" i="10" a="1"/>
  <c r="C59" i="10" a="1"/>
  <c r="C73" i="10" a="1"/>
  <c r="C137" i="10" a="1"/>
  <c r="C201" i="10" a="1"/>
  <c r="C119" i="10" a="1"/>
  <c r="C183" i="10" a="1"/>
  <c r="C72" i="10" a="1"/>
  <c r="C136" i="10" a="1"/>
  <c r="C200" i="10" a="1"/>
  <c r="C235" i="10" a="1"/>
  <c r="C296" i="10" a="1"/>
  <c r="C328" i="10" a="1"/>
  <c r="C75" i="10" a="1"/>
  <c r="C248" i="10" a="1"/>
  <c r="C163" i="10" a="1"/>
  <c r="C267" i="10" a="1"/>
  <c r="C311" i="10" a="1"/>
  <c r="C343" i="10" a="1"/>
  <c r="C375" i="10" a="1"/>
  <c r="C374" i="10" a="1"/>
  <c r="C437" i="10" a="1"/>
  <c r="C501" i="10" a="1"/>
  <c r="C565" i="10" a="1"/>
  <c r="C392" i="10" a="1"/>
  <c r="C456" i="10" a="1"/>
  <c r="C520" i="10" a="1"/>
  <c r="C134" i="10" a="1"/>
  <c r="C401" i="10" a="1"/>
  <c r="C465" i="10" a="1"/>
  <c r="C529" i="10" a="1"/>
  <c r="C585" i="10" a="1"/>
  <c r="C431" i="10" a="1"/>
  <c r="C621" i="10" a="1"/>
  <c r="C685" i="10" a="1"/>
  <c r="C717" i="10" a="1"/>
  <c r="C749" i="10" a="1"/>
  <c r="C781" i="10" a="1"/>
  <c r="C813" i="10" a="1"/>
  <c r="C845" i="10" a="1"/>
  <c r="C877" i="10" a="1"/>
  <c r="C909" i="10" a="1"/>
  <c r="C941" i="10" a="1"/>
  <c r="C455" i="10" a="1"/>
  <c r="E238" i="10" a="1"/>
  <c r="E284" i="10" a="1"/>
  <c r="E471" i="10" a="1"/>
  <c r="E697" i="10" a="1"/>
  <c r="E919" i="10" a="1"/>
  <c r="E930" i="10" a="1"/>
  <c r="D52" i="10" a="1"/>
  <c r="D250" i="10" a="1"/>
  <c r="D143" i="10" a="1"/>
  <c r="D317" i="10" a="1"/>
  <c r="D344" i="10" a="1"/>
  <c r="D342" i="10" a="1"/>
  <c r="D514" i="10" a="1"/>
  <c r="D642" i="10" a="1"/>
  <c r="D629" i="10" a="1"/>
  <c r="D711" i="10" a="1"/>
  <c r="D485" i="10" a="1"/>
  <c r="D527" i="10" a="1"/>
  <c r="D569" i="10" a="1"/>
  <c r="D613" i="10" a="1"/>
  <c r="D673" i="10" a="1"/>
  <c r="D672" i="10" a="1"/>
  <c r="D737" i="10" a="1"/>
  <c r="D801" i="10" a="1"/>
  <c r="D865" i="10" a="1"/>
  <c r="D929" i="10" a="1"/>
  <c r="D993" i="10" a="1"/>
  <c r="D891" i="10" a="1"/>
  <c r="D727" i="10" a="1"/>
  <c r="D791" i="10" a="1"/>
  <c r="D855" i="10" a="1"/>
  <c r="D919" i="10" a="1"/>
  <c r="D983" i="10" a="1"/>
  <c r="D941" i="10" a="1"/>
  <c r="D731" i="10" a="1"/>
  <c r="D859" i="10" a="1"/>
  <c r="D1032" i="10" a="1"/>
  <c r="D702" i="10" a="1"/>
  <c r="D765" i="10" a="1"/>
  <c r="D829" i="10" a="1"/>
  <c r="D893" i="10" a="1"/>
  <c r="D989" i="10" a="1"/>
  <c r="D776" i="10" a="1"/>
  <c r="D931" i="10" a="1"/>
  <c r="C61" i="10" a="1"/>
  <c r="C76" i="10" a="1"/>
  <c r="C140" i="10" a="1"/>
  <c r="C204" i="10" a="1"/>
  <c r="C122" i="10" a="1"/>
  <c r="C186" i="10" a="1"/>
  <c r="C77" i="10" a="1"/>
  <c r="C141" i="10" a="1"/>
  <c r="C205" i="10" a="1"/>
  <c r="C239" i="10" a="1"/>
  <c r="C298" i="10" a="1"/>
  <c r="C330" i="10" a="1"/>
  <c r="C86" i="10" a="1"/>
  <c r="C252" i="10" a="1"/>
  <c r="C174" i="10" a="1"/>
  <c r="C272" i="10" a="1"/>
  <c r="C313" i="10" a="1"/>
  <c r="C345" i="10" a="1"/>
  <c r="C377" i="10" a="1"/>
  <c r="C378" i="10" a="1"/>
  <c r="C442" i="10" a="1"/>
  <c r="C506" i="10" a="1"/>
  <c r="C570" i="10" a="1"/>
  <c r="C395" i="10" a="1"/>
  <c r="C459" i="10" a="1"/>
  <c r="C523" i="10" a="1"/>
  <c r="C218" i="10" a="1"/>
  <c r="C406" i="10" a="1"/>
  <c r="C470" i="10" a="1"/>
  <c r="C534" i="10" a="1"/>
  <c r="C587" i="10" a="1"/>
  <c r="C452" i="10" a="1"/>
  <c r="C626" i="10" a="1"/>
  <c r="C687" i="10" a="1"/>
  <c r="C719" i="10" a="1"/>
  <c r="C751" i="10" a="1"/>
  <c r="C783" i="10" a="1"/>
  <c r="C815" i="10" a="1"/>
  <c r="C847" i="10" a="1"/>
  <c r="C879" i="10" a="1"/>
  <c r="C911" i="10" a="1"/>
  <c r="C943" i="10" a="1"/>
  <c r="C476" i="10" a="1"/>
  <c r="C643" i="10" a="1"/>
  <c r="C810" i="10" a="1"/>
  <c r="C870" i="10" a="1"/>
  <c r="C930" i="10" a="1"/>
  <c r="C992" i="10" a="1"/>
  <c r="C471" i="10" a="1"/>
  <c r="C270" i="10" a="1"/>
  <c r="C602" i="10" a="1"/>
  <c r="C665" i="10" a="1"/>
  <c r="C708" i="10" a="1"/>
  <c r="C740" i="10" a="1"/>
  <c r="C772" i="10" a="1"/>
  <c r="C820" i="10" a="1"/>
  <c r="C890" i="10" a="1"/>
  <c r="C956" i="10" a="1"/>
  <c r="C1024" i="10" a="1"/>
  <c r="C647" i="10" a="1"/>
  <c r="C1041" i="10" a="1"/>
  <c r="C973" i="10" a="1"/>
  <c r="C44" i="10" a="1"/>
  <c r="E1026" i="10" a="1"/>
  <c r="D129" i="10" a="1"/>
  <c r="D413" i="10" a="1"/>
  <c r="D372" i="10" a="1"/>
  <c r="D477" i="10" a="1"/>
  <c r="D475" i="10" a="1"/>
  <c r="D575" i="10" a="1"/>
  <c r="D701" i="10" a="1"/>
  <c r="D761" i="10" a="1"/>
  <c r="F626" i="10" a="1"/>
  <c r="E323" i="10" a="1"/>
  <c r="E644" i="10" a="1"/>
  <c r="E699" i="10" a="1"/>
  <c r="E836" i="10" a="1"/>
  <c r="E800" i="10" a="1"/>
  <c r="E875" i="10" a="1"/>
  <c r="D174" i="10" a="1"/>
  <c r="D177" i="10" a="1"/>
  <c r="D251" i="10" a="1"/>
  <c r="D461" i="10" a="1"/>
  <c r="D101" i="10" a="1"/>
  <c r="D308" i="10" a="1"/>
  <c r="D586" i="10" a="1"/>
  <c r="D407" i="10" a="1"/>
  <c r="D679" i="10" a="1"/>
  <c r="D388" i="10" a="1"/>
  <c r="D509" i="10" a="1"/>
  <c r="D551" i="10" a="1"/>
  <c r="D593" i="10" a="1"/>
  <c r="D645" i="10" a="1"/>
  <c r="D713" i="10" a="1"/>
  <c r="D708" i="10" a="1"/>
  <c r="D774" i="10" a="1"/>
  <c r="D838" i="10" a="1"/>
  <c r="D902" i="10" a="1"/>
  <c r="D966" i="10" a="1"/>
  <c r="D1030" i="10" a="1"/>
  <c r="D1016" i="10" a="1"/>
  <c r="D764" i="10" a="1"/>
  <c r="D828" i="10" a="1"/>
  <c r="D892" i="10" a="1"/>
  <c r="D956" i="10" a="1"/>
  <c r="D1020" i="10" a="1"/>
  <c r="D1013" i="10" a="1"/>
  <c r="D803" i="10" a="1"/>
  <c r="D963" i="10" a="1"/>
  <c r="D674" i="10" a="1"/>
  <c r="D738" i="10" a="1"/>
  <c r="D802" i="10" a="1"/>
  <c r="D866" i="10" a="1"/>
  <c r="D930" i="10" a="1"/>
  <c r="D481" i="10" a="1"/>
  <c r="D851" i="10" a="1"/>
  <c r="C47" i="10" a="1"/>
  <c r="C60" i="10" a="1"/>
  <c r="C113" i="10" a="1"/>
  <c r="C177" i="10" a="1"/>
  <c r="C95" i="10" a="1"/>
  <c r="C159" i="10" a="1"/>
  <c r="C219" i="10" a="1"/>
  <c r="C112" i="10" a="1"/>
  <c r="C176" i="10" a="1"/>
  <c r="C179" i="10" a="1"/>
  <c r="C276" i="10" a="1"/>
  <c r="C316" i="10" a="1"/>
  <c r="C348" i="10" a="1"/>
  <c r="C222" i="10" a="1"/>
  <c r="C290" i="10" a="1"/>
  <c r="C245" i="10" a="1"/>
  <c r="C299" i="10" a="1"/>
  <c r="C331" i="10" a="1"/>
  <c r="C363" i="10" a="1"/>
  <c r="C246" i="10" a="1"/>
  <c r="C413" i="10" a="1"/>
  <c r="C477" i="10" a="1"/>
  <c r="C541" i="10" a="1"/>
  <c r="C166" i="10" a="1"/>
  <c r="C432" i="10" a="1"/>
  <c r="C496" i="10" a="1"/>
  <c r="C560" i="10" a="1"/>
  <c r="C376" i="10" a="1"/>
  <c r="C441" i="10" a="1"/>
  <c r="C505" i="10" a="1"/>
  <c r="C569" i="10" a="1"/>
  <c r="C605" i="10" a="1"/>
  <c r="C596" i="10" a="1"/>
  <c r="C661" i="10" a="1"/>
  <c r="C705" i="10" a="1"/>
  <c r="C737" i="10" a="1"/>
  <c r="C769" i="10" a="1"/>
  <c r="C801" i="10" a="1"/>
  <c r="C833" i="10" a="1"/>
  <c r="C865" i="10" a="1"/>
  <c r="C897" i="10" a="1"/>
  <c r="C929" i="10" a="1"/>
  <c r="C961" i="10" a="1"/>
  <c r="C616" i="10" a="1"/>
  <c r="C680" i="10" a="1"/>
  <c r="C844" i="10" a="1"/>
  <c r="C902" i="10" a="1"/>
  <c r="C964" i="10" a="1"/>
  <c r="C1026" i="10" a="1"/>
  <c r="C644" i="10" a="1"/>
  <c r="C532" i="10" a="1"/>
  <c r="C638" i="10" a="1"/>
  <c r="C694" i="10" a="1"/>
  <c r="C726" i="10" a="1"/>
  <c r="C758" i="10" a="1"/>
  <c r="C792" i="10" a="1"/>
  <c r="C860" i="10" a="1"/>
  <c r="C928" i="10" a="1"/>
  <c r="C994" i="10" a="1"/>
  <c r="C503" i="10" a="1"/>
  <c r="C1007" i="10" a="1"/>
  <c r="C1019" i="10" a="1"/>
  <c r="C1009" i="10" a="1"/>
  <c r="E124" i="10" a="1"/>
  <c r="E548" i="10" a="1"/>
  <c r="E136" i="10" a="1"/>
  <c r="E974" i="10" a="1"/>
  <c r="E835" i="10" a="1"/>
  <c r="D190" i="10" a="1"/>
  <c r="D227" i="10" a="1"/>
  <c r="D440" i="10" a="1"/>
  <c r="D562" i="10" a="1"/>
  <c r="D643" i="10" a="1"/>
  <c r="D489" i="10" a="1"/>
  <c r="D565" i="10" a="1"/>
  <c r="D649" i="10" a="1"/>
  <c r="D712" i="10" a="1"/>
  <c r="D857" i="10" a="1"/>
  <c r="D921" i="10" a="1"/>
  <c r="D985" i="10" a="1"/>
  <c r="D867" i="10" a="1"/>
  <c r="D444" i="10" a="1"/>
  <c r="D783" i="10" a="1"/>
  <c r="D847" i="10" a="1"/>
  <c r="D959" i="10" a="1"/>
  <c r="D976" i="10" a="1"/>
  <c r="D869" i="10" a="1"/>
  <c r="C49" i="10" a="1"/>
  <c r="C98" i="10" a="1"/>
  <c r="C181" i="10" a="1"/>
  <c r="C350" i="10" a="1"/>
  <c r="C301" i="10" a="1"/>
  <c r="C418" i="10" a="1"/>
  <c r="C435" i="10" a="1"/>
  <c r="F269" i="10" a="1"/>
  <c r="F501" i="10" a="1"/>
  <c r="F309" i="10" a="1"/>
  <c r="F793" i="10" a="1"/>
  <c r="F293" i="10" a="1"/>
  <c r="F845" i="10" a="1"/>
  <c r="F323" i="10" a="1"/>
  <c r="F632" i="10" a="1"/>
  <c r="F1032" i="10" a="1"/>
  <c r="F831" i="10" a="1"/>
  <c r="F191" i="10" a="1"/>
  <c r="F694" i="10" a="1"/>
  <c r="F668" i="10" a="1"/>
  <c r="E49" i="10" a="1"/>
  <c r="F1005" i="10" a="1"/>
  <c r="F748" i="10" a="1"/>
  <c r="F614" i="10" a="1"/>
  <c r="F1008" i="10" a="1"/>
  <c r="E71" i="10" a="1"/>
  <c r="E344" i="10" a="1"/>
  <c r="E367" i="10" a="1"/>
  <c r="E646" i="10" a="1"/>
  <c r="E577" i="10" a="1"/>
  <c r="E734" i="10" a="1"/>
  <c r="E1019" i="10" a="1"/>
  <c r="E971" i="10" a="1"/>
  <c r="F859" i="10" a="1"/>
  <c r="E90" i="10" a="1"/>
  <c r="E363" i="10" a="1"/>
  <c r="E388" i="10" a="1"/>
  <c r="E608" i="10" a="1"/>
  <c r="E381" i="10" a="1"/>
  <c r="E93" i="10" a="1"/>
  <c r="E801" i="10" a="1"/>
  <c r="E985" i="10" a="1"/>
  <c r="E996" i="10" a="1"/>
  <c r="F989" i="10" a="1"/>
  <c r="F875" i="10" a="1"/>
  <c r="E121" i="10" a="1"/>
  <c r="E175" i="10" a="1"/>
  <c r="E288" i="10" a="1"/>
  <c r="E321" i="10" a="1"/>
  <c r="E295" i="10" a="1"/>
  <c r="E378" i="10" a="1"/>
  <c r="E586" i="10" a="1"/>
  <c r="E706" i="10" a="1"/>
  <c r="E523" i="10" a="1"/>
  <c r="F220" i="10" a="1"/>
  <c r="E98" i="10" a="1"/>
  <c r="E300" i="10" a="1"/>
  <c r="E489" i="10" a="1"/>
  <c r="E841" i="10" a="1"/>
  <c r="E621" i="10" a="1"/>
  <c r="E333" i="10" a="1"/>
  <c r="E965" i="10" a="1"/>
  <c r="E992" i="10" a="1"/>
  <c r="D147" i="10" a="1"/>
  <c r="D268" i="10" a="1"/>
  <c r="D212" i="10" a="1"/>
  <c r="D237" i="10" a="1"/>
  <c r="D354" i="10" a="1"/>
  <c r="D205" i="10" a="1"/>
  <c r="D459" i="10" a="1"/>
  <c r="D377" i="10" a="1"/>
  <c r="D447" i="10" a="1"/>
  <c r="D572" i="10" a="1"/>
  <c r="D660" i="10" a="1"/>
  <c r="F891" i="10" a="1"/>
  <c r="E291" i="10" a="1"/>
  <c r="E453" i="10" a="1"/>
  <c r="E470" i="10" a="1"/>
  <c r="E683" i="10" a="1"/>
  <c r="E894" i="10" a="1"/>
  <c r="E783" i="10" a="1"/>
  <c r="E768" i="10" a="1"/>
  <c r="E986" i="10" a="1"/>
  <c r="D47" i="10" a="1"/>
  <c r="D166" i="10" a="1"/>
  <c r="D89" i="10" a="1"/>
  <c r="D87" i="10" a="1"/>
  <c r="D247" i="10" a="1"/>
  <c r="D373" i="10" a="1"/>
  <c r="D288" i="10" a="1"/>
  <c r="D472" i="10" a="1"/>
  <c r="D398" i="10" a="1"/>
  <c r="D486" i="10" a="1"/>
  <c r="D582" i="10" a="1"/>
  <c r="D125" i="10" a="1"/>
  <c r="E182" i="10" a="1"/>
  <c r="E435" i="10" a="1"/>
  <c r="E540" i="10" a="1"/>
  <c r="E573" i="10" a="1"/>
  <c r="E752" i="10" a="1"/>
  <c r="E961" i="10" a="1"/>
  <c r="E876" i="10" a="1"/>
  <c r="E845" i="10" a="1"/>
  <c r="E957" i="10" a="1"/>
  <c r="E1037" i="10" a="1"/>
  <c r="D49" i="10" a="1"/>
  <c r="D66" i="10" a="1"/>
  <c r="D139" i="10" a="1"/>
  <c r="D224" i="10" a="1"/>
  <c r="D264" i="10" a="1"/>
  <c r="D140" i="10" a="1"/>
  <c r="D90" i="10" a="1"/>
  <c r="D170" i="10" a="1"/>
  <c r="D233" i="10" a="1"/>
  <c r="D265" i="10" a="1"/>
  <c r="D346" i="10" a="1"/>
  <c r="D426" i="10" a="1"/>
  <c r="D291" i="10" a="1"/>
  <c r="D371" i="10" a="1"/>
  <c r="D451" i="10" a="1"/>
  <c r="D289" i="10" a="1"/>
  <c r="D369" i="10" a="1"/>
  <c r="D449" i="10" a="1"/>
  <c r="D488" i="10" a="1"/>
  <c r="D528" i="10" a="1"/>
  <c r="D568" i="10" a="1"/>
  <c r="D616" i="10" a="1"/>
  <c r="D656" i="10" a="1"/>
  <c r="D460" i="10" a="1"/>
  <c r="D699" i="10" a="1"/>
  <c r="D463" i="10" a="1"/>
  <c r="D515" i="10" a="1"/>
  <c r="D563" i="10" a="1"/>
  <c r="D603" i="10" a="1"/>
  <c r="F892" i="10" a="1"/>
  <c r="E325" i="10" a="1"/>
  <c r="E635" i="10" a="1"/>
  <c r="E290" i="10" a="1"/>
  <c r="E978" i="10" a="1"/>
  <c r="D142" i="10" a="1"/>
  <c r="D209" i="10" a="1"/>
  <c r="D365" i="10" a="1"/>
  <c r="D456" i="10" a="1"/>
  <c r="D436" i="10" a="1"/>
  <c r="D666" i="10" a="1"/>
  <c r="D667" i="10" a="1"/>
  <c r="D431" i="10" a="1"/>
  <c r="D535" i="10" a="1"/>
  <c r="D589" i="10" a="1"/>
  <c r="D653" i="10" a="1"/>
  <c r="D684" i="10" a="1"/>
  <c r="D766" i="10" a="1"/>
  <c r="D846" i="10" a="1"/>
  <c r="D942" i="10" a="1"/>
  <c r="D1022" i="10" a="1"/>
  <c r="D1035" i="10" a="1"/>
  <c r="D804" i="10" a="1"/>
  <c r="D884" i="10" a="1"/>
  <c r="D964" i="10" a="1"/>
  <c r="D965" i="10" a="1"/>
  <c r="D784" i="10" a="1"/>
  <c r="D984" i="10" a="1"/>
  <c r="D714" i="10" a="1"/>
  <c r="D794" i="10" a="1"/>
  <c r="D874" i="10" a="1"/>
  <c r="D1010" i="10" a="1"/>
  <c r="D832" i="10" a="1"/>
  <c r="C51" i="10" a="1"/>
  <c r="C89" i="10" a="1"/>
  <c r="C169" i="10" a="1"/>
  <c r="C103" i="10" a="1"/>
  <c r="C199" i="10" a="1"/>
  <c r="C104" i="10" a="1"/>
  <c r="C184" i="10" a="1"/>
  <c r="C251" i="10" a="1"/>
  <c r="C312" i="10" a="1"/>
  <c r="C352" i="10" a="1"/>
  <c r="C266" i="10" a="1"/>
  <c r="C237" i="10" a="1"/>
  <c r="C303" i="10" a="1"/>
  <c r="C351" i="10" a="1"/>
  <c r="C198" i="10" a="1"/>
  <c r="C421" i="10" a="1"/>
  <c r="C517" i="10" a="1"/>
  <c r="C588" i="10" a="1"/>
  <c r="C440" i="10" a="1"/>
  <c r="C536" i="10" a="1"/>
  <c r="C368" i="10" a="1"/>
  <c r="C449" i="10" a="1"/>
  <c r="C545" i="10" a="1"/>
  <c r="C601" i="10" a="1"/>
  <c r="C604" i="10" a="1"/>
  <c r="C693" i="10" a="1"/>
  <c r="C733" i="10" a="1"/>
  <c r="C773" i="10" a="1"/>
  <c r="C821" i="10" a="1"/>
  <c r="C861" i="10" a="1"/>
  <c r="C901" i="10" a="1"/>
  <c r="C949" i="10" a="1"/>
  <c r="F869" i="10" a="1"/>
  <c r="E294" i="10" a="1"/>
  <c r="E757" i="10" a="1"/>
  <c r="E1038" i="10" a="1"/>
  <c r="E866" i="10" a="1"/>
  <c r="D94" i="10" a="1"/>
  <c r="D161" i="10" a="1"/>
  <c r="D192" i="10" a="1"/>
  <c r="D408" i="10" a="1"/>
  <c r="D157" i="10" a="1"/>
  <c r="D610" i="10" a="1"/>
  <c r="D651" i="10" a="1"/>
  <c r="D367" i="10" a="1"/>
  <c r="D517" i="10" a="1"/>
  <c r="D581" i="10" a="1"/>
  <c r="D641" i="10" a="1"/>
  <c r="D104" i="10" a="1"/>
  <c r="D753" i="10" a="1"/>
  <c r="D833" i="10" a="1"/>
  <c r="D913" i="10" a="1"/>
  <c r="D1009" i="10" a="1"/>
  <c r="D995" i="10" a="1"/>
  <c r="D775" i="10" a="1"/>
  <c r="D871" i="10" a="1"/>
  <c r="D951" i="10" a="1"/>
  <c r="D1031" i="10" a="1"/>
  <c r="D763" i="10" a="1"/>
  <c r="D952" i="10" a="1"/>
  <c r="D686" i="10" a="1"/>
  <c r="D781" i="10" a="1"/>
  <c r="D861" i="10" a="1"/>
  <c r="D954" i="10" a="1"/>
  <c r="D808" i="10" a="1"/>
  <c r="C45" i="10" a="1"/>
  <c r="C66" i="10" a="1"/>
  <c r="C156" i="10" a="1"/>
  <c r="C90" i="10" a="1"/>
  <c r="C170" i="10" a="1"/>
  <c r="C93" i="10" a="1"/>
  <c r="C173" i="10" a="1"/>
  <c r="C220" i="10" a="1"/>
  <c r="C306" i="10" a="1"/>
  <c r="C346" i="10" a="1"/>
  <c r="C236" i="10" a="1"/>
  <c r="C224" i="10" a="1"/>
  <c r="C297" i="10" a="1"/>
  <c r="C337" i="10" a="1"/>
  <c r="C385" i="10" a="1"/>
  <c r="C410" i="10" a="1"/>
  <c r="C490" i="10" a="1"/>
  <c r="C582" i="10" a="1"/>
  <c r="C427" i="10" a="1"/>
  <c r="C507" i="10" a="1"/>
  <c r="C289" i="10" a="1"/>
  <c r="C438" i="10" a="1"/>
  <c r="C518" i="10" a="1"/>
  <c r="C595" i="10" a="1"/>
  <c r="C592" i="10" a="1"/>
  <c r="C674" i="10" a="1"/>
  <c r="C727" i="10" a="1"/>
  <c r="C767" i="10" a="1"/>
  <c r="C807" i="10" a="1"/>
  <c r="C855" i="10" a="1"/>
  <c r="C895" i="10" a="1"/>
  <c r="C935" i="10" a="1"/>
  <c r="C540" i="10" a="1"/>
  <c r="C675" i="10" a="1"/>
  <c r="C854" i="10" a="1"/>
  <c r="C946" i="10" a="1"/>
  <c r="C1022" i="10" a="1"/>
  <c r="C668" i="10" a="1"/>
  <c r="C617" i="10" a="1"/>
  <c r="C692" i="10" a="1"/>
  <c r="C732" i="10" a="1"/>
  <c r="C780" i="10" a="1"/>
  <c r="C856" i="10" a="1"/>
  <c r="C940" i="10" a="1"/>
  <c r="C1040" i="10" a="1"/>
  <c r="C999" i="10" a="1"/>
  <c r="C1021" i="10" a="1"/>
  <c r="E210" i="10" a="1"/>
  <c r="D126" i="10" a="1"/>
  <c r="D349" i="10" a="1"/>
  <c r="D530" i="10" a="1"/>
  <c r="D703" i="10" a="1"/>
  <c r="D553" i="10" a="1"/>
  <c r="D391" i="10" a="1"/>
  <c r="D825" i="10" a="1"/>
  <c r="E146" i="10" a="1"/>
  <c r="E437" i="10" a="1"/>
  <c r="E792" i="10" a="1"/>
  <c r="E880" i="10" a="1"/>
  <c r="D51" i="10" a="1"/>
  <c r="D258" i="10" a="1"/>
  <c r="D219" i="10" a="1"/>
  <c r="D296" i="10" a="1"/>
  <c r="D358" i="10" a="1"/>
  <c r="D554" i="10" a="1"/>
  <c r="D474" i="10" a="1"/>
  <c r="D719" i="10" a="1"/>
  <c r="D497" i="10" a="1"/>
  <c r="D561" i="10" a="1"/>
  <c r="D617" i="10" a="1"/>
  <c r="D697" i="10" a="1"/>
  <c r="D726" i="10" a="1"/>
  <c r="D806" i="10" a="1"/>
  <c r="D886" i="10" a="1"/>
  <c r="D982" i="10" a="1"/>
  <c r="D904" i="10" a="1"/>
  <c r="D748" i="10" a="1"/>
  <c r="D844" i="10" a="1"/>
  <c r="D924" i="10" a="1"/>
  <c r="D1004" i="10" a="1"/>
  <c r="D380" i="10" a="1"/>
  <c r="D872" i="10" a="1"/>
  <c r="D412" i="10" a="1"/>
  <c r="D754" i="10" a="1"/>
  <c r="D834" i="10" a="1"/>
  <c r="D914" i="10" a="1"/>
  <c r="D752" i="10" a="1"/>
  <c r="D947" i="10" a="1"/>
  <c r="C52" i="10" a="1"/>
  <c r="C129" i="10" a="1"/>
  <c r="C209" i="10" a="1"/>
  <c r="C143" i="10" a="1"/>
  <c r="C65" i="10" a="1"/>
  <c r="C144" i="10" a="1"/>
  <c r="C115" i="10" a="1"/>
  <c r="C292" i="10" a="1"/>
  <c r="C332" i="10" a="1"/>
  <c r="C171" i="10" a="1"/>
  <c r="C131" i="10" a="1"/>
  <c r="C275" i="10" a="1"/>
  <c r="C323" i="10" a="1"/>
  <c r="C371" i="10" a="1"/>
  <c r="C382" i="10" a="1"/>
  <c r="C461" i="10" a="1"/>
  <c r="C557" i="10" a="1"/>
  <c r="C400" i="10" a="1"/>
  <c r="C480" i="10" a="1"/>
  <c r="C576" i="10" a="1"/>
  <c r="C409" i="10" a="1"/>
  <c r="C489" i="10" a="1"/>
  <c r="C581" i="10" a="1"/>
  <c r="C463" i="10" a="1"/>
  <c r="C645" i="10" a="1"/>
  <c r="C713" i="10" a="1"/>
  <c r="C753" i="10" a="1"/>
  <c r="C793" i="10" a="1"/>
  <c r="C841" i="10" a="1"/>
  <c r="C881" i="10" a="1"/>
  <c r="C921" i="10" a="1"/>
  <c r="C423" i="10" a="1"/>
  <c r="C648" i="10" a="1"/>
  <c r="C828" i="10" a="1"/>
  <c r="C918" i="10" a="1"/>
  <c r="C996" i="10" a="1"/>
  <c r="C615" i="10" a="1"/>
  <c r="C590" i="10" a="1"/>
  <c r="C670" i="10" a="1"/>
  <c r="C718" i="10" a="1"/>
  <c r="C766" i="10" a="1"/>
  <c r="C824" i="10" a="1"/>
  <c r="C912" i="10" a="1"/>
  <c r="C1010" i="10" a="1"/>
  <c r="C655" i="10" a="1"/>
  <c r="C987" i="10" a="1"/>
  <c r="F44" i="10" a="1"/>
  <c r="E422" i="10" a="1"/>
  <c r="E605" i="10" a="1"/>
  <c r="E947" i="10" a="1"/>
  <c r="E923" i="10" a="1"/>
  <c r="D111" i="10" a="1"/>
  <c r="D310" i="10" a="1"/>
  <c r="D343" i="10" a="1"/>
  <c r="D420" i="10" a="1"/>
  <c r="D585" i="10" a="1"/>
  <c r="D717" i="10" a="1"/>
  <c r="D809" i="10" a="1"/>
  <c r="D937" i="10" a="1"/>
  <c r="D1017" i="10" a="1"/>
  <c r="D1024" i="10" a="1"/>
  <c r="D799" i="10" a="1"/>
  <c r="D879" i="10" a="1"/>
  <c r="D811" i="10" a="1"/>
  <c r="D938" i="10" a="1"/>
  <c r="C116" i="10" a="1"/>
  <c r="C117" i="10" a="1"/>
  <c r="C228" i="10" a="1"/>
  <c r="C365" i="10" a="1"/>
  <c r="C234" i="10" a="1"/>
  <c r="C446" i="10" a="1"/>
  <c r="C600" i="10" a="1"/>
  <c r="C771" i="10" a="1"/>
  <c r="C899" i="10" a="1"/>
  <c r="C640" i="10" a="1"/>
  <c r="C866" i="10" a="1"/>
  <c r="C988" i="10" a="1"/>
  <c r="C187" i="10" a="1"/>
  <c r="C662" i="10" a="1"/>
  <c r="C738" i="10" a="1"/>
  <c r="C816" i="10" a="1"/>
  <c r="C952" i="10" a="1"/>
  <c r="C636" i="10" a="1"/>
  <c r="C969" i="10" a="1"/>
  <c r="D917" i="10" a="1"/>
  <c r="C165" i="10" a="1"/>
  <c r="C155" i="10" a="1"/>
  <c r="C558" i="10" a="1"/>
  <c r="C891" i="10" a="1"/>
  <c r="C1016" i="10" a="1"/>
  <c r="C752" i="10" a="1"/>
  <c r="C628" i="10" a="1"/>
  <c r="D975" i="10" a="1"/>
  <c r="D1008" i="10" a="1"/>
  <c r="D885" i="10" a="1"/>
  <c r="C57" i="10" a="1"/>
  <c r="C114" i="10" a="1"/>
  <c r="C197" i="10" a="1"/>
  <c r="C358" i="10" a="1"/>
  <c r="C309" i="10" a="1"/>
  <c r="C434" i="10" a="1"/>
  <c r="C451" i="10" a="1"/>
  <c r="C462" i="10" a="1"/>
  <c r="C618" i="10" a="1"/>
  <c r="C779" i="10" a="1"/>
  <c r="C907" i="10" a="1"/>
  <c r="C651" i="10" a="1"/>
  <c r="C876" i="10" a="1"/>
  <c r="C1000" i="10" a="1"/>
  <c r="C415" i="10" a="1"/>
  <c r="C673" i="10" a="1"/>
  <c r="C744" i="10" a="1"/>
  <c r="C830" i="10" a="1"/>
  <c r="C966" i="10" a="1"/>
  <c r="C663" i="10" a="1"/>
  <c r="C981" i="10" a="1"/>
  <c r="C54" i="10" a="1"/>
  <c r="C342" i="10" a="1"/>
  <c r="C364" i="10" a="1"/>
  <c r="C859" i="10" a="1"/>
  <c r="C862" i="10" a="1"/>
  <c r="C594" i="10" a="1"/>
  <c r="C846" i="10" a="1"/>
  <c r="C965" i="10" a="1"/>
  <c r="D957" i="10" a="1"/>
  <c r="D710" i="10" a="1"/>
  <c r="D1002" i="10" a="1"/>
  <c r="C84" i="10" a="1"/>
  <c r="C194" i="10" a="1"/>
  <c r="C247" i="10" a="1"/>
  <c r="C260" i="10" a="1"/>
  <c r="C349" i="10" a="1"/>
  <c r="C514" i="10" a="1"/>
  <c r="C531" i="10" a="1"/>
  <c r="C542" i="10" a="1"/>
  <c r="C691" i="10" a="1"/>
  <c r="C819" i="10" a="1"/>
  <c r="C947" i="10" a="1"/>
  <c r="C784" i="10" a="1"/>
  <c r="C910" i="10" a="1"/>
  <c r="C1034" i="10" a="1"/>
  <c r="C564" i="10" a="1"/>
  <c r="C698" i="10" a="1"/>
  <c r="C762" i="10" a="1"/>
  <c r="C868" i="10" a="1"/>
  <c r="C1002" i="10" a="1"/>
  <c r="C1023" i="10" a="1"/>
  <c r="C1025" i="10" a="1"/>
  <c r="D455" i="10" a="1"/>
  <c r="D824" i="10" a="1"/>
  <c r="C182" i="10" a="1"/>
  <c r="C483" i="10" a="1"/>
  <c r="C795" i="10" a="1"/>
  <c r="C396" i="10" a="1"/>
  <c r="C812" i="10" a="1"/>
  <c r="D895" i="10" a="1"/>
  <c r="C803" i="10" a="1"/>
  <c r="C672" i="10" a="1"/>
  <c r="C1018" i="10" a="1"/>
  <c r="C690" i="10" a="1"/>
  <c r="C850" i="10" a="1"/>
  <c r="C599" i="10" a="1"/>
  <c r="C684" i="10" a="1"/>
  <c r="C983" i="10" a="1"/>
  <c r="D1039" i="10" a="1"/>
  <c r="D970" i="10" a="1"/>
  <c r="C178" i="10" a="1"/>
  <c r="C231" i="10" a="1"/>
  <c r="C341" i="10" a="1"/>
  <c r="C498" i="10" a="1"/>
  <c r="C526" i="10" a="1"/>
  <c r="C811" i="10" a="1"/>
  <c r="C683" i="10" a="1"/>
  <c r="C906" i="10" a="1"/>
  <c r="C543" i="10" a="1"/>
  <c r="C760" i="10" a="1"/>
  <c r="C864" i="10" a="1"/>
  <c r="C1015" i="10" a="1"/>
  <c r="C1013" i="10" a="1"/>
  <c r="C233" i="10" a="1"/>
  <c r="C923" i="10" a="1"/>
  <c r="C688" i="10" a="1"/>
  <c r="E44" i="10" a="1"/>
  <c r="D773" i="10" a="1"/>
  <c r="D792" i="10" a="1"/>
  <c r="C85" i="10" a="1"/>
  <c r="C206" i="10" a="1"/>
  <c r="C381" i="10" a="1"/>
  <c r="C254" i="10" a="1"/>
  <c r="C723" i="10" a="1"/>
  <c r="C851" i="10" a="1"/>
  <c r="C822" i="10" a="1"/>
  <c r="C942" i="10" a="1"/>
  <c r="C614" i="10" a="1"/>
  <c r="C714" i="10" a="1"/>
  <c r="C904" i="10" a="1"/>
  <c r="C975" i="10" a="1"/>
  <c r="D725" i="10" a="1"/>
  <c r="F125" i="10" a="1"/>
  <c r="F47" i="10" a="1"/>
  <c r="F488" i="10" a="1"/>
  <c r="F49" i="10" a="1"/>
  <c r="F491" i="10" a="1"/>
  <c r="F94" i="10" a="1"/>
  <c r="F363" i="10" a="1"/>
  <c r="F235" i="10" a="1"/>
  <c r="F882" i="10" a="1"/>
  <c r="F863" i="10" a="1"/>
  <c r="F471" i="10" a="1"/>
  <c r="F886" i="10" a="1"/>
  <c r="F707" i="10" a="1"/>
  <c r="F215" i="10" a="1"/>
  <c r="F618" i="10" a="1"/>
  <c r="F836" i="10" a="1"/>
  <c r="E51" i="10" a="1"/>
  <c r="E155" i="10" a="1"/>
  <c r="E87" i="10" a="1"/>
  <c r="E297" i="10" a="1"/>
  <c r="E475" i="10" a="1"/>
  <c r="E654" i="10" a="1"/>
  <c r="E563" i="10" a="1"/>
  <c r="E727" i="10" a="1"/>
  <c r="E701" i="10" a="1"/>
  <c r="F480" i="10" a="1"/>
  <c r="E174" i="10" a="1"/>
  <c r="E106" i="10" a="1"/>
  <c r="E318" i="10" a="1"/>
  <c r="E480" i="10" a="1"/>
  <c r="E616" i="10" a="1"/>
  <c r="E535" i="10" a="1"/>
  <c r="E818" i="10" a="1"/>
  <c r="E817" i="10" a="1"/>
  <c r="E984" i="10" a="1"/>
  <c r="E944" i="10" a="1"/>
  <c r="F832" i="10" a="1"/>
  <c r="E163" i="10" a="1"/>
  <c r="E185" i="10" a="1"/>
  <c r="E207" i="10" a="1"/>
  <c r="E384" i="10" a="1"/>
  <c r="E385" i="10" a="1"/>
  <c r="E311" i="10" a="1"/>
  <c r="E498" i="10" a="1"/>
  <c r="E618" i="10" a="1"/>
  <c r="E714" i="10" a="1"/>
  <c r="E599" i="10" a="1"/>
  <c r="F939" i="10" a="1"/>
  <c r="E221" i="10" a="1"/>
  <c r="E556" i="10" a="1"/>
  <c r="E762" i="10" a="1"/>
  <c r="E713" i="10" a="1"/>
  <c r="E892" i="10" a="1"/>
  <c r="E839" i="10" a="1"/>
  <c r="E981" i="10" a="1"/>
  <c r="D46" i="10" a="1"/>
  <c r="D195" i="10" a="1"/>
  <c r="D84" i="10" a="1"/>
  <c r="D130" i="10" a="1"/>
  <c r="D85" i="10" a="1"/>
  <c r="D370" i="10" a="1"/>
  <c r="D331" i="10" a="1"/>
  <c r="D176" i="10" a="1"/>
  <c r="D393" i="10" a="1"/>
  <c r="D508" i="10" a="1"/>
  <c r="D596" i="10" a="1"/>
  <c r="D668" i="10" a="1"/>
  <c r="E254" i="10" a="1"/>
  <c r="E173" i="10" a="1"/>
  <c r="E500" i="10" a="1"/>
  <c r="E507" i="10" a="1"/>
  <c r="E726" i="10" a="1"/>
  <c r="E926" i="10" a="1"/>
  <c r="E935" i="10" a="1"/>
  <c r="E858" i="10" a="1"/>
  <c r="E1002" i="10" a="1"/>
  <c r="D56" i="10" a="1"/>
  <c r="D214" i="10" a="1"/>
  <c r="D105" i="10" a="1"/>
  <c r="D151" i="10" a="1"/>
  <c r="D160" i="10" a="1"/>
  <c r="D389" i="10" a="1"/>
  <c r="D352" i="10" a="1"/>
  <c r="D270" i="10" a="1"/>
  <c r="D414" i="10" a="1"/>
  <c r="D518" i="10" a="1"/>
  <c r="D606" i="10" a="1"/>
  <c r="F213" i="10" a="1"/>
  <c r="E172" i="10" a="1"/>
  <c r="E406" i="10" a="1"/>
  <c r="E572" i="10" a="1"/>
  <c r="E386" i="10" a="1"/>
  <c r="E793" i="10" a="1"/>
  <c r="E993" i="10" a="1"/>
  <c r="E1004" i="10" a="1"/>
  <c r="E861" i="10" a="1"/>
  <c r="E973" i="10" a="1"/>
  <c r="E864" i="10" a="1"/>
  <c r="D57" i="10" a="1"/>
  <c r="D75" i="10" a="1"/>
  <c r="D171" i="10" a="1"/>
  <c r="D232" i="10" a="1"/>
  <c r="D76" i="10" a="1"/>
  <c r="D172" i="10" a="1"/>
  <c r="D106" i="10" a="1"/>
  <c r="D186" i="10" a="1"/>
  <c r="D249" i="10" a="1"/>
  <c r="D282" i="10" a="1"/>
  <c r="D362" i="10" a="1"/>
  <c r="D458" i="10" a="1"/>
  <c r="D307" i="10" a="1"/>
  <c r="D387" i="10" a="1"/>
  <c r="D80" i="10" a="1"/>
  <c r="D305" i="10" a="1"/>
  <c r="D385" i="10" a="1"/>
  <c r="D287" i="10" a="1"/>
  <c r="D496" i="10" a="1"/>
  <c r="D536" i="10" a="1"/>
  <c r="D584" i="10" a="1"/>
  <c r="D624" i="10" a="1"/>
  <c r="D664" i="10" a="1"/>
  <c r="D639" i="10" a="1"/>
  <c r="D715" i="10" a="1"/>
  <c r="D483" i="10" a="1"/>
  <c r="D531" i="10" a="1"/>
  <c r="D571" i="10" a="1"/>
  <c r="D611" i="10" a="1"/>
  <c r="E188" i="10" a="1"/>
  <c r="E580" i="10" a="1"/>
  <c r="E322" i="10" a="1"/>
  <c r="E1015" i="10" a="1"/>
  <c r="E645" i="10" a="1"/>
  <c r="D206" i="10" a="1"/>
  <c r="D191" i="10" a="1"/>
  <c r="D429" i="10" a="1"/>
  <c r="D263" i="10" a="1"/>
  <c r="D538" i="10" a="1"/>
  <c r="D364" i="10" a="1"/>
  <c r="D689" i="10" a="1"/>
  <c r="D493" i="10" a="1"/>
  <c r="D545" i="10" a="1"/>
  <c r="D599" i="10" a="1"/>
  <c r="D687" i="10" a="1"/>
  <c r="D700" i="10" a="1"/>
  <c r="D782" i="10" a="1"/>
  <c r="D878" i="10" a="1"/>
  <c r="D958" i="10" a="1"/>
  <c r="D1038" i="10" a="1"/>
  <c r="D740" i="10" a="1"/>
  <c r="D820" i="10" a="1"/>
  <c r="D900" i="10" a="1"/>
  <c r="D996" i="10" a="1"/>
  <c r="D997" i="10" a="1"/>
  <c r="D819" i="10" a="1"/>
  <c r="D284" i="10" a="1"/>
  <c r="D730" i="10" a="1"/>
  <c r="D810" i="10" a="1"/>
  <c r="D906" i="10" a="1"/>
  <c r="D295" i="10" a="1"/>
  <c r="D875" i="10" a="1"/>
  <c r="C48" i="10" a="1"/>
  <c r="C105" i="10" a="1"/>
  <c r="C185" i="10" a="1"/>
  <c r="C135" i="10" a="1"/>
  <c r="C215" i="10" a="1"/>
  <c r="C120" i="10" a="1"/>
  <c r="C83" i="10" a="1"/>
  <c r="C268" i="10" a="1"/>
  <c r="C320" i="10" a="1"/>
  <c r="C139" i="10" a="1"/>
  <c r="C282" i="10" a="1"/>
  <c r="C253" i="10" a="1"/>
  <c r="C319" i="10" a="1"/>
  <c r="C359" i="10" a="1"/>
  <c r="C273" i="10" a="1"/>
  <c r="C453" i="10" a="1"/>
  <c r="C533" i="10" a="1"/>
  <c r="C250" i="10" a="1"/>
  <c r="C472" i="10" a="1"/>
  <c r="C552" i="10" a="1"/>
  <c r="C384" i="10" a="1"/>
  <c r="C481" i="10" a="1"/>
  <c r="C561" i="10" a="1"/>
  <c r="C242" i="10" a="1"/>
  <c r="C637" i="10" a="1"/>
  <c r="C701" i="10" a="1"/>
  <c r="C741" i="10" a="1"/>
  <c r="C789" i="10" a="1"/>
  <c r="C829" i="10" a="1"/>
  <c r="C869" i="10" a="1"/>
  <c r="C917" i="10" a="1"/>
  <c r="C957" i="10" a="1"/>
  <c r="F763" i="10" a="1"/>
  <c r="E484" i="10" a="1"/>
  <c r="E667" i="10" a="1"/>
  <c r="E740" i="10" a="1"/>
  <c r="E994" i="10" a="1"/>
  <c r="D158" i="10" a="1"/>
  <c r="D79" i="10" a="1"/>
  <c r="D381" i="10" a="1"/>
  <c r="D468" i="10" a="1"/>
  <c r="D479" i="10" a="1"/>
  <c r="D279" i="10" a="1"/>
  <c r="D675" i="10" a="1"/>
  <c r="D452" i="10" a="1"/>
  <c r="D537" i="10" a="1"/>
  <c r="D591" i="10" a="1"/>
  <c r="D657" i="10" a="1"/>
  <c r="D688" i="10" a="1"/>
  <c r="D769" i="10" a="1"/>
  <c r="D849" i="10" a="1"/>
  <c r="D945" i="10" a="1"/>
  <c r="D1025" i="10" a="1"/>
  <c r="D316" i="10" a="1"/>
  <c r="D807" i="10" a="1"/>
  <c r="D887" i="10" a="1"/>
  <c r="D967" i="10" a="1"/>
  <c r="D973" i="10" a="1"/>
  <c r="D795" i="10" a="1"/>
  <c r="D992" i="10" a="1"/>
  <c r="D718" i="10" a="1"/>
  <c r="D797" i="10" a="1"/>
  <c r="D877" i="10" a="1"/>
  <c r="D1021" i="10" a="1"/>
  <c r="D843" i="10" a="1"/>
  <c r="C53" i="10" a="1"/>
  <c r="C92" i="10" a="1"/>
  <c r="C172" i="10" a="1"/>
  <c r="C106" i="10" a="1"/>
  <c r="C202" i="10" a="1"/>
  <c r="C109" i="10" a="1"/>
  <c r="C189" i="10" a="1"/>
  <c r="C255" i="10" a="1"/>
  <c r="C314" i="10" a="1"/>
  <c r="C354" i="10" a="1"/>
  <c r="C269" i="10" a="1"/>
  <c r="C241" i="10" a="1"/>
  <c r="C305" i="10" a="1"/>
  <c r="C353" i="10" a="1"/>
  <c r="C230" i="10" a="1"/>
  <c r="C426" i="10" a="1"/>
  <c r="C522" i="10" a="1"/>
  <c r="C123" i="10" a="1"/>
  <c r="C443" i="10" a="1"/>
  <c r="C539" i="10" a="1"/>
  <c r="C372" i="10" a="1"/>
  <c r="C454" i="10" a="1"/>
  <c r="C550" i="10" a="1"/>
  <c r="C603" i="10" a="1"/>
  <c r="C610" i="10" a="1"/>
  <c r="C695" i="10" a="1"/>
  <c r="C735" i="10" a="1"/>
  <c r="C775" i="10" a="1"/>
  <c r="C823" i="10" a="1"/>
  <c r="C863" i="10" a="1"/>
  <c r="C903" i="10" a="1"/>
  <c r="C951" i="10" a="1"/>
  <c r="C611" i="10" a="1"/>
  <c r="C796" i="10" a="1"/>
  <c r="C884" i="10" a="1"/>
  <c r="C962" i="10" a="1"/>
  <c r="C1038" i="10" a="1"/>
  <c r="C447" i="10" a="1"/>
  <c r="C633" i="10" a="1"/>
  <c r="C700" i="10" a="1"/>
  <c r="C748" i="10" a="1"/>
  <c r="C790" i="10" a="1"/>
  <c r="C872" i="10" a="1"/>
  <c r="C974" i="10" a="1"/>
  <c r="C460" i="10" a="1"/>
  <c r="C1031" i="10" a="1"/>
  <c r="C989" i="10" a="1"/>
  <c r="E983" i="10" a="1"/>
  <c r="D234" i="10" a="1"/>
  <c r="D376" i="10" a="1"/>
  <c r="D594" i="10" a="1"/>
  <c r="D324" i="10" a="1"/>
  <c r="D597" i="10" a="1"/>
  <c r="D696" i="10" a="1"/>
  <c r="D841" i="10" a="1"/>
  <c r="E358" i="10" a="1"/>
  <c r="E543" i="10" a="1"/>
  <c r="E942" i="10" a="1"/>
  <c r="E882" i="10" a="1"/>
  <c r="D60" i="10" a="1"/>
  <c r="D113" i="10" a="1"/>
  <c r="D269" i="10" a="1"/>
  <c r="D360" i="10" a="1"/>
  <c r="D422" i="10" a="1"/>
  <c r="D618" i="10" a="1"/>
  <c r="D635" i="10" a="1"/>
  <c r="D303" i="10" a="1"/>
  <c r="D519" i="10" a="1"/>
  <c r="D573" i="10" a="1"/>
  <c r="D627" i="10" a="1"/>
  <c r="D348" i="10" a="1"/>
  <c r="D742" i="10" a="1"/>
  <c r="D822" i="10" a="1"/>
  <c r="D918" i="10" a="1"/>
  <c r="D998" i="10" a="1"/>
  <c r="D955" i="10" a="1"/>
  <c r="D780" i="10" a="1"/>
  <c r="D860" i="10" a="1"/>
  <c r="D940" i="10" a="1"/>
  <c r="D1036" i="10" a="1"/>
  <c r="D739" i="10" a="1"/>
  <c r="D923" i="10" a="1"/>
  <c r="D690" i="10" a="1"/>
  <c r="D770" i="10" a="1"/>
  <c r="D850" i="10" a="1"/>
  <c r="D962" i="10" a="1"/>
  <c r="D787" i="10" a="1"/>
  <c r="D1000" i="10" a="1"/>
  <c r="C68" i="10" a="1"/>
  <c r="C145" i="10" a="1"/>
  <c r="C79" i="10" a="1"/>
  <c r="C175" i="10" a="1"/>
  <c r="C80" i="10" a="1"/>
  <c r="C160" i="10" a="1"/>
  <c r="C227" i="10" a="1"/>
  <c r="C300" i="10" a="1"/>
  <c r="C340" i="10" a="1"/>
  <c r="C240" i="10" a="1"/>
  <c r="C195" i="10" a="1"/>
  <c r="C291" i="10" a="1"/>
  <c r="C339" i="10" a="1"/>
  <c r="C379" i="10" a="1"/>
  <c r="C397" i="10" a="1"/>
  <c r="C493" i="10" a="1"/>
  <c r="C573" i="10" a="1"/>
  <c r="C416" i="10" a="1"/>
  <c r="C512" i="10" a="1"/>
  <c r="C238" i="10" a="1"/>
  <c r="C425" i="10" a="1"/>
  <c r="C521" i="10" a="1"/>
  <c r="C589" i="10" a="1"/>
  <c r="C527" i="10" a="1"/>
  <c r="C677" i="10" a="1"/>
  <c r="C721" i="10" a="1"/>
  <c r="C761" i="10" a="1"/>
  <c r="C809" i="10" a="1"/>
  <c r="C849" i="10" a="1"/>
  <c r="C889" i="10" a="1"/>
  <c r="C937" i="10" a="1"/>
  <c r="C487" i="10" a="1"/>
  <c r="C664" i="10" a="1"/>
  <c r="C858" i="10" a="1"/>
  <c r="C934" i="10" a="1"/>
  <c r="C1012" i="10" a="1"/>
  <c r="C676" i="10" a="1"/>
  <c r="C606" i="10" a="1"/>
  <c r="C686" i="10" a="1"/>
  <c r="C734" i="10" a="1"/>
  <c r="C774" i="10" a="1"/>
  <c r="C842" i="10" a="1"/>
  <c r="C944" i="10" a="1"/>
  <c r="C1028" i="10" a="1"/>
  <c r="C967" i="10" a="1"/>
  <c r="C1033" i="10" a="1"/>
  <c r="F907" i="10" a="1"/>
  <c r="E412" i="10" a="1"/>
  <c r="E731" i="10" a="1"/>
  <c r="E855" i="10" a="1"/>
  <c r="D68" i="10" a="1"/>
  <c r="D285" i="10" a="1"/>
  <c r="D438" i="10" a="1"/>
  <c r="D428" i="10" a="1"/>
  <c r="D511" i="10" a="1"/>
  <c r="D607" i="10" a="1"/>
  <c r="D680" i="10" a="1"/>
  <c r="D873" i="10" a="1"/>
  <c r="D953" i="10" a="1"/>
  <c r="D1033" i="10" a="1"/>
  <c r="D735" i="10" a="1"/>
  <c r="D815" i="10" a="1"/>
  <c r="D678" i="10" a="1"/>
  <c r="D728" i="10" a="1"/>
  <c r="C180" i="10" a="1"/>
  <c r="C190" i="10" a="1"/>
  <c r="C78" i="10" a="1"/>
  <c r="C262" i="10" a="1"/>
  <c r="C499" i="10" a="1"/>
  <c r="C510" i="10" a="1"/>
  <c r="C666" i="10" a="1"/>
  <c r="C931" i="10" a="1"/>
  <c r="C896" i="10" a="1"/>
  <c r="C500" i="10" a="1"/>
  <c r="C754" i="10" a="1"/>
  <c r="C986" i="10" a="1"/>
  <c r="C991" i="10" a="1"/>
  <c r="C1001" i="10" a="1"/>
  <c r="D1011" i="10" a="1"/>
  <c r="C310" i="10" a="1"/>
  <c r="C466" i="10" a="1"/>
  <c r="C635" i="10" a="1"/>
  <c r="C786" i="10" a="1"/>
  <c r="D694" i="10" a="1"/>
  <c r="C67" i="10" a="1"/>
  <c r="C244" i="10" a="1"/>
  <c r="C515" i="10" a="1"/>
  <c r="C682" i="10" a="1"/>
  <c r="C939" i="10" a="1"/>
  <c r="C1030" i="10" a="1"/>
  <c r="C696" i="10" a="1"/>
  <c r="C998" i="10" a="1"/>
  <c r="C82" i="10" a="1"/>
  <c r="C494" i="10" a="1"/>
  <c r="C954" i="10" a="1"/>
  <c r="C948" i="10" a="1"/>
  <c r="D747" i="10" a="1"/>
  <c r="C148" i="10" a="1"/>
  <c r="C302" i="10" a="1"/>
  <c r="C578" i="10" a="1"/>
  <c r="C591" i="10" a="1"/>
  <c r="C508" i="10" a="1"/>
  <c r="C556" i="10" a="1"/>
  <c r="C778" i="10" a="1"/>
  <c r="C1036" i="10" a="1"/>
  <c r="D943" i="10" a="1"/>
  <c r="C100" i="10" a="1"/>
  <c r="F105" i="10" a="1"/>
  <c r="F111" i="10" a="1"/>
  <c r="F274" i="10" a="1"/>
  <c r="F311" i="10" a="1"/>
  <c r="F606" i="10" a="1"/>
  <c r="F240" i="10" a="1"/>
  <c r="F824" i="10" a="1"/>
  <c r="F313" i="10" a="1"/>
  <c r="F903" i="10" a="1"/>
  <c r="E81" i="10" a="1"/>
  <c r="E465" i="10" a="1"/>
  <c r="E547" i="10" a="1"/>
  <c r="E982" i="10" a="1"/>
  <c r="F814" i="10" a="1"/>
  <c r="E347" i="10" a="1"/>
  <c r="E552" i="10" a="1"/>
  <c r="E483" i="10" a="1"/>
  <c r="E969" i="10" a="1"/>
  <c r="F151" i="10" a="1"/>
  <c r="E252" i="10" a="1"/>
  <c r="E272" i="10" a="1"/>
  <c r="E133" i="10" a="1"/>
  <c r="E546" i="10" a="1"/>
  <c r="E493" i="10" a="1"/>
  <c r="E246" i="10" a="1"/>
  <c r="E716" i="10" a="1"/>
  <c r="E968" i="10" a="1"/>
  <c r="E917" i="10" a="1"/>
  <c r="D83" i="10" a="1"/>
  <c r="D196" i="10" a="1"/>
  <c r="D306" i="10" a="1"/>
  <c r="D395" i="10" a="1"/>
  <c r="D383" i="10" a="1"/>
  <c r="D636" i="10" a="1"/>
  <c r="E114" i="10" a="1"/>
  <c r="E72" i="10" a="1"/>
  <c r="E759" i="10" a="1"/>
  <c r="E832" i="10" a="1"/>
  <c r="E1011" i="10" a="1"/>
  <c r="D254" i="10" a="1"/>
  <c r="D215" i="10" a="1"/>
  <c r="D272" i="10" a="1"/>
  <c r="D350" i="10" a="1"/>
  <c r="D550" i="10" a="1"/>
  <c r="E75" i="10" a="1"/>
  <c r="E189" i="10" a="1"/>
  <c r="E623" i="10" a="1"/>
  <c r="E844" i="10" a="1"/>
  <c r="E925" i="10" a="1"/>
  <c r="E960" i="10" a="1"/>
  <c r="D123" i="10" a="1"/>
  <c r="D256" i="10" a="1"/>
  <c r="D204" i="10" a="1"/>
  <c r="D225" i="10" a="1"/>
  <c r="D330" i="10" a="1"/>
  <c r="D173" i="10" a="1"/>
  <c r="D435" i="10" a="1"/>
  <c r="D353" i="10" a="1"/>
  <c r="D415" i="10" a="1"/>
  <c r="D560" i="10" a="1"/>
  <c r="D648" i="10" a="1"/>
  <c r="D671" i="10" a="1"/>
  <c r="D507" i="10" a="1"/>
  <c r="D595" i="10" a="1"/>
  <c r="E451" i="10" a="1"/>
  <c r="E1006" i="10" a="1"/>
  <c r="D78" i="10" a="1"/>
  <c r="D128" i="10" a="1"/>
  <c r="D454" i="10" a="1"/>
  <c r="D647" i="10" a="1"/>
  <c r="D513" i="10" a="1"/>
  <c r="D637" i="10" a="1"/>
  <c r="D750" i="10" a="1"/>
  <c r="D910" i="10" a="1"/>
  <c r="D987" i="10" a="1"/>
  <c r="D868" i="10" a="1"/>
  <c r="D1028" i="10" a="1"/>
  <c r="D944" i="10" a="1"/>
  <c r="D778" i="10" a="1"/>
  <c r="D946" i="10" a="1"/>
  <c r="D1027" i="10" a="1"/>
  <c r="C153" i="10" a="1"/>
  <c r="C167" i="10" a="1"/>
  <c r="C168" i="10" a="1"/>
  <c r="C304" i="10" a="1"/>
  <c r="C232" i="10" a="1"/>
  <c r="C295" i="10" a="1"/>
  <c r="C383" i="10" a="1"/>
  <c r="C485" i="10" a="1"/>
  <c r="C424" i="10" a="1"/>
  <c r="C278" i="10" a="1"/>
  <c r="C513" i="10" a="1"/>
  <c r="C559" i="10" a="1"/>
  <c r="C725" i="10" a="1"/>
  <c r="C805" i="10" a="1"/>
  <c r="C893" i="10" a="1"/>
  <c r="C519" i="10" a="1"/>
  <c r="E349" i="10" a="1"/>
  <c r="E721" i="10" a="1"/>
  <c r="D97" i="10" a="1"/>
  <c r="D280" i="10" a="1"/>
  <c r="D578" i="10" a="1"/>
  <c r="D292" i="10" a="1"/>
  <c r="D559" i="10" a="1"/>
  <c r="D709" i="10" a="1"/>
  <c r="D817" i="10" a="1"/>
  <c r="D977" i="10" a="1"/>
  <c r="D759" i="10" a="1"/>
  <c r="D935" i="10" a="1"/>
  <c r="D1034" i="10" a="1"/>
  <c r="D670" i="10" a="1"/>
  <c r="D845" i="10" a="1"/>
  <c r="D744" i="10" a="1"/>
  <c r="C58" i="10" a="1"/>
  <c r="C74" i="10" a="1"/>
  <c r="C225" i="10" a="1"/>
  <c r="C158" i="10" a="1"/>
  <c r="C338" i="10" a="1"/>
  <c r="C110" i="10" a="1"/>
  <c r="C329" i="10" a="1"/>
  <c r="C394" i="10" a="1"/>
  <c r="C554" i="10" a="1"/>
  <c r="C491" i="10" a="1"/>
  <c r="C422" i="10" a="1"/>
  <c r="C579" i="10" a="1"/>
  <c r="C658" i="10" a="1"/>
  <c r="C759" i="10" a="1"/>
  <c r="C839" i="10" a="1"/>
  <c r="C927" i="10" a="1"/>
  <c r="C659" i="10" a="1"/>
  <c r="C914" i="10" a="1"/>
  <c r="C639" i="10" a="1"/>
  <c r="C681" i="10" a="1"/>
  <c r="C764" i="10" a="1"/>
  <c r="C924" i="10" a="1"/>
  <c r="C679" i="10" a="1"/>
  <c r="C1037" i="10" a="1"/>
  <c r="D259" i="10" a="1"/>
  <c r="D663" i="10" a="1"/>
  <c r="D665" i="10" a="1"/>
  <c r="E270" i="10" a="1"/>
  <c r="E774" i="10" a="1"/>
  <c r="E1010" i="10" a="1"/>
  <c r="D159" i="10" a="1"/>
  <c r="D294" i="10" a="1"/>
  <c r="D311" i="10" a="1"/>
  <c r="D487" i="10" a="1"/>
  <c r="D605" i="10" a="1"/>
  <c r="D692" i="10" a="1"/>
  <c r="D870" i="10" a="1"/>
  <c r="D856" i="10" a="1"/>
  <c r="D812" i="10" a="1"/>
  <c r="D988" i="10" a="1"/>
  <c r="D835" i="10" a="1"/>
  <c r="D722" i="10" a="1"/>
  <c r="D898" i="10" a="1"/>
  <c r="D896" i="10" a="1"/>
  <c r="C97" i="10" a="1"/>
  <c r="C127" i="10" a="1"/>
  <c r="C128" i="10" a="1"/>
  <c r="C259" i="10" a="1"/>
  <c r="C107" i="10" a="1"/>
  <c r="C261" i="10" a="1"/>
  <c r="C355" i="10" a="1"/>
  <c r="C445" i="10" a="1"/>
  <c r="C286" i="10" a="1"/>
  <c r="C544" i="10" a="1"/>
  <c r="C473" i="10" a="1"/>
  <c r="C399" i="10" a="1"/>
  <c r="C697" i="10" a="1"/>
  <c r="C785" i="10" a="1"/>
  <c r="C873" i="10" a="1"/>
  <c r="C953" i="10" a="1"/>
  <c r="C814" i="10" a="1"/>
  <c r="C980" i="10" a="1"/>
  <c r="C468" i="10" a="1"/>
  <c r="C710" i="10" a="1"/>
  <c r="C806" i="10" a="1"/>
  <c r="C978" i="10" a="1"/>
  <c r="C963" i="10" a="1"/>
  <c r="E387" i="10" a="1"/>
  <c r="E846" i="10" a="1"/>
  <c r="D193" i="10" a="1"/>
  <c r="D626" i="10" a="1"/>
  <c r="D543" i="10" a="1"/>
  <c r="D777" i="10" a="1"/>
  <c r="D1001" i="10" a="1"/>
  <c r="D767" i="10" a="1"/>
  <c r="D1018" i="10" a="1"/>
  <c r="C62" i="10" a="1"/>
  <c r="C318" i="10" a="1"/>
  <c r="C546" i="10" a="1"/>
  <c r="C102" i="10" a="1"/>
  <c r="C867" i="10" a="1"/>
  <c r="C836" i="10" a="1"/>
  <c r="C631" i="10" a="1"/>
  <c r="C722" i="10" a="1"/>
  <c r="C920" i="10" a="1"/>
  <c r="C1003" i="10" a="1"/>
  <c r="C210" i="10" a="1"/>
  <c r="C547" i="10" a="1"/>
  <c r="C922" i="10" a="1"/>
  <c r="C982" i="10" a="1"/>
  <c r="D840" i="10" a="1"/>
  <c r="D912" i="10" a="1"/>
  <c r="C133" i="10" a="1"/>
  <c r="C264" i="10" a="1"/>
  <c r="C387" i="10" a="1"/>
  <c r="C420" i="10" a="1"/>
  <c r="C875" i="10" a="1"/>
  <c r="C848" i="10" a="1"/>
  <c r="C652" i="10" a="1"/>
  <c r="C728" i="10" a="1"/>
  <c r="C932" i="10" a="1"/>
  <c r="C1027" i="10" a="1"/>
  <c r="C263" i="10" a="1"/>
  <c r="C763" i="10" a="1"/>
  <c r="C623" i="10" a="1"/>
  <c r="C1017" i="10" a="1"/>
  <c r="D189" i="10" a="1"/>
  <c r="C46" i="10" a="1"/>
  <c r="C213" i="10" a="1"/>
  <c r="C317" i="10" a="1"/>
  <c r="C467" i="10" a="1"/>
  <c r="C634" i="10" a="1"/>
  <c r="C915" i="10" a="1"/>
  <c r="C880" i="10" a="1"/>
  <c r="C436" i="10" a="1"/>
  <c r="C746" i="10" a="1"/>
  <c r="C968" i="10" a="1"/>
  <c r="C985" i="10" a="1"/>
  <c r="D853" i="10" a="1"/>
  <c r="C402" i="10" a="1"/>
  <c r="C699" i="10" a="1"/>
  <c r="C479" i="10" a="1"/>
  <c r="C1014" i="10" a="1"/>
  <c r="C834" i="10" a="1"/>
  <c r="D779" i="10" a="1"/>
  <c r="C667" i="10" a="1"/>
  <c r="F145" i="10" a="1"/>
  <c r="F179" i="10" a="1"/>
  <c r="E47" i="10" a="1"/>
  <c r="F519" i="10" a="1"/>
  <c r="E187" i="10" a="1"/>
  <c r="E776" i="10" a="1"/>
  <c r="E249" i="10" a="1"/>
  <c r="E426" i="10" a="1"/>
  <c r="E987" i="10" a="1"/>
  <c r="E251" i="10" a="1"/>
  <c r="E455" i="10" a="1"/>
  <c r="E684" i="10" a="1"/>
  <c r="D70" i="10" a="1"/>
  <c r="D379" i="10" a="1"/>
  <c r="D604" i="10" a="1"/>
  <c r="E1031" i="10" a="1"/>
  <c r="D453" i="10" a="1"/>
  <c r="E463" i="10" a="1"/>
  <c r="E915" i="10" a="1"/>
  <c r="D217" i="10" a="1"/>
  <c r="D321" i="10" a="1"/>
  <c r="D655" i="10" a="1"/>
  <c r="E878" i="10" a="1"/>
  <c r="D439" i="10" a="1"/>
  <c r="D894" i="10" a="1"/>
  <c r="D899" i="10" a="1"/>
  <c r="C121" i="10" a="1"/>
  <c r="C203" i="10" a="1"/>
  <c r="C408" i="10" a="1"/>
  <c r="C709" i="10" a="1"/>
  <c r="E612" i="10" a="1"/>
  <c r="D546" i="10" a="1"/>
  <c r="D785" i="10" a="1"/>
  <c r="D1005" i="10" a="1"/>
  <c r="C50" i="10" a="1"/>
  <c r="C322" i="10" a="1"/>
  <c r="C321" i="10" a="1"/>
  <c r="C538" i="10" a="1"/>
  <c r="C390" i="10" a="1"/>
  <c r="C743" i="10" a="1"/>
  <c r="C627" i="10" a="1"/>
  <c r="D768" i="10" a="1"/>
  <c r="C347" i="10" a="1"/>
  <c r="C597" i="10" a="1"/>
  <c r="C945" i="10" a="1"/>
  <c r="C702" i="10" a="1"/>
  <c r="E134" i="10" a="1"/>
  <c r="D521" i="10" a="1"/>
  <c r="D1023" i="10" a="1"/>
  <c r="C574" i="10" a="1"/>
  <c r="C706" i="10" a="1"/>
  <c r="C530" i="10" a="1"/>
  <c r="D760" i="10" a="1"/>
  <c r="C583" i="10" a="1"/>
  <c r="C712" i="10" a="1"/>
  <c r="C650" i="10" a="1"/>
  <c r="D960" i="10" a="1"/>
  <c r="C883" i="10" a="1"/>
  <c r="C936" i="10" a="1"/>
  <c r="C892" i="10" a="1"/>
  <c r="F458" i="10" a="1"/>
  <c r="F489" i="10" a="1"/>
  <c r="F635" i="10" a="1"/>
  <c r="F496" i="10" a="1"/>
  <c r="F917" i="10" a="1"/>
  <c r="F981" i="10" a="1"/>
  <c r="F602" i="10" a="1"/>
  <c r="F698" i="10" a="1"/>
  <c r="F494" i="10" a="1"/>
  <c r="E239" i="10" a="1"/>
  <c r="E486" i="10" a="1"/>
  <c r="E813" i="10" a="1"/>
  <c r="E943" i="10" a="1"/>
  <c r="E206" i="10" a="1"/>
  <c r="E459" i="10" a="1"/>
  <c r="E680" i="10" a="1"/>
  <c r="E477" i="10" a="1"/>
  <c r="E852" i="10" a="1"/>
  <c r="F971" i="10" a="1"/>
  <c r="E201" i="10" a="1"/>
  <c r="E448" i="10" a="1"/>
  <c r="E407" i="10" a="1"/>
  <c r="E626" i="10" a="1"/>
  <c r="E487" i="10" a="1"/>
  <c r="E109" i="10" a="1"/>
  <c r="E354" i="10" a="1"/>
  <c r="E988" i="10" a="1"/>
  <c r="E709" i="10" a="1"/>
  <c r="D211" i="10" a="1"/>
  <c r="D178" i="10" a="1"/>
  <c r="D434" i="10" a="1"/>
  <c r="D267" i="10" a="1"/>
  <c r="D532" i="10" a="1"/>
  <c r="F884" i="10" a="1"/>
  <c r="E326" i="10" a="1"/>
  <c r="E741" i="10" a="1"/>
  <c r="E693" i="10" a="1"/>
  <c r="E874" i="10" a="1"/>
  <c r="D86" i="10" a="1"/>
  <c r="D169" i="10" a="1"/>
  <c r="D261" i="10" a="1"/>
  <c r="D400" i="10" a="1"/>
  <c r="D276" i="10" a="1"/>
  <c r="D614" i="10" a="1"/>
  <c r="E194" i="10" a="1"/>
  <c r="E700" i="10" a="1"/>
  <c r="E825" i="10" a="1"/>
  <c r="E928" i="10" a="1"/>
  <c r="E1005" i="10" a="1"/>
  <c r="D65" i="10" a="1"/>
  <c r="D187" i="10" a="1"/>
  <c r="D108" i="10" a="1"/>
  <c r="D122" i="10" a="1"/>
  <c r="D257" i="10" a="1"/>
  <c r="D394" i="10" a="1"/>
  <c r="D323" i="10" a="1"/>
  <c r="D144" i="10" a="1"/>
  <c r="D417" i="10" a="1"/>
  <c r="D504" i="10" a="1"/>
  <c r="D592" i="10" a="1"/>
  <c r="D332" i="10" a="1"/>
  <c r="D271" i="10" a="1"/>
  <c r="D539" i="10" a="1"/>
  <c r="D631" i="10" a="1"/>
  <c r="E708" i="10" a="1"/>
  <c r="E1035" i="10" a="1"/>
  <c r="D81" i="10" a="1"/>
  <c r="D184" i="10" a="1"/>
  <c r="D570" i="10" a="1"/>
  <c r="D136" i="10" a="1"/>
  <c r="D557" i="10" a="1"/>
  <c r="D705" i="10" a="1"/>
  <c r="D814" i="10" a="1"/>
  <c r="D974" i="10" a="1"/>
  <c r="D756" i="10" a="1"/>
  <c r="D932" i="10" a="1"/>
  <c r="D1026" i="10" a="1"/>
  <c r="D478" i="10" a="1"/>
  <c r="D842" i="10" a="1"/>
  <c r="D736" i="10" a="1"/>
  <c r="C56" i="10" a="1"/>
  <c r="C71" i="10" a="1"/>
  <c r="C223" i="10" a="1"/>
  <c r="C147" i="10" a="1"/>
  <c r="C336" i="10" a="1"/>
  <c r="C99" i="10" a="1"/>
  <c r="C327" i="10" a="1"/>
  <c r="C389" i="10" a="1"/>
  <c r="C549" i="10" a="1"/>
  <c r="C488" i="10" a="1"/>
  <c r="C417" i="10" a="1"/>
  <c r="C577" i="10" a="1"/>
  <c r="C653" i="10" a="1"/>
  <c r="C757" i="10" a="1"/>
  <c r="C837" i="10" a="1"/>
  <c r="C925" i="10" a="1"/>
  <c r="E82" i="10" a="1"/>
  <c r="E742" i="10" a="1"/>
  <c r="E812" i="10" a="1"/>
  <c r="D207" i="10" a="1"/>
  <c r="D278" i="10" a="1"/>
  <c r="D375" i="10" a="1"/>
  <c r="D495" i="10" a="1"/>
  <c r="D601" i="10" a="1"/>
  <c r="D704" i="10" a="1"/>
  <c r="D881" i="10" a="1"/>
  <c r="D1041" i="10" a="1"/>
  <c r="D823" i="10" a="1"/>
  <c r="D999" i="10" a="1"/>
  <c r="D827" i="10" a="1"/>
  <c r="D733" i="10" a="1"/>
  <c r="D909" i="10" a="1"/>
  <c r="D888" i="10" a="1"/>
  <c r="C108" i="10" a="1"/>
  <c r="C138" i="10" a="1"/>
  <c r="C125" i="10" a="1"/>
  <c r="C271" i="10" a="1"/>
  <c r="C150" i="10" a="1"/>
  <c r="C257" i="10" a="1"/>
  <c r="C361" i="10" a="1"/>
  <c r="C458" i="10" a="1"/>
  <c r="C265" i="10" a="1"/>
  <c r="C555" i="10" a="1"/>
  <c r="C486" i="10" a="1"/>
  <c r="C388" i="10" a="1"/>
  <c r="C703" i="10" a="1"/>
  <c r="C791" i="10" a="1"/>
  <c r="C871" i="10" a="1"/>
  <c r="C959" i="10" a="1"/>
  <c r="C826" i="10" a="1"/>
  <c r="C976" i="10" a="1"/>
  <c r="C511" i="10" a="1"/>
  <c r="C716" i="10" a="1"/>
  <c r="C802" i="10" a="1"/>
  <c r="C990" i="10" a="1"/>
  <c r="C979" i="10" a="1"/>
  <c r="E898" i="10" a="1"/>
  <c r="D165" i="10" a="1"/>
  <c r="D501" i="10" a="1"/>
  <c r="D729" i="10" a="1"/>
  <c r="E348" i="10" a="1"/>
  <c r="E815" i="10" a="1"/>
  <c r="D110" i="10" a="1"/>
  <c r="D333" i="10" a="1"/>
  <c r="D490" i="10" a="1"/>
  <c r="D659" i="10" a="1"/>
  <c r="D529" i="10" a="1"/>
  <c r="D661" i="10" a="1"/>
  <c r="D758" i="10" a="1"/>
  <c r="D934" i="10" a="1"/>
  <c r="D359" i="10" a="1"/>
  <c r="D876" i="10" a="1"/>
  <c r="D949" i="10" a="1"/>
  <c r="D1003" i="10" a="1"/>
  <c r="D786" i="10" a="1"/>
  <c r="D994" i="10" a="1"/>
  <c r="C55" i="10" a="1"/>
  <c r="C161" i="10" a="1"/>
  <c r="C191" i="10" a="1"/>
  <c r="C192" i="10" a="1"/>
  <c r="C308" i="10" a="1"/>
  <c r="C256" i="10" a="1"/>
  <c r="C307" i="10" a="1"/>
  <c r="C70" i="10" a="1"/>
  <c r="C509" i="10" a="1"/>
  <c r="C448" i="10" a="1"/>
  <c r="C360" i="10" a="1"/>
  <c r="C537" i="10" a="1"/>
  <c r="C613" i="10" a="1"/>
  <c r="C729" i="10" a="1"/>
  <c r="C817" i="10" a="1"/>
  <c r="C905" i="10" a="1"/>
  <c r="C551" i="10" a="1"/>
  <c r="C874" i="10" a="1"/>
  <c r="C226" i="10" a="1"/>
  <c r="C622" i="10" a="1"/>
  <c r="C742" i="10" a="1"/>
  <c r="C878" i="10" a="1"/>
  <c r="C281" i="10" a="1"/>
  <c r="C977" i="10" a="1"/>
  <c r="E676" i="10" a="1"/>
  <c r="E955" i="10" a="1"/>
  <c r="D120" i="10" a="1"/>
  <c r="D681" i="10" a="1"/>
  <c r="D633" i="10" a="1"/>
  <c r="D889" i="10" a="1"/>
  <c r="D915" i="10" a="1"/>
  <c r="D831" i="10" a="1"/>
  <c r="D741" i="10" a="1"/>
  <c r="C162" i="10" a="1"/>
  <c r="C249" i="10" a="1"/>
  <c r="C563" i="10" a="1"/>
  <c r="C707" i="10" a="1"/>
  <c r="C258" i="10" a="1"/>
  <c r="C926" i="10" a="1"/>
  <c r="C598" i="10" a="1"/>
  <c r="C770" i="10" a="1"/>
  <c r="C1020" i="10" a="1"/>
  <c r="D44" i="10" a="1"/>
  <c r="C277" i="10" a="1"/>
  <c r="C731" i="10" a="1"/>
  <c r="C625" i="10" a="1"/>
  <c r="C997" i="10" a="1"/>
  <c r="D757" i="10" a="1"/>
  <c r="C132" i="10" a="1"/>
  <c r="C294" i="10" a="1"/>
  <c r="C373" i="10" a="1"/>
  <c r="C91" i="10" a="1"/>
  <c r="C715" i="10" a="1"/>
  <c r="C444" i="10" a="1"/>
  <c r="C938" i="10" a="1"/>
  <c r="C609" i="10" a="1"/>
  <c r="C776" i="10" a="1"/>
  <c r="C1032" i="10" a="1"/>
  <c r="D986" i="10" a="1"/>
  <c r="C357" i="10" a="1"/>
  <c r="C572" i="10" a="1"/>
  <c r="C720" i="10" a="1"/>
  <c r="D927" i="10" a="1"/>
  <c r="D837" i="10" a="1"/>
  <c r="C212" i="10" a="1"/>
  <c r="C334" i="10" a="1"/>
  <c r="C386" i="10" a="1"/>
  <c r="C414" i="10" a="1"/>
  <c r="C755" i="10" a="1"/>
  <c r="C624" i="10" a="1"/>
  <c r="C972" i="10" a="1"/>
  <c r="C646" i="10" a="1"/>
  <c r="C798" i="10" a="1"/>
  <c r="C567" i="10" a="1"/>
  <c r="D1007" i="10" a="1"/>
  <c r="C146" i="10" a="1"/>
  <c r="C586" i="10" a="1"/>
  <c r="C955" i="10" a="1"/>
  <c r="C657" i="10" a="1"/>
  <c r="C995" i="10" a="1"/>
  <c r="C804" i="10" a="1"/>
  <c r="D991" i="10" a="1"/>
  <c r="C118" i="10" a="1"/>
  <c r="C450" i="10" a="1"/>
  <c r="C787" i="10" a="1"/>
  <c r="C1004" i="10" a="1"/>
  <c r="C671" i="10" a="1"/>
  <c r="C430" i="10" a="1"/>
  <c r="C736" i="10" a="1"/>
  <c r="F45" i="10" a="1"/>
  <c r="F148" i="10" a="1"/>
  <c r="F631" i="10" a="1"/>
  <c r="F902" i="10" a="1"/>
  <c r="F711" i="10" a="1"/>
  <c r="E370" i="10" a="1"/>
  <c r="F750" i="10" a="1"/>
  <c r="E488" i="10" a="1"/>
  <c r="E857" i="10" a="1"/>
  <c r="E244" i="10" a="1"/>
  <c r="E417" i="10" a="1"/>
  <c r="F988" i="10" a="1"/>
  <c r="E977" i="10" a="1"/>
  <c r="D148" i="10" a="1"/>
  <c r="D457" i="10" a="1"/>
  <c r="E628" i="10" a="1"/>
  <c r="E851" i="10" a="1"/>
  <c r="D286" i="10" a="1"/>
  <c r="E810" i="10" a="1"/>
  <c r="D107" i="10" a="1"/>
  <c r="D298" i="10" a="1"/>
  <c r="D351" i="10" a="1"/>
  <c r="D499" i="10" a="1"/>
  <c r="E979" i="10" a="1"/>
  <c r="D503" i="10" a="1"/>
  <c r="D928" i="10" a="1"/>
  <c r="D746" i="10" a="1"/>
  <c r="C151" i="10" a="1"/>
  <c r="C283" i="10" a="1"/>
  <c r="C568" i="10" a="1"/>
  <c r="C797" i="10" a="1"/>
  <c r="E724" i="10" a="1"/>
  <c r="D693" i="10" a="1"/>
  <c r="D961" i="10" a="1"/>
  <c r="D327" i="10" a="1"/>
  <c r="C188" i="10" a="1"/>
  <c r="C285" i="10" a="1"/>
  <c r="C362" i="10" a="1"/>
  <c r="C475" i="10" a="1"/>
  <c r="C566" i="10" a="1"/>
  <c r="C919" i="10" a="1"/>
  <c r="C900" i="10" a="1"/>
  <c r="D972" i="10" a="1"/>
  <c r="C356" i="10" a="1"/>
  <c r="C528" i="10" a="1"/>
  <c r="C857" i="10" a="1"/>
  <c r="C404" i="10" a="1"/>
  <c r="C1039" i="10" a="1"/>
  <c r="D498" i="10" a="1"/>
  <c r="D751" i="10" a="1"/>
  <c r="C482" i="10" a="1"/>
  <c r="C428" i="10" a="1"/>
  <c r="C164" i="10" a="1"/>
  <c r="D465" i="10" a="1"/>
  <c r="C562" i="10" a="1"/>
  <c r="C524" i="10" a="1"/>
  <c r="C101" i="10" a="1"/>
  <c r="D883" i="10" a="1"/>
  <c r="C403" i="10" a="1"/>
  <c r="C730" i="10" a="1"/>
  <c r="C325" i="10" a="1"/>
  <c r="F286" i="10" a="1"/>
  <c r="F665" i="10" a="1"/>
  <c r="F643" i="10" a="1"/>
  <c r="F526" i="10" a="1"/>
  <c r="F992" i="10" a="1"/>
  <c r="F1001" i="10" a="1"/>
  <c r="F1028" i="10" a="1"/>
  <c r="F905" i="10" a="1"/>
  <c r="F897" i="10" a="1"/>
  <c r="E328" i="10" a="1"/>
  <c r="E574" i="10" a="1"/>
  <c r="E397" i="10" a="1"/>
  <c r="E936" i="10" a="1"/>
  <c r="E100" i="10" a="1"/>
  <c r="E112" i="10" a="1"/>
  <c r="E317" i="10" a="1"/>
  <c r="E744" i="10" a="1"/>
  <c r="E868" i="10" a="1"/>
  <c r="F811" i="10" a="1"/>
  <c r="E111" i="10" a="1"/>
  <c r="E88" i="10" a="1"/>
  <c r="E314" i="10" a="1"/>
  <c r="E674" i="10" a="1"/>
  <c r="E503" i="10" a="1"/>
  <c r="E144" i="10" a="1"/>
  <c r="E365" i="10" a="1"/>
  <c r="E1020" i="10" a="1"/>
  <c r="E939" i="10" a="1"/>
  <c r="D244" i="10" a="1"/>
  <c r="D194" i="10" a="1"/>
  <c r="D141" i="10" a="1"/>
  <c r="D329" i="10" a="1"/>
  <c r="D540" i="10" a="1"/>
  <c r="F566" i="10" a="1"/>
  <c r="E316" i="10" a="1"/>
  <c r="E773" i="10" a="1"/>
  <c r="E669" i="10" a="1"/>
  <c r="E938" i="10" a="1"/>
  <c r="D102" i="10" a="1"/>
  <c r="D71" i="10" a="1"/>
  <c r="D325" i="10" a="1"/>
  <c r="D416" i="10" a="1"/>
  <c r="D467" i="10" a="1"/>
  <c r="D646" i="10" a="1"/>
  <c r="E237" i="10" a="1"/>
  <c r="E513" i="10" a="1"/>
  <c r="E865" i="10" a="1"/>
  <c r="E1003" i="10" a="1"/>
  <c r="E1021" i="10" a="1"/>
  <c r="D58" i="10" a="1"/>
  <c r="D203" i="10" a="1"/>
  <c r="D124" i="10" a="1"/>
  <c r="D154" i="10" a="1"/>
  <c r="D117" i="10" a="1"/>
  <c r="D410" i="10" a="1"/>
  <c r="D355" i="10" a="1"/>
  <c r="D208" i="10" a="1"/>
  <c r="D433" i="10" a="1"/>
  <c r="D520" i="10" a="1"/>
  <c r="D600" i="10" a="1"/>
  <c r="D396" i="10" a="1"/>
  <c r="D399" i="10" a="1"/>
  <c r="D547" i="10" a="1"/>
  <c r="F371" i="10" a="1"/>
  <c r="E725" i="10" a="1"/>
  <c r="E850" i="10" a="1"/>
  <c r="D145" i="10" a="1"/>
  <c r="D392" i="10" a="1"/>
  <c r="D602" i="10" a="1"/>
  <c r="D356" i="10" a="1"/>
  <c r="D577" i="10" a="1"/>
  <c r="D721" i="10" a="1"/>
  <c r="D830" i="10" a="1"/>
  <c r="D1006" i="10" a="1"/>
  <c r="D772" i="10" a="1"/>
  <c r="D948" i="10" a="1"/>
  <c r="D755" i="10" a="1"/>
  <c r="D682" i="10" a="1"/>
  <c r="D858" i="10" a="1"/>
  <c r="D800" i="10" a="1"/>
  <c r="C64" i="10" a="1"/>
  <c r="C87" i="10" a="1"/>
  <c r="C88" i="10" a="1"/>
  <c r="C211" i="10" a="1"/>
  <c r="C344" i="10" a="1"/>
  <c r="C216" i="10" a="1"/>
  <c r="C335" i="10" a="1"/>
  <c r="C405" i="10" a="1"/>
  <c r="C580" i="10" a="1"/>
  <c r="C504" i="10" a="1"/>
  <c r="C433" i="10" a="1"/>
  <c r="C593" i="10" a="1"/>
  <c r="C669" i="10" a="1"/>
  <c r="C765" i="10" a="1"/>
  <c r="C853" i="10" a="1"/>
  <c r="C933" i="10" a="1"/>
  <c r="E261" i="10" a="1"/>
  <c r="E910" i="10" a="1"/>
  <c r="E1032" i="10" a="1"/>
  <c r="D243" i="10" a="1"/>
  <c r="D406" i="10" a="1"/>
  <c r="D469" i="10" a="1"/>
  <c r="D505" i="10" a="1"/>
  <c r="D625" i="10" a="1"/>
  <c r="D720" i="10" a="1"/>
  <c r="D897" i="10" a="1"/>
  <c r="D939" i="10" a="1"/>
  <c r="D839" i="10" a="1"/>
  <c r="D1015" i="10" a="1"/>
  <c r="D907" i="10" a="1"/>
  <c r="D749" i="10" a="1"/>
  <c r="D925" i="10" a="1"/>
  <c r="D979" i="10" a="1"/>
  <c r="C124" i="10" a="1"/>
  <c r="C154" i="10" a="1"/>
  <c r="C157" i="10" a="1"/>
  <c r="C287" i="10" a="1"/>
  <c r="C214" i="10" a="1"/>
  <c r="C288" i="10" a="1"/>
  <c r="C369" i="10" a="1"/>
  <c r="C474" i="10" a="1"/>
  <c r="C411" i="10" a="1"/>
  <c r="C571" i="10" a="1"/>
  <c r="C502" i="10" a="1"/>
  <c r="C516" i="10" a="1"/>
  <c r="C711" i="10" a="1"/>
  <c r="C799" i="10" a="1"/>
  <c r="C887" i="10" a="1"/>
  <c r="C412" i="10" a="1"/>
  <c r="C840" i="10" a="1"/>
  <c r="C1008" i="10" a="1"/>
  <c r="C575" i="10" a="1"/>
  <c r="C724" i="10" a="1"/>
  <c r="C838" i="10" a="1"/>
  <c r="C1006" i="10" a="1"/>
  <c r="C1011" i="10" a="1"/>
  <c r="D59" i="10" a="1"/>
  <c r="D374" i="10" a="1"/>
  <c r="D533" i="10" a="1"/>
  <c r="D793" i="10" a="1"/>
  <c r="E516" i="10" a="1"/>
  <c r="E951" i="10" a="1"/>
  <c r="D226" i="10" a="1"/>
  <c r="D397" i="10" a="1"/>
  <c r="D522" i="10" a="1"/>
  <c r="D695" i="10" a="1"/>
  <c r="D541" i="10" a="1"/>
  <c r="D677" i="10" a="1"/>
  <c r="D790" i="10" a="1"/>
  <c r="D950" i="10" a="1"/>
  <c r="D732" i="10" a="1"/>
  <c r="D908" i="10" a="1"/>
  <c r="D981" i="10" a="1"/>
  <c r="D1040" i="10" a="1"/>
  <c r="D818" i="10" a="1"/>
  <c r="D1029" i="10" a="1"/>
  <c r="C63" i="10" a="1"/>
  <c r="C193" i="10" a="1"/>
  <c r="C207" i="10" a="1"/>
  <c r="C208" i="10" a="1"/>
  <c r="C324" i="10" a="1"/>
  <c r="C274" i="10" a="1"/>
  <c r="C315" i="10" a="1"/>
  <c r="C366" i="10" a="1"/>
  <c r="C525" i="10" a="1"/>
  <c r="C464" i="10" a="1"/>
  <c r="C393" i="10" a="1"/>
  <c r="C553" i="10" a="1"/>
  <c r="C629" i="10" a="1"/>
  <c r="C745" i="10" a="1"/>
  <c r="C825" i="10" a="1"/>
  <c r="C913" i="10" a="1"/>
  <c r="C632" i="10" a="1"/>
  <c r="C888" i="10" a="1"/>
  <c r="C492" i="10" a="1"/>
  <c r="C654" i="10" a="1"/>
  <c r="C750" i="10" a="1"/>
  <c r="C894" i="10" a="1"/>
  <c r="C620" i="10" a="1"/>
  <c r="C993" i="10" a="1"/>
  <c r="E527" i="10" a="1"/>
  <c r="E962" i="10" a="1"/>
  <c r="D312" i="10" a="1"/>
  <c r="D93" i="10" a="1"/>
  <c r="D683" i="10" a="1"/>
  <c r="D905" i="10" a="1"/>
  <c r="D971" i="10" a="1"/>
  <c r="D863" i="10" a="1"/>
  <c r="D805" i="10" a="1"/>
  <c r="C221" i="10" a="1"/>
  <c r="C333" i="10" a="1"/>
  <c r="C380" i="10" a="1"/>
  <c r="C739" i="10" a="1"/>
  <c r="C608" i="10" a="1"/>
  <c r="C958" i="10" a="1"/>
  <c r="C630" i="10" a="1"/>
  <c r="C788" i="10" a="1"/>
  <c r="C439" i="10" a="1"/>
  <c r="D936" i="10" a="1"/>
  <c r="C293" i="10" a="1"/>
  <c r="C827" i="10" a="1"/>
  <c r="C704" i="10" a="1"/>
  <c r="D911" i="10" a="1"/>
  <c r="D821" i="10" a="1"/>
  <c r="C196" i="10" a="1"/>
  <c r="C326" i="10" a="1"/>
  <c r="C370" i="10" a="1"/>
  <c r="C398" i="10" a="1"/>
  <c r="C747" i="10" a="1"/>
  <c r="C619" i="10" a="1"/>
  <c r="C970" i="10" a="1"/>
  <c r="C641" i="10" a="1"/>
  <c r="C794" i="10" a="1"/>
  <c r="C535" i="10" a="1"/>
  <c r="D1037" i="10" a="1"/>
  <c r="C419" i="10" a="1"/>
  <c r="C768" i="10" a="1"/>
  <c r="D901" i="10" a="1"/>
  <c r="C130" i="10" a="1"/>
  <c r="C478" i="10" a="1"/>
  <c r="C656" i="10" a="1"/>
  <c r="C678" i="10" a="1"/>
  <c r="C126" i="10" a="1"/>
  <c r="E441" i="10" a="1"/>
  <c r="E530" i="10" a="1"/>
  <c r="D149" i="10" a="1"/>
  <c r="E52" i="10" a="1"/>
  <c r="D222" i="10" a="1"/>
  <c r="D542" i="10" a="1"/>
  <c r="E1008" i="10" a="1"/>
  <c r="D240" i="10" a="1"/>
  <c r="D109" i="10" a="1"/>
  <c r="D552" i="10" a="1"/>
  <c r="D579" i="10" a="1"/>
  <c r="D235" i="10" a="1"/>
  <c r="D623" i="10" a="1"/>
  <c r="D836" i="10" a="1"/>
  <c r="D922" i="10" a="1"/>
  <c r="C152" i="10" a="1"/>
  <c r="C367" i="10" a="1"/>
  <c r="C497" i="10" a="1"/>
  <c r="C885" i="10" a="1"/>
  <c r="D218" i="10" a="1"/>
  <c r="D549" i="10" a="1"/>
  <c r="D743" i="10" a="1"/>
  <c r="D813" i="10" a="1"/>
  <c r="C217" i="10" a="1"/>
  <c r="C831" i="10" a="1"/>
  <c r="C649" i="10" a="1"/>
  <c r="C908" i="10" a="1"/>
  <c r="C1005" i="10" a="1"/>
  <c r="D658" i="10" a="1"/>
  <c r="F792" i="10" a="1"/>
  <c r="E946" i="10" a="1"/>
  <c r="D424" i="10" a="1"/>
  <c r="D471" i="10" a="1"/>
  <c r="D676" i="10" a="1"/>
  <c r="D1014" i="10" a="1"/>
  <c r="D706" i="10" a="1"/>
  <c r="D816" i="10" a="1"/>
  <c r="C111" i="10" a="1"/>
  <c r="C243" i="10" a="1"/>
  <c r="C429" i="10" a="1"/>
  <c r="C457" i="10" a="1"/>
  <c r="C777" i="10" a="1"/>
  <c r="C950" i="10" a="1"/>
  <c r="C960" i="10" a="1"/>
  <c r="D266" i="10" a="1"/>
  <c r="D969" i="10" a="1"/>
  <c r="C279" i="10" a="1"/>
  <c r="C835" i="10" a="1"/>
  <c r="C886" i="10" a="1"/>
  <c r="C832" i="10" a="1"/>
  <c r="C69" i="10" a="1"/>
  <c r="C843" i="10" a="1"/>
  <c r="C898" i="10" a="1"/>
  <c r="C984" i="10" a="1"/>
  <c r="C149" i="10" a="1"/>
  <c r="C484" i="10" a="1"/>
  <c r="C660" i="10" a="1"/>
  <c r="D789" i="10" a="1"/>
  <c r="C916" i="10" a="1"/>
  <c r="E853" i="10" a="1"/>
  <c r="E758" i="10" a="1"/>
  <c r="D199" i="10" a="1"/>
  <c r="F724" i="10" a="1"/>
  <c r="E893" i="10" a="1"/>
  <c r="D188" i="10" a="1"/>
  <c r="D419" i="10" a="1"/>
  <c r="D632" i="10" a="1"/>
  <c r="E245" i="10" a="1"/>
  <c r="D390" i="10" a="1"/>
  <c r="D716" i="10" a="1"/>
  <c r="D1012" i="10" a="1"/>
  <c r="D968" i="10" a="1"/>
  <c r="C284" i="10" a="1"/>
  <c r="C469" i="10" a="1"/>
  <c r="C495" i="10" a="1"/>
  <c r="C391" i="10" a="1"/>
  <c r="D445" i="10" a="1"/>
  <c r="D691" i="10" a="1"/>
  <c r="D903" i="10" a="1"/>
  <c r="D423" i="10" a="1"/>
  <c r="C94" i="10" a="1"/>
  <c r="C642" i="10" a="1"/>
  <c r="C607" i="10" a="1"/>
  <c r="C756" i="10" a="1"/>
  <c r="C612" i="10" a="1"/>
  <c r="D175" i="10" a="1"/>
  <c r="D619" i="10" a="1"/>
  <c r="E789" i="10" a="1"/>
  <c r="D95" i="10" a="1"/>
  <c r="D650" i="10" a="1"/>
  <c r="D583" i="10" a="1"/>
  <c r="D854" i="10" a="1"/>
  <c r="D796" i="10" a="1"/>
  <c r="D882" i="10" a="1"/>
  <c r="C81" i="10" a="1"/>
  <c r="C96" i="10" a="1"/>
  <c r="C229" i="10" a="1"/>
  <c r="C584" i="10" a="1"/>
  <c r="C689" i="10" a="1"/>
  <c r="C800" i="10" a="1"/>
  <c r="C782" i="10" a="1"/>
  <c r="E806" i="10" a="1"/>
  <c r="D745" i="10" a="1"/>
  <c r="D864" i="10" a="1"/>
  <c r="C808" i="10" a="1"/>
  <c r="C1029" i="10" a="1"/>
  <c r="C882" i="10" a="1"/>
  <c r="C142" i="10" a="1"/>
  <c r="C818" i="10" a="1"/>
  <c r="C971" i="10" a="1"/>
  <c r="C407" i="10" a="1"/>
  <c r="C280" i="10" a="1"/>
  <c r="C852" i="10" a="1"/>
  <c r="C1035" i="10" a="1"/>
  <c r="C548" i="10" a="1"/>
  <c r="C995" i="10" l="1"/>
  <c r="C1014" i="10"/>
  <c r="C916" i="10"/>
  <c r="C812" i="10"/>
  <c r="C736" i="10"/>
  <c r="C657" i="10"/>
  <c r="C479" i="10"/>
  <c r="C396" i="10"/>
  <c r="C892" i="10"/>
  <c r="C667" i="10"/>
  <c r="C955" i="10"/>
  <c r="C795" i="10"/>
  <c r="C699" i="10"/>
  <c r="C548" i="10"/>
  <c r="C430" i="10"/>
  <c r="C483" i="10"/>
  <c r="C586" i="10"/>
  <c r="C402" i="10"/>
  <c r="C325" i="10"/>
  <c r="C182" i="10"/>
  <c r="C126" i="10"/>
  <c r="C146" i="10"/>
  <c r="C100" i="10"/>
  <c r="D824" i="10"/>
  <c r="D853" i="10"/>
  <c r="D789" i="10"/>
  <c r="D725" i="10"/>
  <c r="D455" i="10"/>
  <c r="D779" i="10"/>
  <c r="D1007" i="10"/>
  <c r="D943" i="10"/>
  <c r="C1025" i="10"/>
  <c r="C985" i="10"/>
  <c r="C1035" i="10"/>
  <c r="C975" i="10"/>
  <c r="C1023" i="10"/>
  <c r="C671" i="10"/>
  <c r="C567" i="10"/>
  <c r="C1036" i="10"/>
  <c r="C1002" i="10"/>
  <c r="C968" i="10"/>
  <c r="C936" i="10"/>
  <c r="C904" i="10"/>
  <c r="C868" i="10"/>
  <c r="C834" i="10"/>
  <c r="C798" i="10"/>
  <c r="C778" i="10"/>
  <c r="C762" i="10"/>
  <c r="C746" i="10"/>
  <c r="C730" i="10"/>
  <c r="C714" i="10"/>
  <c r="C698" i="10"/>
  <c r="C678" i="10"/>
  <c r="C646" i="10"/>
  <c r="C614" i="10"/>
  <c r="C564" i="10"/>
  <c r="C436" i="10"/>
  <c r="C660" i="10"/>
  <c r="C556" i="10"/>
  <c r="C1034" i="10"/>
  <c r="C1004" i="10"/>
  <c r="C972" i="10"/>
  <c r="C942" i="10"/>
  <c r="C910" i="10"/>
  <c r="C880" i="10"/>
  <c r="C852" i="10"/>
  <c r="C822" i="10"/>
  <c r="C784" i="10"/>
  <c r="C656" i="10"/>
  <c r="C624" i="10"/>
  <c r="C508" i="10"/>
  <c r="C947" i="10"/>
  <c r="C915" i="10"/>
  <c r="C883" i="10"/>
  <c r="C851" i="10"/>
  <c r="C819" i="10"/>
  <c r="C787" i="10"/>
  <c r="C755" i="10"/>
  <c r="C723" i="10"/>
  <c r="C691" i="10"/>
  <c r="C634" i="10"/>
  <c r="C484" i="10"/>
  <c r="C591" i="10"/>
  <c r="C542" i="10"/>
  <c r="C478" i="10"/>
  <c r="C414" i="10"/>
  <c r="C254" i="10"/>
  <c r="C531" i="10"/>
  <c r="C467" i="10"/>
  <c r="C403" i="10"/>
  <c r="C578" i="10"/>
  <c r="C514" i="10"/>
  <c r="C450" i="10"/>
  <c r="C386" i="10"/>
  <c r="C381" i="10"/>
  <c r="C349" i="10"/>
  <c r="C317" i="10"/>
  <c r="C280" i="10"/>
  <c r="C206" i="10"/>
  <c r="C260" i="10"/>
  <c r="C118" i="10"/>
  <c r="C334" i="10"/>
  <c r="C302" i="10"/>
  <c r="C247" i="10"/>
  <c r="C213" i="10"/>
  <c r="C149" i="10"/>
  <c r="C85" i="10"/>
  <c r="C194" i="10"/>
  <c r="C130" i="10"/>
  <c r="C212" i="10"/>
  <c r="C148" i="10"/>
  <c r="C84" i="10"/>
  <c r="C46" i="10"/>
  <c r="D960" i="10"/>
  <c r="D792" i="10"/>
  <c r="D1002" i="10"/>
  <c r="D901" i="10"/>
  <c r="D837" i="10"/>
  <c r="D773" i="10"/>
  <c r="D710" i="10"/>
  <c r="D189" i="10"/>
  <c r="D883" i="10"/>
  <c r="D747" i="10"/>
  <c r="D957" i="10"/>
  <c r="D991" i="10"/>
  <c r="D927" i="10"/>
  <c r="E44" i="10"/>
  <c r="C965" i="10"/>
  <c r="C1017" i="10"/>
  <c r="C407" i="10"/>
  <c r="C948" i="10"/>
  <c r="C846" i="10"/>
  <c r="C768" i="10"/>
  <c r="C720" i="10"/>
  <c r="C688" i="10"/>
  <c r="C594" i="10"/>
  <c r="C623" i="10"/>
  <c r="C984" i="10"/>
  <c r="C954" i="10"/>
  <c r="C862" i="10"/>
  <c r="C804" i="10"/>
  <c r="C572" i="10"/>
  <c r="C923" i="10"/>
  <c r="C859" i="10"/>
  <c r="C763" i="10"/>
  <c r="C650" i="10"/>
  <c r="C494" i="10"/>
  <c r="C364" i="10"/>
  <c r="C419" i="10"/>
  <c r="C357" i="10"/>
  <c r="C233" i="10"/>
  <c r="C342" i="10"/>
  <c r="C263" i="10"/>
  <c r="C101" i="10"/>
  <c r="C82" i="10"/>
  <c r="C54" i="10"/>
  <c r="D1037" i="10"/>
  <c r="D986" i="10"/>
  <c r="C1013" i="10"/>
  <c r="C981" i="10"/>
  <c r="C1027" i="10"/>
  <c r="C971" i="10"/>
  <c r="C1015" i="10"/>
  <c r="C663" i="10"/>
  <c r="C535" i="10"/>
  <c r="C1032" i="10"/>
  <c r="C998" i="10"/>
  <c r="C966" i="10"/>
  <c r="C932" i="10"/>
  <c r="C898" i="10"/>
  <c r="C864" i="10"/>
  <c r="C830" i="10"/>
  <c r="C794" i="10"/>
  <c r="C776" i="10"/>
  <c r="C760" i="10"/>
  <c r="C744" i="10"/>
  <c r="C728" i="10"/>
  <c r="C712" i="10"/>
  <c r="C696" i="10"/>
  <c r="C673" i="10"/>
  <c r="C641" i="10"/>
  <c r="C609" i="10"/>
  <c r="C543" i="10"/>
  <c r="C415" i="10"/>
  <c r="C652" i="10"/>
  <c r="C524" i="10"/>
  <c r="C1030" i="10"/>
  <c r="C1000" i="10"/>
  <c r="C970" i="10"/>
  <c r="C938" i="10"/>
  <c r="C906" i="10"/>
  <c r="C876" i="10"/>
  <c r="C848" i="10"/>
  <c r="C818" i="10"/>
  <c r="C683" i="10"/>
  <c r="C651" i="10"/>
  <c r="C619" i="10"/>
  <c r="C444" i="10"/>
  <c r="C939" i="10"/>
  <c r="C907" i="10"/>
  <c r="C875" i="10"/>
  <c r="C843" i="10"/>
  <c r="C811" i="10"/>
  <c r="C779" i="10"/>
  <c r="C747" i="10"/>
  <c r="C715" i="10"/>
  <c r="C682" i="10"/>
  <c r="C618" i="10"/>
  <c r="C420" i="10"/>
  <c r="C583" i="10"/>
  <c r="C526" i="10"/>
  <c r="C462" i="10"/>
  <c r="C398" i="10"/>
  <c r="C91" i="10"/>
  <c r="C515" i="10"/>
  <c r="C451" i="10"/>
  <c r="C387" i="10"/>
  <c r="C562" i="10"/>
  <c r="C498" i="10"/>
  <c r="C434" i="10"/>
  <c r="C370" i="10"/>
  <c r="C373" i="10"/>
  <c r="C341" i="10"/>
  <c r="C309" i="10"/>
  <c r="C264" i="10"/>
  <c r="C142" i="10"/>
  <c r="C244" i="10"/>
  <c r="C358" i="10"/>
  <c r="C326" i="10"/>
  <c r="C294" i="10"/>
  <c r="C231" i="10"/>
  <c r="C197" i="10"/>
  <c r="C133" i="10"/>
  <c r="C69" i="10"/>
  <c r="C178" i="10"/>
  <c r="C114" i="10"/>
  <c r="C196" i="10"/>
  <c r="C132" i="10"/>
  <c r="C67" i="10"/>
  <c r="C57" i="10"/>
  <c r="D912" i="10"/>
  <c r="D760" i="10"/>
  <c r="D970" i="10"/>
  <c r="D885" i="10"/>
  <c r="D821" i="10"/>
  <c r="D757" i="10"/>
  <c r="D694" i="10"/>
  <c r="D1008" i="10"/>
  <c r="D840" i="10"/>
  <c r="D465" i="10"/>
  <c r="D1039" i="10"/>
  <c r="D975" i="10"/>
  <c r="D911" i="10"/>
  <c r="C997" i="10"/>
  <c r="C983" i="10"/>
  <c r="C628" i="10"/>
  <c r="C982" i="10"/>
  <c r="C882" i="10"/>
  <c r="C786" i="10"/>
  <c r="C752" i="10"/>
  <c r="C704" i="10"/>
  <c r="C625" i="10"/>
  <c r="C684" i="10"/>
  <c r="C1016" i="10"/>
  <c r="C922" i="10"/>
  <c r="C832" i="10"/>
  <c r="C635" i="10"/>
  <c r="C891" i="10"/>
  <c r="C827" i="10"/>
  <c r="C731" i="10"/>
  <c r="C599" i="10"/>
  <c r="C558" i="10"/>
  <c r="C547" i="10"/>
  <c r="C530" i="10"/>
  <c r="C466" i="10"/>
  <c r="C155" i="10"/>
  <c r="C293" i="10"/>
  <c r="C277" i="10"/>
  <c r="C310" i="10"/>
  <c r="C165" i="10"/>
  <c r="C210" i="10"/>
  <c r="C164" i="10"/>
  <c r="D1011" i="10"/>
  <c r="D917" i="10"/>
  <c r="D936" i="10"/>
  <c r="D44" i="10"/>
  <c r="C1001" i="10"/>
  <c r="C969" i="10"/>
  <c r="C1003" i="10"/>
  <c r="C1029" i="10"/>
  <c r="C991" i="10"/>
  <c r="C636" i="10"/>
  <c r="C439" i="10"/>
  <c r="C1020" i="10"/>
  <c r="C986" i="10"/>
  <c r="C952" i="10"/>
  <c r="C920" i="10"/>
  <c r="C886" i="10"/>
  <c r="C850" i="10"/>
  <c r="C816" i="10"/>
  <c r="C788" i="10"/>
  <c r="C770" i="10"/>
  <c r="C754" i="10"/>
  <c r="C738" i="10"/>
  <c r="C722" i="10"/>
  <c r="C706" i="10"/>
  <c r="C690" i="10"/>
  <c r="C662" i="10"/>
  <c r="C630" i="10"/>
  <c r="C598" i="10"/>
  <c r="C500" i="10"/>
  <c r="C187" i="10"/>
  <c r="C631" i="10"/>
  <c r="C428" i="10"/>
  <c r="C1018" i="10"/>
  <c r="C988" i="10"/>
  <c r="C958" i="10"/>
  <c r="C926" i="10"/>
  <c r="C896" i="10"/>
  <c r="C866" i="10"/>
  <c r="C836" i="10"/>
  <c r="C808" i="10"/>
  <c r="C672" i="10"/>
  <c r="C640" i="10"/>
  <c r="C608" i="10"/>
  <c r="C258" i="10"/>
  <c r="C931" i="10"/>
  <c r="C899" i="10"/>
  <c r="C867" i="10"/>
  <c r="C835" i="10"/>
  <c r="C803" i="10"/>
  <c r="C771" i="10"/>
  <c r="C739" i="10"/>
  <c r="C707" i="10"/>
  <c r="C666" i="10"/>
  <c r="C600" i="10"/>
  <c r="C102" i="10"/>
  <c r="C574" i="10"/>
  <c r="C510" i="10"/>
  <c r="C446" i="10"/>
  <c r="C380" i="10"/>
  <c r="C563" i="10"/>
  <c r="C499" i="10"/>
  <c r="C435" i="10"/>
  <c r="C234" i="10"/>
  <c r="C546" i="10"/>
  <c r="C482" i="10"/>
  <c r="C418" i="10"/>
  <c r="C262" i="10"/>
  <c r="C365" i="10"/>
  <c r="C333" i="10"/>
  <c r="C301" i="10"/>
  <c r="C249" i="10"/>
  <c r="C78" i="10"/>
  <c r="C228" i="10"/>
  <c r="C350" i="10"/>
  <c r="C318" i="10"/>
  <c r="C279" i="10"/>
  <c r="C190" i="10"/>
  <c r="C181" i="10"/>
  <c r="C117" i="10"/>
  <c r="C221" i="10"/>
  <c r="C162" i="10"/>
  <c r="C98" i="10"/>
  <c r="C180" i="10"/>
  <c r="C116" i="10"/>
  <c r="C62" i="10"/>
  <c r="C49" i="10"/>
  <c r="D864" i="10"/>
  <c r="D728" i="10"/>
  <c r="D938" i="10"/>
  <c r="D869" i="10"/>
  <c r="D805" i="10"/>
  <c r="D741" i="10"/>
  <c r="D678" i="10"/>
  <c r="D976" i="10"/>
  <c r="D811" i="10"/>
  <c r="D1018" i="10"/>
  <c r="D1023" i="10"/>
  <c r="D959" i="10"/>
  <c r="D895" i="10"/>
  <c r="D879" i="10"/>
  <c r="D863" i="10"/>
  <c r="D847" i="10"/>
  <c r="D831" i="10"/>
  <c r="D815" i="10"/>
  <c r="D799" i="10"/>
  <c r="D783" i="10"/>
  <c r="D767" i="10"/>
  <c r="D751" i="10"/>
  <c r="D735" i="10"/>
  <c r="D444" i="10"/>
  <c r="D1024" i="10"/>
  <c r="D971" i="10"/>
  <c r="D915" i="10"/>
  <c r="D867" i="10"/>
  <c r="D1033" i="10"/>
  <c r="D1017" i="10"/>
  <c r="D1001" i="10"/>
  <c r="D985" i="10"/>
  <c r="D969" i="10"/>
  <c r="D953" i="10"/>
  <c r="D937" i="10"/>
  <c r="D921" i="10"/>
  <c r="D905" i="10"/>
  <c r="D889" i="10"/>
  <c r="D873" i="10"/>
  <c r="D857" i="10"/>
  <c r="D809" i="10"/>
  <c r="D777" i="10"/>
  <c r="D745" i="10"/>
  <c r="D712" i="10"/>
  <c r="D680" i="10"/>
  <c r="D717" i="10"/>
  <c r="D683" i="10"/>
  <c r="D649" i="10"/>
  <c r="D633" i="10"/>
  <c r="D607" i="10"/>
  <c r="D585" i="10"/>
  <c r="D565" i="10"/>
  <c r="D543" i="10"/>
  <c r="D521" i="10"/>
  <c r="D511" i="10"/>
  <c r="D489" i="10"/>
  <c r="D420" i="10"/>
  <c r="D93" i="10"/>
  <c r="D681" i="10"/>
  <c r="D643" i="10"/>
  <c r="D428" i="10"/>
  <c r="D343" i="10"/>
  <c r="D626" i="10"/>
  <c r="D562" i="10"/>
  <c r="D498" i="10"/>
  <c r="D438" i="10"/>
  <c r="D310" i="10"/>
  <c r="D440" i="10"/>
  <c r="D312" i="10"/>
  <c r="D120" i="10"/>
  <c r="D285" i="10"/>
  <c r="D227" i="10"/>
  <c r="D111" i="10"/>
  <c r="D193" i="10"/>
  <c r="D266" i="10"/>
  <c r="D190" i="10"/>
  <c r="D68" i="10"/>
  <c r="E923" i="10"/>
  <c r="E962" i="10"/>
  <c r="E835" i="10"/>
  <c r="E955" i="10"/>
  <c r="E855" i="10"/>
  <c r="E947" i="10"/>
  <c r="E974" i="10"/>
  <c r="E846" i="10"/>
  <c r="E806" i="10"/>
  <c r="E731" i="10"/>
  <c r="E136" i="10"/>
  <c r="E605" i="10"/>
  <c r="E527" i="10"/>
  <c r="E676" i="10"/>
  <c r="E548" i="10"/>
  <c r="E412" i="10"/>
  <c r="E422" i="10"/>
  <c r="E387" i="10"/>
  <c r="E124" i="10"/>
  <c r="E134" i="10"/>
  <c r="F907" i="10"/>
  <c r="F44" i="10"/>
  <c r="C1009" i="10"/>
  <c r="C993" i="10"/>
  <c r="C977" i="10"/>
  <c r="C1033" i="10"/>
  <c r="C1019" i="10"/>
  <c r="C987" i="10"/>
  <c r="C963" i="10"/>
  <c r="C1039" i="10"/>
  <c r="C1007" i="10"/>
  <c r="C967" i="10"/>
  <c r="C655" i="10"/>
  <c r="C620" i="10"/>
  <c r="C503" i="10"/>
  <c r="C281" i="10"/>
  <c r="C1028" i="10"/>
  <c r="C1010" i="10"/>
  <c r="C994" i="10"/>
  <c r="C978" i="10"/>
  <c r="C960" i="10"/>
  <c r="C944" i="10"/>
  <c r="C928" i="10"/>
  <c r="C912" i="10"/>
  <c r="C894" i="10"/>
  <c r="C878" i="10"/>
  <c r="C860" i="10"/>
  <c r="C842" i="10"/>
  <c r="C824" i="10"/>
  <c r="C806" i="10"/>
  <c r="C792" i="10"/>
  <c r="C782" i="10"/>
  <c r="C774" i="10"/>
  <c r="C766" i="10"/>
  <c r="C758" i="10"/>
  <c r="C750" i="10"/>
  <c r="C742" i="10"/>
  <c r="C734" i="10"/>
  <c r="C726" i="10"/>
  <c r="C718" i="10"/>
  <c r="C710" i="10"/>
  <c r="C702" i="10"/>
  <c r="C694" i="10"/>
  <c r="C686" i="10"/>
  <c r="C670" i="10"/>
  <c r="C654" i="10"/>
  <c r="C638" i="10"/>
  <c r="C622" i="10"/>
  <c r="C606" i="10"/>
  <c r="C590" i="10"/>
  <c r="C532" i="10"/>
  <c r="C468" i="10"/>
  <c r="C404" i="10"/>
  <c r="C676" i="10"/>
  <c r="C644" i="10"/>
  <c r="C615" i="10"/>
  <c r="C492" i="10"/>
  <c r="C226" i="10"/>
  <c r="C1026" i="10"/>
  <c r="C1012" i="10"/>
  <c r="C996" i="10"/>
  <c r="C980" i="10"/>
  <c r="C964" i="10"/>
  <c r="C950" i="10"/>
  <c r="C934" i="10"/>
  <c r="C918" i="10"/>
  <c r="C902" i="10"/>
  <c r="C888" i="10"/>
  <c r="C874" i="10"/>
  <c r="C858" i="10"/>
  <c r="C844" i="10"/>
  <c r="C828" i="10"/>
  <c r="C814" i="10"/>
  <c r="C800" i="10"/>
  <c r="C680" i="10"/>
  <c r="C664" i="10"/>
  <c r="C648" i="10"/>
  <c r="C632" i="10"/>
  <c r="C616" i="10"/>
  <c r="C551" i="10"/>
  <c r="C487" i="10"/>
  <c r="C423" i="10"/>
  <c r="C961" i="10"/>
  <c r="C953" i="10"/>
  <c r="C945" i="10"/>
  <c r="C937" i="10"/>
  <c r="C929" i="10"/>
  <c r="C921" i="10"/>
  <c r="C913" i="10"/>
  <c r="C905" i="10"/>
  <c r="C897" i="10"/>
  <c r="C889" i="10"/>
  <c r="C881" i="10"/>
  <c r="C873" i="10"/>
  <c r="C865" i="10"/>
  <c r="C857" i="10"/>
  <c r="C849" i="10"/>
  <c r="C841" i="10"/>
  <c r="C833" i="10"/>
  <c r="C825" i="10"/>
  <c r="C817" i="10"/>
  <c r="C809" i="10"/>
  <c r="C801" i="10"/>
  <c r="C793" i="10"/>
  <c r="C785" i="10"/>
  <c r="C777" i="10"/>
  <c r="C769" i="10"/>
  <c r="C761" i="10"/>
  <c r="C753" i="10"/>
  <c r="C745" i="10"/>
  <c r="C737" i="10"/>
  <c r="C729" i="10"/>
  <c r="C721" i="10"/>
  <c r="C713" i="10"/>
  <c r="C705" i="10"/>
  <c r="C697" i="10"/>
  <c r="C689" i="10"/>
  <c r="C677" i="10"/>
  <c r="C661" i="10"/>
  <c r="C645" i="10"/>
  <c r="C629" i="10"/>
  <c r="C613" i="10"/>
  <c r="C596" i="10"/>
  <c r="C527" i="10"/>
  <c r="C463" i="10"/>
  <c r="C399" i="10"/>
  <c r="C605" i="10"/>
  <c r="C597" i="10"/>
  <c r="C589" i="10"/>
  <c r="C581" i="10"/>
  <c r="C569" i="10"/>
  <c r="C553" i="10"/>
  <c r="C537" i="10"/>
  <c r="C521" i="10"/>
  <c r="C505" i="10"/>
  <c r="C489" i="10"/>
  <c r="C473" i="10"/>
  <c r="C457" i="10"/>
  <c r="C441" i="10"/>
  <c r="C425" i="10"/>
  <c r="C409" i="10"/>
  <c r="C393" i="10"/>
  <c r="C376" i="10"/>
  <c r="C360" i="10"/>
  <c r="C238" i="10"/>
  <c r="C576" i="10"/>
  <c r="C560" i="10"/>
  <c r="C544" i="10"/>
  <c r="C528" i="10"/>
  <c r="C512" i="10"/>
  <c r="C496" i="10"/>
  <c r="C480" i="10"/>
  <c r="C464" i="10"/>
  <c r="C448" i="10"/>
  <c r="C432" i="10"/>
  <c r="C416" i="10"/>
  <c r="C400" i="10"/>
  <c r="C286" i="10"/>
  <c r="C166" i="10"/>
  <c r="C584" i="10"/>
  <c r="C573" i="10"/>
  <c r="C557" i="10"/>
  <c r="C541" i="10"/>
  <c r="C525" i="10"/>
  <c r="C509" i="10"/>
  <c r="C493" i="10"/>
  <c r="C477" i="10"/>
  <c r="C461" i="10"/>
  <c r="C445" i="10"/>
  <c r="C429" i="10"/>
  <c r="C413" i="10"/>
  <c r="C397" i="10"/>
  <c r="C382" i="10"/>
  <c r="C366" i="10"/>
  <c r="C246" i="10"/>
  <c r="C70" i="10"/>
  <c r="C379" i="10"/>
  <c r="C371" i="10"/>
  <c r="C363" i="10"/>
  <c r="C355" i="10"/>
  <c r="C347" i="10"/>
  <c r="C339" i="10"/>
  <c r="C331" i="10"/>
  <c r="C323" i="10"/>
  <c r="C315" i="10"/>
  <c r="C307" i="10"/>
  <c r="C299" i="10"/>
  <c r="C291" i="10"/>
  <c r="C275" i="10"/>
  <c r="C261" i="10"/>
  <c r="C245" i="10"/>
  <c r="C229" i="10"/>
  <c r="C195" i="10"/>
  <c r="C131" i="10"/>
  <c r="C290" i="10"/>
  <c r="C274" i="10"/>
  <c r="C256" i="10"/>
  <c r="C240" i="10"/>
  <c r="C222" i="10"/>
  <c r="C171" i="10"/>
  <c r="C107" i="10"/>
  <c r="C356" i="10"/>
  <c r="C348" i="10"/>
  <c r="C340" i="10"/>
  <c r="C332" i="10"/>
  <c r="C324" i="10"/>
  <c r="C316" i="10"/>
  <c r="C308" i="10"/>
  <c r="C300" i="10"/>
  <c r="C292" i="10"/>
  <c r="C276" i="10"/>
  <c r="C259" i="10"/>
  <c r="C243" i="10"/>
  <c r="C227" i="10"/>
  <c r="C179" i="10"/>
  <c r="C115" i="10"/>
  <c r="C208" i="10"/>
  <c r="C192" i="10"/>
  <c r="C176" i="10"/>
  <c r="C160" i="10"/>
  <c r="C144" i="10"/>
  <c r="C128" i="10"/>
  <c r="C112" i="10"/>
  <c r="C96" i="10"/>
  <c r="C80" i="10"/>
  <c r="C65" i="10"/>
  <c r="C219" i="10"/>
  <c r="C207" i="10"/>
  <c r="C191" i="10"/>
  <c r="C175" i="10"/>
  <c r="C159" i="10"/>
  <c r="C143" i="10"/>
  <c r="C127" i="10"/>
  <c r="C111" i="10"/>
  <c r="C95" i="10"/>
  <c r="C79" i="10"/>
  <c r="C209" i="10"/>
  <c r="C193" i="10"/>
  <c r="C177" i="10"/>
  <c r="C161" i="10"/>
  <c r="C145" i="10"/>
  <c r="C129" i="10"/>
  <c r="C113" i="10"/>
  <c r="C97" i="10"/>
  <c r="C81" i="10"/>
  <c r="C68" i="10"/>
  <c r="C60" i="10"/>
  <c r="C52" i="10"/>
  <c r="C63" i="10"/>
  <c r="C55" i="10"/>
  <c r="C47" i="10"/>
  <c r="D1000" i="10"/>
  <c r="D947" i="10"/>
  <c r="D896" i="10"/>
  <c r="D851" i="10"/>
  <c r="D816" i="10"/>
  <c r="D787" i="10"/>
  <c r="D752" i="10"/>
  <c r="D481" i="10"/>
  <c r="D1029" i="10"/>
  <c r="D994" i="10"/>
  <c r="D962" i="10"/>
  <c r="D930" i="10"/>
  <c r="D914" i="10"/>
  <c r="D898" i="10"/>
  <c r="D882" i="10"/>
  <c r="D866" i="10"/>
  <c r="D850" i="10"/>
  <c r="D834" i="10"/>
  <c r="D818" i="10"/>
  <c r="D802" i="10"/>
  <c r="D786" i="10"/>
  <c r="D770" i="10"/>
  <c r="D754" i="10"/>
  <c r="D738" i="10"/>
  <c r="D722" i="10"/>
  <c r="D706" i="10"/>
  <c r="D690" i="10"/>
  <c r="D674" i="10"/>
  <c r="D412" i="10"/>
  <c r="D1040" i="10"/>
  <c r="D1003" i="10"/>
  <c r="D963" i="10"/>
  <c r="D923" i="10"/>
  <c r="D872" i="10"/>
  <c r="D835" i="10"/>
  <c r="D803" i="10"/>
  <c r="D768" i="10"/>
  <c r="D739" i="10"/>
  <c r="D380" i="10"/>
  <c r="D1013" i="10"/>
  <c r="D981" i="10"/>
  <c r="D949" i="10"/>
  <c r="D1036" i="10"/>
  <c r="D1020" i="10"/>
  <c r="D1004" i="10"/>
  <c r="D988" i="10"/>
  <c r="D972" i="10"/>
  <c r="D956" i="10"/>
  <c r="D940" i="10"/>
  <c r="D924" i="10"/>
  <c r="D908" i="10"/>
  <c r="D892" i="10"/>
  <c r="D876" i="10"/>
  <c r="D860" i="10"/>
  <c r="D844" i="10"/>
  <c r="D828" i="10"/>
  <c r="D812" i="10"/>
  <c r="D796" i="10"/>
  <c r="D780" i="10"/>
  <c r="D764" i="10"/>
  <c r="D748" i="10"/>
  <c r="D732" i="10"/>
  <c r="D359" i="10"/>
  <c r="D1016" i="10"/>
  <c r="D955" i="10"/>
  <c r="D904" i="10"/>
  <c r="D856" i="10"/>
  <c r="D1030" i="10"/>
  <c r="D1014" i="10"/>
  <c r="D998" i="10"/>
  <c r="D982" i="10"/>
  <c r="D966" i="10"/>
  <c r="D950" i="10"/>
  <c r="D934" i="10"/>
  <c r="D918" i="10"/>
  <c r="D902" i="10"/>
  <c r="D886" i="10"/>
  <c r="D870" i="10"/>
  <c r="D854" i="10"/>
  <c r="D838" i="10"/>
  <c r="D822" i="10"/>
  <c r="D806" i="10"/>
  <c r="D790" i="10"/>
  <c r="D774" i="10"/>
  <c r="D758" i="10"/>
  <c r="D742" i="10"/>
  <c r="D726" i="10"/>
  <c r="D708" i="10"/>
  <c r="D692" i="10"/>
  <c r="D676" i="10"/>
  <c r="D348" i="10"/>
  <c r="D713" i="10"/>
  <c r="D697" i="10"/>
  <c r="D677" i="10"/>
  <c r="D661" i="10"/>
  <c r="D645" i="10"/>
  <c r="D627" i="10"/>
  <c r="D617" i="10"/>
  <c r="D605" i="10"/>
  <c r="D593" i="10"/>
  <c r="D583" i="10"/>
  <c r="D573" i="10"/>
  <c r="D561" i="10"/>
  <c r="D551" i="10"/>
  <c r="D541" i="10"/>
  <c r="D529" i="10"/>
  <c r="D519" i="10"/>
  <c r="D509" i="10"/>
  <c r="D497" i="10"/>
  <c r="D487" i="10"/>
  <c r="D471" i="10"/>
  <c r="D388" i="10"/>
  <c r="D303" i="10"/>
  <c r="D719" i="10"/>
  <c r="D695" i="10"/>
  <c r="D679" i="10"/>
  <c r="D659" i="10"/>
  <c r="D635" i="10"/>
  <c r="D474" i="10"/>
  <c r="D407" i="10"/>
  <c r="D311" i="10"/>
  <c r="D650" i="10"/>
  <c r="D618" i="10"/>
  <c r="D586" i="10"/>
  <c r="D554" i="10"/>
  <c r="D522" i="10"/>
  <c r="D490" i="10"/>
  <c r="D308" i="10"/>
  <c r="D422" i="10"/>
  <c r="D358" i="10"/>
  <c r="D294" i="10"/>
  <c r="D101" i="10"/>
  <c r="D424" i="10"/>
  <c r="D360" i="10"/>
  <c r="D296" i="10"/>
  <c r="D461" i="10"/>
  <c r="D397" i="10"/>
  <c r="D333" i="10"/>
  <c r="D269" i="10"/>
  <c r="D251" i="10"/>
  <c r="D219" i="10"/>
  <c r="D159" i="10"/>
  <c r="D95" i="10"/>
  <c r="D177" i="10"/>
  <c r="D113" i="10"/>
  <c r="D258" i="10"/>
  <c r="D226" i="10"/>
  <c r="D174" i="10"/>
  <c r="D110" i="10"/>
  <c r="D60" i="10"/>
  <c r="D51" i="10"/>
  <c r="E875" i="10"/>
  <c r="E1010" i="10"/>
  <c r="E946" i="10"/>
  <c r="E882" i="10"/>
  <c r="E800" i="10"/>
  <c r="E880" i="10"/>
  <c r="E951" i="10"/>
  <c r="E815" i="10"/>
  <c r="E836" i="10"/>
  <c r="E942" i="10"/>
  <c r="E792" i="10"/>
  <c r="E774" i="10"/>
  <c r="E699" i="10"/>
  <c r="E789" i="10"/>
  <c r="E543" i="10"/>
  <c r="E437" i="10"/>
  <c r="E644" i="10"/>
  <c r="E516" i="10"/>
  <c r="E348" i="10"/>
  <c r="E358" i="10"/>
  <c r="E323" i="10"/>
  <c r="E146" i="10"/>
  <c r="E270" i="10"/>
  <c r="F792" i="10"/>
  <c r="F626" i="10"/>
  <c r="D841" i="10"/>
  <c r="D825" i="10"/>
  <c r="D793" i="10"/>
  <c r="D761" i="10"/>
  <c r="D729" i="10"/>
  <c r="D696" i="10"/>
  <c r="D391" i="10"/>
  <c r="D701" i="10"/>
  <c r="D665" i="10"/>
  <c r="D619" i="10"/>
  <c r="D597" i="10"/>
  <c r="D575" i="10"/>
  <c r="D553" i="10"/>
  <c r="D533" i="10"/>
  <c r="D501" i="10"/>
  <c r="D475" i="10"/>
  <c r="D324" i="10"/>
  <c r="D703" i="10"/>
  <c r="D663" i="10"/>
  <c r="D477" i="10"/>
  <c r="D658" i="10"/>
  <c r="D594" i="10"/>
  <c r="D530" i="10"/>
  <c r="D372" i="10"/>
  <c r="D374" i="10"/>
  <c r="D165" i="10"/>
  <c r="D376" i="10"/>
  <c r="D413" i="10"/>
  <c r="D349" i="10"/>
  <c r="D259" i="10"/>
  <c r="D175" i="10"/>
  <c r="D129" i="10"/>
  <c r="D234" i="10"/>
  <c r="D126" i="10"/>
  <c r="D59" i="10"/>
  <c r="E1026" i="10"/>
  <c r="E898" i="10"/>
  <c r="E983" i="10"/>
  <c r="E210" i="10"/>
  <c r="C44" i="10"/>
  <c r="C1037" i="10"/>
  <c r="C1005" i="10"/>
  <c r="C989" i="10"/>
  <c r="C973" i="10"/>
  <c r="C1021" i="10"/>
  <c r="C1011" i="10"/>
  <c r="C979" i="10"/>
  <c r="C1041" i="10"/>
  <c r="C1031" i="10"/>
  <c r="C999" i="10"/>
  <c r="C679" i="10"/>
  <c r="C647" i="10"/>
  <c r="C612" i="10"/>
  <c r="C460" i="10"/>
  <c r="C1040" i="10"/>
  <c r="C1024" i="10"/>
  <c r="C1006" i="10"/>
  <c r="C990" i="10"/>
  <c r="C974" i="10"/>
  <c r="C956" i="10"/>
  <c r="C940" i="10"/>
  <c r="C924" i="10"/>
  <c r="C908" i="10"/>
  <c r="C890" i="10"/>
  <c r="C872" i="10"/>
  <c r="C856" i="10"/>
  <c r="C838" i="10"/>
  <c r="C820" i="10"/>
  <c r="C802" i="10"/>
  <c r="C790" i="10"/>
  <c r="C780" i="10"/>
  <c r="C772" i="10"/>
  <c r="C764" i="10"/>
  <c r="C756" i="10"/>
  <c r="C748" i="10"/>
  <c r="C740" i="10"/>
  <c r="C732" i="10"/>
  <c r="C724" i="10"/>
  <c r="C716" i="10"/>
  <c r="C708" i="10"/>
  <c r="C700" i="10"/>
  <c r="C692" i="10"/>
  <c r="C681" i="10"/>
  <c r="C665" i="10"/>
  <c r="C649" i="10"/>
  <c r="C633" i="10"/>
  <c r="C617" i="10"/>
  <c r="C602" i="10"/>
  <c r="C575" i="10"/>
  <c r="C511" i="10"/>
  <c r="C447" i="10"/>
  <c r="C270" i="10"/>
  <c r="C668" i="10"/>
  <c r="C639" i="10"/>
  <c r="C607" i="10"/>
  <c r="C471" i="10"/>
  <c r="C1038" i="10"/>
  <c r="C1022" i="10"/>
  <c r="C1008" i="10"/>
  <c r="C992" i="10"/>
  <c r="C976" i="10"/>
  <c r="C962" i="10"/>
  <c r="C946" i="10"/>
  <c r="C930" i="10"/>
  <c r="C914" i="10"/>
  <c r="C900" i="10"/>
  <c r="C884" i="10"/>
  <c r="C870" i="10"/>
  <c r="C854" i="10"/>
  <c r="C840" i="10"/>
  <c r="C826" i="10"/>
  <c r="C810" i="10"/>
  <c r="C796" i="10"/>
  <c r="C675" i="10"/>
  <c r="C659" i="10"/>
  <c r="C643" i="10"/>
  <c r="C627" i="10"/>
  <c r="C611" i="10"/>
  <c r="C540" i="10"/>
  <c r="C476" i="10"/>
  <c r="C412" i="10"/>
  <c r="C959" i="10"/>
  <c r="C951" i="10"/>
  <c r="C943" i="10"/>
  <c r="C935" i="10"/>
  <c r="C927" i="10"/>
  <c r="C919" i="10"/>
  <c r="C911" i="10"/>
  <c r="C903" i="10"/>
  <c r="C895" i="10"/>
  <c r="C887" i="10"/>
  <c r="C879" i="10"/>
  <c r="C871" i="10"/>
  <c r="C863" i="10"/>
  <c r="C855" i="10"/>
  <c r="C847" i="10"/>
  <c r="C839" i="10"/>
  <c r="C831" i="10"/>
  <c r="C823" i="10"/>
  <c r="C815" i="10"/>
  <c r="C807" i="10"/>
  <c r="C799" i="10"/>
  <c r="C791" i="10"/>
  <c r="C783" i="10"/>
  <c r="C775" i="10"/>
  <c r="C767" i="10"/>
  <c r="C759" i="10"/>
  <c r="C751" i="10"/>
  <c r="C743" i="10"/>
  <c r="C735" i="10"/>
  <c r="C727" i="10"/>
  <c r="C719" i="10"/>
  <c r="C711" i="10"/>
  <c r="C703" i="10"/>
  <c r="C695" i="10"/>
  <c r="C687" i="10"/>
  <c r="C674" i="10"/>
  <c r="C658" i="10"/>
  <c r="C642" i="10"/>
  <c r="C626" i="10"/>
  <c r="C610" i="10"/>
  <c r="C592" i="10"/>
  <c r="C516" i="10"/>
  <c r="C452" i="10"/>
  <c r="C388" i="10"/>
  <c r="C603" i="10"/>
  <c r="C595" i="10"/>
  <c r="C587" i="10"/>
  <c r="C579" i="10"/>
  <c r="C566" i="10"/>
  <c r="C550" i="10"/>
  <c r="C534" i="10"/>
  <c r="C518" i="10"/>
  <c r="C502" i="10"/>
  <c r="C486" i="10"/>
  <c r="C470" i="10"/>
  <c r="C454" i="10"/>
  <c r="C438" i="10"/>
  <c r="C422" i="10"/>
  <c r="C406" i="10"/>
  <c r="C390" i="10"/>
  <c r="C372" i="10"/>
  <c r="C289" i="10"/>
  <c r="C218" i="10"/>
  <c r="C571" i="10"/>
  <c r="C555" i="10"/>
  <c r="C539" i="10"/>
  <c r="C523" i="10"/>
  <c r="C507" i="10"/>
  <c r="C491" i="10"/>
  <c r="C475" i="10"/>
  <c r="C459" i="10"/>
  <c r="C443" i="10"/>
  <c r="C427" i="10"/>
  <c r="C411" i="10"/>
  <c r="C395" i="10"/>
  <c r="C265" i="10"/>
  <c r="C123" i="10"/>
  <c r="C582" i="10"/>
  <c r="C570" i="10"/>
  <c r="C554" i="10"/>
  <c r="C538" i="10"/>
  <c r="C522" i="10"/>
  <c r="C506" i="10"/>
  <c r="C490" i="10"/>
  <c r="C474" i="10"/>
  <c r="C458" i="10"/>
  <c r="C442" i="10"/>
  <c r="C426" i="10"/>
  <c r="C410" i="10"/>
  <c r="C394" i="10"/>
  <c r="C378" i="10"/>
  <c r="C362" i="10"/>
  <c r="C230" i="10"/>
  <c r="C385" i="10"/>
  <c r="C377" i="10"/>
  <c r="C369" i="10"/>
  <c r="C361" i="10"/>
  <c r="C353" i="10"/>
  <c r="C345" i="10"/>
  <c r="C337" i="10"/>
  <c r="C329" i="10"/>
  <c r="C321" i="10"/>
  <c r="C313" i="10"/>
  <c r="C305" i="10"/>
  <c r="C297" i="10"/>
  <c r="C288" i="10"/>
  <c r="C272" i="10"/>
  <c r="C257" i="10"/>
  <c r="C241" i="10"/>
  <c r="C224" i="10"/>
  <c r="C174" i="10"/>
  <c r="C110" i="10"/>
  <c r="C285" i="10"/>
  <c r="C269" i="10"/>
  <c r="C252" i="10"/>
  <c r="C236" i="10"/>
  <c r="C214" i="10"/>
  <c r="C150" i="10"/>
  <c r="C86" i="10"/>
  <c r="C354" i="10"/>
  <c r="C346" i="10"/>
  <c r="C338" i="10"/>
  <c r="C330" i="10"/>
  <c r="C322" i="10"/>
  <c r="C314" i="10"/>
  <c r="C306" i="10"/>
  <c r="C298" i="10"/>
  <c r="C287" i="10"/>
  <c r="C271" i="10"/>
  <c r="C255" i="10"/>
  <c r="C239" i="10"/>
  <c r="C220" i="10"/>
  <c r="C158" i="10"/>
  <c r="C94" i="10"/>
  <c r="C205" i="10"/>
  <c r="C189" i="10"/>
  <c r="C173" i="10"/>
  <c r="C157" i="10"/>
  <c r="C141" i="10"/>
  <c r="C125" i="10"/>
  <c r="C109" i="10"/>
  <c r="C93" i="10"/>
  <c r="C77" i="10"/>
  <c r="C225" i="10"/>
  <c r="C217" i="10"/>
  <c r="C202" i="10"/>
  <c r="C186" i="10"/>
  <c r="C170" i="10"/>
  <c r="C154" i="10"/>
  <c r="C138" i="10"/>
  <c r="C122" i="10"/>
  <c r="C106" i="10"/>
  <c r="C90" i="10"/>
  <c r="C74" i="10"/>
  <c r="C204" i="10"/>
  <c r="C188" i="10"/>
  <c r="C172" i="10"/>
  <c r="C156" i="10"/>
  <c r="C140" i="10"/>
  <c r="C124" i="10"/>
  <c r="C108" i="10"/>
  <c r="C92" i="10"/>
  <c r="C76" i="10"/>
  <c r="C66" i="10"/>
  <c r="C58" i="10"/>
  <c r="C50" i="10"/>
  <c r="C61" i="10"/>
  <c r="C53" i="10"/>
  <c r="C45" i="10"/>
  <c r="D979" i="10"/>
  <c r="D931" i="10"/>
  <c r="D888" i="10"/>
  <c r="D843" i="10"/>
  <c r="D808" i="10"/>
  <c r="D776" i="10"/>
  <c r="D744" i="10"/>
  <c r="D423" i="10"/>
  <c r="D1021" i="10"/>
  <c r="D989" i="10"/>
  <c r="D954" i="10"/>
  <c r="D925" i="10"/>
  <c r="D909" i="10"/>
  <c r="D893" i="10"/>
  <c r="D877" i="10"/>
  <c r="D861" i="10"/>
  <c r="D845" i="10"/>
  <c r="D829" i="10"/>
  <c r="D813" i="10"/>
  <c r="D797" i="10"/>
  <c r="D781" i="10"/>
  <c r="D765" i="10"/>
  <c r="D749" i="10"/>
  <c r="D733" i="10"/>
  <c r="D718" i="10"/>
  <c r="D702" i="10"/>
  <c r="D686" i="10"/>
  <c r="D670" i="10"/>
  <c r="D327" i="10"/>
  <c r="D1032" i="10"/>
  <c r="D992" i="10"/>
  <c r="D952" i="10"/>
  <c r="D907" i="10"/>
  <c r="D859" i="10"/>
  <c r="D827" i="10"/>
  <c r="D795" i="10"/>
  <c r="D763" i="10"/>
  <c r="D731" i="10"/>
  <c r="D1034" i="10"/>
  <c r="D1005" i="10"/>
  <c r="D973" i="10"/>
  <c r="D941" i="10"/>
  <c r="D1031" i="10"/>
  <c r="D1015" i="10"/>
  <c r="D999" i="10"/>
  <c r="D983" i="10"/>
  <c r="D967" i="10"/>
  <c r="D951" i="10"/>
  <c r="D935" i="10"/>
  <c r="D919" i="10"/>
  <c r="D903" i="10"/>
  <c r="D887" i="10"/>
  <c r="D871" i="10"/>
  <c r="D855" i="10"/>
  <c r="D839" i="10"/>
  <c r="D823" i="10"/>
  <c r="D807" i="10"/>
  <c r="D791" i="10"/>
  <c r="D775" i="10"/>
  <c r="D759" i="10"/>
  <c r="D743" i="10"/>
  <c r="D727" i="10"/>
  <c r="D316" i="10"/>
  <c r="D995" i="10"/>
  <c r="D939" i="10"/>
  <c r="D891" i="10"/>
  <c r="D1041" i="10"/>
  <c r="D1025" i="10"/>
  <c r="D1009" i="10"/>
  <c r="D993" i="10"/>
  <c r="D977" i="10"/>
  <c r="D961" i="10"/>
  <c r="D945" i="10"/>
  <c r="D929" i="10"/>
  <c r="D913" i="10"/>
  <c r="D897" i="10"/>
  <c r="D881" i="10"/>
  <c r="D865" i="10"/>
  <c r="D849" i="10"/>
  <c r="D833" i="10"/>
  <c r="D817" i="10"/>
  <c r="D801" i="10"/>
  <c r="D785" i="10"/>
  <c r="D769" i="10"/>
  <c r="D753" i="10"/>
  <c r="D737" i="10"/>
  <c r="D720" i="10"/>
  <c r="D704" i="10"/>
  <c r="D688" i="10"/>
  <c r="D672" i="10"/>
  <c r="D104" i="10"/>
  <c r="D709" i="10"/>
  <c r="D691" i="10"/>
  <c r="D673" i="10"/>
  <c r="D657" i="10"/>
  <c r="D641" i="10"/>
  <c r="D625" i="10"/>
  <c r="D613" i="10"/>
  <c r="D601" i="10"/>
  <c r="D591" i="10"/>
  <c r="D581" i="10"/>
  <c r="D569" i="10"/>
  <c r="D559" i="10"/>
  <c r="D549" i="10"/>
  <c r="D537" i="10"/>
  <c r="D527" i="10"/>
  <c r="D517" i="10"/>
  <c r="D505" i="10"/>
  <c r="D495" i="10"/>
  <c r="D485" i="10"/>
  <c r="D452" i="10"/>
  <c r="D367" i="10"/>
  <c r="D292" i="10"/>
  <c r="D711" i="10"/>
  <c r="D693" i="10"/>
  <c r="D675" i="10"/>
  <c r="D651" i="10"/>
  <c r="D629" i="10"/>
  <c r="D469" i="10"/>
  <c r="D375" i="10"/>
  <c r="D279" i="10"/>
  <c r="D642" i="10"/>
  <c r="D610" i="10"/>
  <c r="D578" i="10"/>
  <c r="D546" i="10"/>
  <c r="D514" i="10"/>
  <c r="D479" i="10"/>
  <c r="D157" i="10"/>
  <c r="D406" i="10"/>
  <c r="D342" i="10"/>
  <c r="D278" i="10"/>
  <c r="D468" i="10"/>
  <c r="D408" i="10"/>
  <c r="D344" i="10"/>
  <c r="D280" i="10"/>
  <c r="D445" i="10"/>
  <c r="D381" i="10"/>
  <c r="D317" i="10"/>
  <c r="D192" i="10"/>
  <c r="D243" i="10"/>
  <c r="D207" i="10"/>
  <c r="D143" i="10"/>
  <c r="D79" i="10"/>
  <c r="D161" i="10"/>
  <c r="D97" i="10"/>
  <c r="D250" i="10"/>
  <c r="D218" i="10"/>
  <c r="D158" i="10"/>
  <c r="D94" i="10"/>
  <c r="D52" i="10"/>
  <c r="E1032" i="10"/>
  <c r="E812" i="10"/>
  <c r="E994" i="10"/>
  <c r="E930" i="10"/>
  <c r="E866" i="10"/>
  <c r="E721" i="10"/>
  <c r="E724" i="10"/>
  <c r="E919" i="10"/>
  <c r="E740" i="10"/>
  <c r="E1038" i="10"/>
  <c r="E910" i="10"/>
  <c r="E697" i="10"/>
  <c r="E742" i="10"/>
  <c r="E667" i="10"/>
  <c r="E757" i="10"/>
  <c r="E471" i="10"/>
  <c r="E349" i="10"/>
  <c r="E612" i="10"/>
  <c r="E484" i="10"/>
  <c r="E284" i="10"/>
  <c r="E294" i="10"/>
  <c r="E261" i="10"/>
  <c r="E82" i="10"/>
  <c r="E238" i="10"/>
  <c r="F763" i="10"/>
  <c r="F869" i="10"/>
  <c r="C519" i="10"/>
  <c r="C455" i="10"/>
  <c r="C391" i="10"/>
  <c r="C957" i="10"/>
  <c r="C949" i="10"/>
  <c r="C941" i="10"/>
  <c r="C933" i="10"/>
  <c r="C925" i="10"/>
  <c r="C917" i="10"/>
  <c r="C909" i="10"/>
  <c r="C901" i="10"/>
  <c r="C893" i="10"/>
  <c r="C885" i="10"/>
  <c r="C877" i="10"/>
  <c r="C869" i="10"/>
  <c r="C861" i="10"/>
  <c r="C853" i="10"/>
  <c r="C845" i="10"/>
  <c r="C837" i="10"/>
  <c r="C829" i="10"/>
  <c r="C821" i="10"/>
  <c r="C813" i="10"/>
  <c r="C805" i="10"/>
  <c r="C797" i="10"/>
  <c r="C789" i="10"/>
  <c r="C781" i="10"/>
  <c r="C773" i="10"/>
  <c r="C765" i="10"/>
  <c r="C757" i="10"/>
  <c r="C749" i="10"/>
  <c r="C741" i="10"/>
  <c r="C733" i="10"/>
  <c r="C725" i="10"/>
  <c r="C717" i="10"/>
  <c r="C709" i="10"/>
  <c r="C701" i="10"/>
  <c r="C693" i="10"/>
  <c r="C685" i="10"/>
  <c r="C669" i="10"/>
  <c r="C653" i="10"/>
  <c r="C637" i="10"/>
  <c r="C621" i="10"/>
  <c r="C604" i="10"/>
  <c r="C559" i="10"/>
  <c r="C495" i="10"/>
  <c r="C431" i="10"/>
  <c r="C242" i="10"/>
  <c r="C601" i="10"/>
  <c r="C593" i="10"/>
  <c r="C585" i="10"/>
  <c r="C577" i="10"/>
  <c r="C561" i="10"/>
  <c r="C545" i="10"/>
  <c r="C529" i="10"/>
  <c r="C513" i="10"/>
  <c r="C497" i="10"/>
  <c r="C481" i="10"/>
  <c r="C465" i="10"/>
  <c r="C449" i="10"/>
  <c r="C433" i="10"/>
  <c r="C417" i="10"/>
  <c r="C401" i="10"/>
  <c r="C384" i="10"/>
  <c r="C368" i="10"/>
  <c r="C278" i="10"/>
  <c r="C134" i="10"/>
  <c r="C568" i="10"/>
  <c r="C552" i="10"/>
  <c r="C536" i="10"/>
  <c r="C520" i="10"/>
  <c r="C504" i="10"/>
  <c r="C488" i="10"/>
  <c r="C472" i="10"/>
  <c r="C456" i="10"/>
  <c r="C440" i="10"/>
  <c r="C424" i="10"/>
  <c r="C408" i="10"/>
  <c r="C392" i="10"/>
  <c r="C250" i="10"/>
  <c r="C588" i="10"/>
  <c r="C580" i="10"/>
  <c r="C565" i="10"/>
  <c r="C549" i="10"/>
  <c r="C533" i="10"/>
  <c r="C517" i="10"/>
  <c r="C501" i="10"/>
  <c r="C485" i="10"/>
  <c r="C469" i="10"/>
  <c r="C453" i="10"/>
  <c r="C437" i="10"/>
  <c r="C421" i="10"/>
  <c r="C405" i="10"/>
  <c r="C389" i="10"/>
  <c r="C374" i="10"/>
  <c r="C273" i="10"/>
  <c r="C198" i="10"/>
  <c r="C383" i="10"/>
  <c r="C375" i="10"/>
  <c r="C367" i="10"/>
  <c r="C359" i="10"/>
  <c r="C351" i="10"/>
  <c r="C343" i="10"/>
  <c r="C335" i="10"/>
  <c r="C327" i="10"/>
  <c r="C319" i="10"/>
  <c r="C311" i="10"/>
  <c r="C303" i="10"/>
  <c r="C295" i="10"/>
  <c r="C283" i="10"/>
  <c r="C267" i="10"/>
  <c r="C253" i="10"/>
  <c r="C237" i="10"/>
  <c r="C216" i="10"/>
  <c r="C163" i="10"/>
  <c r="C99" i="10"/>
  <c r="C282" i="10"/>
  <c r="C266" i="10"/>
  <c r="C248" i="10"/>
  <c r="C232" i="10"/>
  <c r="C203" i="10"/>
  <c r="C139" i="10"/>
  <c r="C75" i="10"/>
  <c r="C352" i="10"/>
  <c r="C344" i="10"/>
  <c r="C336" i="10"/>
  <c r="C328" i="10"/>
  <c r="C320" i="10"/>
  <c r="C312" i="10"/>
  <c r="C304" i="10"/>
  <c r="C296" i="10"/>
  <c r="C284" i="10"/>
  <c r="C268" i="10"/>
  <c r="C251" i="10"/>
  <c r="C235" i="10"/>
  <c r="C211" i="10"/>
  <c r="C147" i="10"/>
  <c r="C83" i="10"/>
  <c r="C200" i="10"/>
  <c r="C184" i="10"/>
  <c r="C168" i="10"/>
  <c r="C152" i="10"/>
  <c r="C136" i="10"/>
  <c r="C120" i="10"/>
  <c r="C104" i="10"/>
  <c r="C88" i="10"/>
  <c r="C72" i="10"/>
  <c r="C223" i="10"/>
  <c r="C215" i="10"/>
  <c r="C199" i="10"/>
  <c r="C183" i="10"/>
  <c r="C167" i="10"/>
  <c r="C151" i="10"/>
  <c r="C135" i="10"/>
  <c r="C119" i="10"/>
  <c r="C103" i="10"/>
  <c r="C87" i="10"/>
  <c r="C71" i="10"/>
  <c r="C201" i="10"/>
  <c r="C185" i="10"/>
  <c r="C169" i="10"/>
  <c r="C153" i="10"/>
  <c r="C137" i="10"/>
  <c r="C121" i="10"/>
  <c r="C105" i="10"/>
  <c r="C89" i="10"/>
  <c r="C73" i="10"/>
  <c r="C64" i="10"/>
  <c r="C56" i="10"/>
  <c r="C48" i="10"/>
  <c r="C59" i="10"/>
  <c r="C51" i="10"/>
  <c r="D1027" i="10"/>
  <c r="D968" i="10"/>
  <c r="D920" i="10"/>
  <c r="D875" i="10"/>
  <c r="D832" i="10"/>
  <c r="D800" i="10"/>
  <c r="D771" i="10"/>
  <c r="D736" i="10"/>
  <c r="D295" i="10"/>
  <c r="D1010" i="10"/>
  <c r="D978" i="10"/>
  <c r="D946" i="10"/>
  <c r="D922" i="10"/>
  <c r="D906" i="10"/>
  <c r="D890" i="10"/>
  <c r="D874" i="10"/>
  <c r="D858" i="10"/>
  <c r="D842" i="10"/>
  <c r="D826" i="10"/>
  <c r="D810" i="10"/>
  <c r="D794" i="10"/>
  <c r="D778" i="10"/>
  <c r="D762" i="10"/>
  <c r="D746" i="10"/>
  <c r="D730" i="10"/>
  <c r="D714" i="10"/>
  <c r="D698" i="10"/>
  <c r="D682" i="10"/>
  <c r="D478" i="10"/>
  <c r="D284" i="10"/>
  <c r="D1019" i="10"/>
  <c r="D984" i="10"/>
  <c r="D944" i="10"/>
  <c r="D899" i="10"/>
  <c r="D848" i="10"/>
  <c r="D819" i="10"/>
  <c r="D784" i="10"/>
  <c r="D755" i="10"/>
  <c r="D723" i="10"/>
  <c r="D1026" i="10"/>
  <c r="D997" i="10"/>
  <c r="D965" i="10"/>
  <c r="D933" i="10"/>
  <c r="D1028" i="10"/>
  <c r="D1012" i="10"/>
  <c r="D996" i="10"/>
  <c r="D980" i="10"/>
  <c r="D964" i="10"/>
  <c r="D948" i="10"/>
  <c r="D932" i="10"/>
  <c r="D916" i="10"/>
  <c r="D900" i="10"/>
  <c r="D884" i="10"/>
  <c r="D868" i="10"/>
  <c r="D852" i="10"/>
  <c r="D836" i="10"/>
  <c r="D820" i="10"/>
  <c r="D804" i="10"/>
  <c r="D788" i="10"/>
  <c r="D772" i="10"/>
  <c r="D756" i="10"/>
  <c r="D740" i="10"/>
  <c r="D724" i="10"/>
  <c r="D1035" i="10"/>
  <c r="D987" i="10"/>
  <c r="D928" i="10"/>
  <c r="D880" i="10"/>
  <c r="D1038" i="10"/>
  <c r="D1022" i="10"/>
  <c r="D1006" i="10"/>
  <c r="D990" i="10"/>
  <c r="D974" i="10"/>
  <c r="D958" i="10"/>
  <c r="D942" i="10"/>
  <c r="D926" i="10"/>
  <c r="D910" i="10"/>
  <c r="D894" i="10"/>
  <c r="D878" i="10"/>
  <c r="D862" i="10"/>
  <c r="D846" i="10"/>
  <c r="D830" i="10"/>
  <c r="D814" i="10"/>
  <c r="D798" i="10"/>
  <c r="D782" i="10"/>
  <c r="D766" i="10"/>
  <c r="D750" i="10"/>
  <c r="D734" i="10"/>
  <c r="D716" i="10"/>
  <c r="D700" i="10"/>
  <c r="D684" i="10"/>
  <c r="D473" i="10"/>
  <c r="D721" i="10"/>
  <c r="D705" i="10"/>
  <c r="D687" i="10"/>
  <c r="D669" i="10"/>
  <c r="D653" i="10"/>
  <c r="D637" i="10"/>
  <c r="D623" i="10"/>
  <c r="D609" i="10"/>
  <c r="D599" i="10"/>
  <c r="D589" i="10"/>
  <c r="D577" i="10"/>
  <c r="D567" i="10"/>
  <c r="D557" i="10"/>
  <c r="D545" i="10"/>
  <c r="D535" i="10"/>
  <c r="D525" i="10"/>
  <c r="D513" i="10"/>
  <c r="D503" i="10"/>
  <c r="D493" i="10"/>
  <c r="D480" i="10"/>
  <c r="D431" i="10"/>
  <c r="D356" i="10"/>
  <c r="D136" i="10"/>
  <c r="D707" i="10"/>
  <c r="D689" i="10"/>
  <c r="D667" i="10"/>
  <c r="D647" i="10"/>
  <c r="D615" i="10"/>
  <c r="D439" i="10"/>
  <c r="D364" i="10"/>
  <c r="D666" i="10"/>
  <c r="D634" i="10"/>
  <c r="D602" i="10"/>
  <c r="D570" i="10"/>
  <c r="D538" i="10"/>
  <c r="D506" i="10"/>
  <c r="D436" i="10"/>
  <c r="D454" i="10"/>
  <c r="D390" i="10"/>
  <c r="D326" i="10"/>
  <c r="D263" i="10"/>
  <c r="D456" i="10"/>
  <c r="D392" i="10"/>
  <c r="D328" i="10"/>
  <c r="D184" i="10"/>
  <c r="D429" i="10"/>
  <c r="D365" i="10"/>
  <c r="D301" i="10"/>
  <c r="D128" i="10"/>
  <c r="D235" i="10"/>
  <c r="D191" i="10"/>
  <c r="D127" i="10"/>
  <c r="D209" i="10"/>
  <c r="D145" i="10"/>
  <c r="D81" i="10"/>
  <c r="D242" i="10"/>
  <c r="D206" i="10"/>
  <c r="D142" i="10"/>
  <c r="D78" i="10"/>
  <c r="D67" i="10"/>
  <c r="E979" i="10"/>
  <c r="E645" i="10"/>
  <c r="E978" i="10"/>
  <c r="E914" i="10"/>
  <c r="E850" i="10"/>
  <c r="E1035" i="10"/>
  <c r="E1015" i="10"/>
  <c r="E887" i="10"/>
  <c r="E290" i="10"/>
  <c r="E1006" i="10"/>
  <c r="E878" i="10"/>
  <c r="E838" i="10"/>
  <c r="E322" i="10"/>
  <c r="E635" i="10"/>
  <c r="E725" i="10"/>
  <c r="E587" i="10"/>
  <c r="E708" i="10"/>
  <c r="E580" i="10"/>
  <c r="E325" i="10"/>
  <c r="E80" i="10"/>
  <c r="E451" i="10"/>
  <c r="E245" i="10"/>
  <c r="E188" i="10"/>
  <c r="E198" i="10"/>
  <c r="F892" i="10"/>
  <c r="F371" i="10"/>
  <c r="D631" i="10"/>
  <c r="D621" i="10"/>
  <c r="D611" i="10"/>
  <c r="D603" i="10"/>
  <c r="D595" i="10"/>
  <c r="D587" i="10"/>
  <c r="D579" i="10"/>
  <c r="D571" i="10"/>
  <c r="D563" i="10"/>
  <c r="D555" i="10"/>
  <c r="D547" i="10"/>
  <c r="D539" i="10"/>
  <c r="D531" i="10"/>
  <c r="D523" i="10"/>
  <c r="D515" i="10"/>
  <c r="D507" i="10"/>
  <c r="D499" i="10"/>
  <c r="D491" i="10"/>
  <c r="D483" i="10"/>
  <c r="D463" i="10"/>
  <c r="D399" i="10"/>
  <c r="D335" i="10"/>
  <c r="D271" i="10"/>
  <c r="D715" i="10"/>
  <c r="D699" i="10"/>
  <c r="D685" i="10"/>
  <c r="D671" i="10"/>
  <c r="D655" i="10"/>
  <c r="D639" i="10"/>
  <c r="D482" i="10"/>
  <c r="D460" i="10"/>
  <c r="D396" i="10"/>
  <c r="D332" i="10"/>
  <c r="D168" i="10"/>
  <c r="D664" i="10"/>
  <c r="D656" i="10"/>
  <c r="D648" i="10"/>
  <c r="D640" i="10"/>
  <c r="D632" i="10"/>
  <c r="D624" i="10"/>
  <c r="D616" i="10"/>
  <c r="D608" i="10"/>
  <c r="D600" i="10"/>
  <c r="D592" i="10"/>
  <c r="D584" i="10"/>
  <c r="D576" i="10"/>
  <c r="D568" i="10"/>
  <c r="D560" i="10"/>
  <c r="D552" i="10"/>
  <c r="D544" i="10"/>
  <c r="D536" i="10"/>
  <c r="D528" i="10"/>
  <c r="D520" i="10"/>
  <c r="D512" i="10"/>
  <c r="D504" i="10"/>
  <c r="D496" i="10"/>
  <c r="D488" i="10"/>
  <c r="D476" i="10"/>
  <c r="D415" i="10"/>
  <c r="D351" i="10"/>
  <c r="D287" i="10"/>
  <c r="D72" i="10"/>
  <c r="D449" i="10"/>
  <c r="D433" i="10"/>
  <c r="D417" i="10"/>
  <c r="D401" i="10"/>
  <c r="D385" i="10"/>
  <c r="D369" i="10"/>
  <c r="D353" i="10"/>
  <c r="D337" i="10"/>
  <c r="D321" i="10"/>
  <c r="D305" i="10"/>
  <c r="D289" i="10"/>
  <c r="D273" i="10"/>
  <c r="D208" i="10"/>
  <c r="D144" i="10"/>
  <c r="D80" i="10"/>
  <c r="D466" i="10"/>
  <c r="D451" i="10"/>
  <c r="D435" i="10"/>
  <c r="D419" i="10"/>
  <c r="D403" i="10"/>
  <c r="D387" i="10"/>
  <c r="D371" i="10"/>
  <c r="D355" i="10"/>
  <c r="D339" i="10"/>
  <c r="D323" i="10"/>
  <c r="D307" i="10"/>
  <c r="D291" i="10"/>
  <c r="D275" i="10"/>
  <c r="D173" i="10"/>
  <c r="D109" i="10"/>
  <c r="D458" i="10"/>
  <c r="D442" i="10"/>
  <c r="D426" i="10"/>
  <c r="D410" i="10"/>
  <c r="D394" i="10"/>
  <c r="D378" i="10"/>
  <c r="D362" i="10"/>
  <c r="D346" i="10"/>
  <c r="D330" i="10"/>
  <c r="D314" i="10"/>
  <c r="D298" i="10"/>
  <c r="D282" i="10"/>
  <c r="D265" i="10"/>
  <c r="D181" i="10"/>
  <c r="D117" i="10"/>
  <c r="D257" i="10"/>
  <c r="D249" i="10"/>
  <c r="D241" i="10"/>
  <c r="D233" i="10"/>
  <c r="D225" i="10"/>
  <c r="D217" i="10"/>
  <c r="D202" i="10"/>
  <c r="D186" i="10"/>
  <c r="D170" i="10"/>
  <c r="D154" i="10"/>
  <c r="D138" i="10"/>
  <c r="D122" i="10"/>
  <c r="D106" i="10"/>
  <c r="D90" i="10"/>
  <c r="D74" i="10"/>
  <c r="D204" i="10"/>
  <c r="D188" i="10"/>
  <c r="D172" i="10"/>
  <c r="D156" i="10"/>
  <c r="D140" i="10"/>
  <c r="D124" i="10"/>
  <c r="D108" i="10"/>
  <c r="D92" i="10"/>
  <c r="D76" i="10"/>
  <c r="D264" i="10"/>
  <c r="D256" i="10"/>
  <c r="D248" i="10"/>
  <c r="D240" i="10"/>
  <c r="D232" i="10"/>
  <c r="D224" i="10"/>
  <c r="D216" i="10"/>
  <c r="D203" i="10"/>
  <c r="D187" i="10"/>
  <c r="D171" i="10"/>
  <c r="D155" i="10"/>
  <c r="D139" i="10"/>
  <c r="D123" i="10"/>
  <c r="D107" i="10"/>
  <c r="D91" i="10"/>
  <c r="D75" i="10"/>
  <c r="D66" i="10"/>
  <c r="D58" i="10"/>
  <c r="D50" i="10"/>
  <c r="D65" i="10"/>
  <c r="D57" i="10"/>
  <c r="D49" i="10"/>
  <c r="E1024" i="10"/>
  <c r="E960" i="10"/>
  <c r="E915" i="10"/>
  <c r="E864" i="10"/>
  <c r="E791" i="10"/>
  <c r="E1037" i="10"/>
  <c r="E1021" i="10"/>
  <c r="E1005" i="10"/>
  <c r="E989" i="10"/>
  <c r="E973" i="10"/>
  <c r="E957" i="10"/>
  <c r="E941" i="10"/>
  <c r="E925" i="10"/>
  <c r="E909" i="10"/>
  <c r="E893" i="10"/>
  <c r="E877" i="10"/>
  <c r="E861" i="10"/>
  <c r="E845" i="10"/>
  <c r="E828" i="10"/>
  <c r="E779" i="10"/>
  <c r="E673" i="10"/>
  <c r="E1003" i="10"/>
  <c r="E928" i="10"/>
  <c r="E848" i="10"/>
  <c r="E1036" i="10"/>
  <c r="E1004" i="10"/>
  <c r="E972" i="10"/>
  <c r="E940" i="10"/>
  <c r="E908" i="10"/>
  <c r="E876" i="10"/>
  <c r="E844" i="10"/>
  <c r="E788" i="10"/>
  <c r="E685" i="10"/>
  <c r="E1008" i="10"/>
  <c r="E904" i="10"/>
  <c r="E735" i="10"/>
  <c r="E1025" i="10"/>
  <c r="E993" i="10"/>
  <c r="E961" i="10"/>
  <c r="E929" i="10"/>
  <c r="E897" i="10"/>
  <c r="E865" i="10"/>
  <c r="E826" i="10"/>
  <c r="E771" i="10"/>
  <c r="E649" i="10"/>
  <c r="E825" i="10"/>
  <c r="E793" i="10"/>
  <c r="E761" i="10"/>
  <c r="E729" i="10"/>
  <c r="E752" i="10"/>
  <c r="E719" i="10"/>
  <c r="E687" i="10"/>
  <c r="E655" i="10"/>
  <c r="E623" i="10"/>
  <c r="E810" i="10"/>
  <c r="E778" i="10"/>
  <c r="E746" i="10"/>
  <c r="E386" i="10"/>
  <c r="E593" i="10"/>
  <c r="E525" i="10"/>
  <c r="E373" i="10"/>
  <c r="E573" i="10"/>
  <c r="E513" i="10"/>
  <c r="E298" i="10"/>
  <c r="E285" i="10"/>
  <c r="E700" i="10"/>
  <c r="E668" i="10"/>
  <c r="E636" i="10"/>
  <c r="E604" i="10"/>
  <c r="E572" i="10"/>
  <c r="E540" i="10"/>
  <c r="E508" i="10"/>
  <c r="E472" i="10"/>
  <c r="E189" i="10"/>
  <c r="E396" i="10"/>
  <c r="E332" i="10"/>
  <c r="E267" i="10"/>
  <c r="E463" i="10"/>
  <c r="E406" i="10"/>
  <c r="E342" i="10"/>
  <c r="E278" i="10"/>
  <c r="E435" i="10"/>
  <c r="E371" i="10"/>
  <c r="E307" i="10"/>
  <c r="E192" i="10"/>
  <c r="E237" i="10"/>
  <c r="E194" i="10"/>
  <c r="E130" i="10"/>
  <c r="E66" i="10"/>
  <c r="E172" i="10"/>
  <c r="E108" i="10"/>
  <c r="E262" i="10"/>
  <c r="E230" i="10"/>
  <c r="E182" i="10"/>
  <c r="E75" i="10"/>
  <c r="F654" i="10"/>
  <c r="F699" i="10"/>
  <c r="F724" i="10"/>
  <c r="F846" i="10"/>
  <c r="F998" i="10"/>
  <c r="F542" i="10"/>
  <c r="F213" i="10"/>
  <c r="D125" i="10"/>
  <c r="D662" i="10"/>
  <c r="D654" i="10"/>
  <c r="D646" i="10"/>
  <c r="D638" i="10"/>
  <c r="D630" i="10"/>
  <c r="D622" i="10"/>
  <c r="D614" i="10"/>
  <c r="D606" i="10"/>
  <c r="D598" i="10"/>
  <c r="D590" i="10"/>
  <c r="D582" i="10"/>
  <c r="D574" i="10"/>
  <c r="D566" i="10"/>
  <c r="D558" i="10"/>
  <c r="D550" i="10"/>
  <c r="D542" i="10"/>
  <c r="D534" i="10"/>
  <c r="D526" i="10"/>
  <c r="D518" i="10"/>
  <c r="D510" i="10"/>
  <c r="D502" i="10"/>
  <c r="D494" i="10"/>
  <c r="D486" i="10"/>
  <c r="D467" i="10"/>
  <c r="D404" i="10"/>
  <c r="D340" i="10"/>
  <c r="D276" i="10"/>
  <c r="D462" i="10"/>
  <c r="D446" i="10"/>
  <c r="D430" i="10"/>
  <c r="D414" i="10"/>
  <c r="D398" i="10"/>
  <c r="D382" i="10"/>
  <c r="D366" i="10"/>
  <c r="D350" i="10"/>
  <c r="D334" i="10"/>
  <c r="D318" i="10"/>
  <c r="D302" i="10"/>
  <c r="D286" i="10"/>
  <c r="D270" i="10"/>
  <c r="D197" i="10"/>
  <c r="D133" i="10"/>
  <c r="D472" i="10"/>
  <c r="D464" i="10"/>
  <c r="D448" i="10"/>
  <c r="D432" i="10"/>
  <c r="D416" i="10"/>
  <c r="D400" i="10"/>
  <c r="D384" i="10"/>
  <c r="D368" i="10"/>
  <c r="D352" i="10"/>
  <c r="D336" i="10"/>
  <c r="D320" i="10"/>
  <c r="D304" i="10"/>
  <c r="D288" i="10"/>
  <c r="D272" i="10"/>
  <c r="D152" i="10"/>
  <c r="D88" i="10"/>
  <c r="D453" i="10"/>
  <c r="D437" i="10"/>
  <c r="D421" i="10"/>
  <c r="D405" i="10"/>
  <c r="D389" i="10"/>
  <c r="D373" i="10"/>
  <c r="D357" i="10"/>
  <c r="D341" i="10"/>
  <c r="D325" i="10"/>
  <c r="D309" i="10"/>
  <c r="D293" i="10"/>
  <c r="D277" i="10"/>
  <c r="D261" i="10"/>
  <c r="D160" i="10"/>
  <c r="D96" i="10"/>
  <c r="D255" i="10"/>
  <c r="D247" i="10"/>
  <c r="D239" i="10"/>
  <c r="D231" i="10"/>
  <c r="D223" i="10"/>
  <c r="D215" i="10"/>
  <c r="D199" i="10"/>
  <c r="D183" i="10"/>
  <c r="D167" i="10"/>
  <c r="D151" i="10"/>
  <c r="D135" i="10"/>
  <c r="D119" i="10"/>
  <c r="D103" i="10"/>
  <c r="D87" i="10"/>
  <c r="D71" i="10"/>
  <c r="D201" i="10"/>
  <c r="D185" i="10"/>
  <c r="D169" i="10"/>
  <c r="D153" i="10"/>
  <c r="D137" i="10"/>
  <c r="D121" i="10"/>
  <c r="D105" i="10"/>
  <c r="D89" i="10"/>
  <c r="D73" i="10"/>
  <c r="D262" i="10"/>
  <c r="D254" i="10"/>
  <c r="D246" i="10"/>
  <c r="D238" i="10"/>
  <c r="D230" i="10"/>
  <c r="D222" i="10"/>
  <c r="D214" i="10"/>
  <c r="D198" i="10"/>
  <c r="D182" i="10"/>
  <c r="D166" i="10"/>
  <c r="D150" i="10"/>
  <c r="D134" i="10"/>
  <c r="D118" i="10"/>
  <c r="D102" i="10"/>
  <c r="D86" i="10"/>
  <c r="D69" i="10"/>
  <c r="D64" i="10"/>
  <c r="D56" i="10"/>
  <c r="D48" i="10"/>
  <c r="D63" i="10"/>
  <c r="D55" i="10"/>
  <c r="D47" i="10"/>
  <c r="E1011" i="10"/>
  <c r="E952" i="10"/>
  <c r="E899" i="10"/>
  <c r="E851" i="10"/>
  <c r="E764" i="10"/>
  <c r="E1034" i="10"/>
  <c r="E1018" i="10"/>
  <c r="E1002" i="10"/>
  <c r="E986" i="10"/>
  <c r="E970" i="10"/>
  <c r="E954" i="10"/>
  <c r="E938" i="10"/>
  <c r="E922" i="10"/>
  <c r="E906" i="10"/>
  <c r="E890" i="10"/>
  <c r="E874" i="10"/>
  <c r="E858" i="10"/>
  <c r="E842" i="10"/>
  <c r="E824" i="10"/>
  <c r="E768" i="10"/>
  <c r="E657" i="10"/>
  <c r="E995" i="10"/>
  <c r="E920" i="10"/>
  <c r="E832" i="10"/>
  <c r="E1031" i="10"/>
  <c r="E999" i="10"/>
  <c r="E967" i="10"/>
  <c r="E935" i="10"/>
  <c r="E903" i="10"/>
  <c r="E871" i="10"/>
  <c r="E834" i="10"/>
  <c r="E783" i="10"/>
  <c r="E669" i="10"/>
  <c r="E1000" i="10"/>
  <c r="E883" i="10"/>
  <c r="E693" i="10"/>
  <c r="E1022" i="10"/>
  <c r="E990" i="10"/>
  <c r="E958" i="10"/>
  <c r="E926" i="10"/>
  <c r="E894" i="10"/>
  <c r="E862" i="10"/>
  <c r="E823" i="10"/>
  <c r="E759" i="10"/>
  <c r="E633" i="10"/>
  <c r="E822" i="10"/>
  <c r="E790" i="10"/>
  <c r="E758" i="10"/>
  <c r="E726" i="10"/>
  <c r="E747" i="10"/>
  <c r="E715" i="10"/>
  <c r="E683" i="10"/>
  <c r="E651" i="10"/>
  <c r="E619" i="10"/>
  <c r="E805" i="10"/>
  <c r="E773" i="10"/>
  <c r="E741" i="10"/>
  <c r="E301" i="10"/>
  <c r="E575" i="10"/>
  <c r="E507" i="10"/>
  <c r="E125" i="10"/>
  <c r="E559" i="10"/>
  <c r="E497" i="10"/>
  <c r="E470" i="10"/>
  <c r="E72" i="10"/>
  <c r="E692" i="10"/>
  <c r="E660" i="10"/>
  <c r="E628" i="10"/>
  <c r="E596" i="10"/>
  <c r="E564" i="10"/>
  <c r="E532" i="10"/>
  <c r="E500" i="10"/>
  <c r="E453" i="10"/>
  <c r="E444" i="10"/>
  <c r="E380" i="10"/>
  <c r="E316" i="10"/>
  <c r="E208" i="10"/>
  <c r="E454" i="10"/>
  <c r="E390" i="10"/>
  <c r="E326" i="10"/>
  <c r="E173" i="10"/>
  <c r="E419" i="10"/>
  <c r="E355" i="10"/>
  <c r="E291" i="10"/>
  <c r="E128" i="10"/>
  <c r="E229" i="10"/>
  <c r="E178" i="10"/>
  <c r="E114" i="10"/>
  <c r="E52" i="10"/>
  <c r="E156" i="10"/>
  <c r="E92" i="10"/>
  <c r="E254" i="10"/>
  <c r="E222" i="10"/>
  <c r="E166" i="10"/>
  <c r="E45" i="10"/>
  <c r="F891" i="10"/>
  <c r="F566" i="10"/>
  <c r="F987" i="10"/>
  <c r="F782" i="10"/>
  <c r="F884" i="10"/>
  <c r="F623" i="10"/>
  <c r="F225" i="10"/>
  <c r="D300" i="10"/>
  <c r="D668" i="10"/>
  <c r="D660" i="10"/>
  <c r="D652" i="10"/>
  <c r="D644" i="10"/>
  <c r="D636" i="10"/>
  <c r="D628" i="10"/>
  <c r="D620" i="10"/>
  <c r="D612" i="10"/>
  <c r="D604" i="10"/>
  <c r="D596" i="10"/>
  <c r="D588" i="10"/>
  <c r="D580" i="10"/>
  <c r="D572" i="10"/>
  <c r="D564" i="10"/>
  <c r="D556" i="10"/>
  <c r="D548" i="10"/>
  <c r="D540" i="10"/>
  <c r="D532" i="10"/>
  <c r="D524" i="10"/>
  <c r="D516" i="10"/>
  <c r="D508" i="10"/>
  <c r="D500" i="10"/>
  <c r="D492" i="10"/>
  <c r="D484" i="10"/>
  <c r="D447" i="10"/>
  <c r="D383" i="10"/>
  <c r="D319" i="10"/>
  <c r="D200" i="10"/>
  <c r="D457" i="10"/>
  <c r="D441" i="10"/>
  <c r="D425" i="10"/>
  <c r="D409" i="10"/>
  <c r="D393" i="10"/>
  <c r="D377" i="10"/>
  <c r="D361" i="10"/>
  <c r="D345" i="10"/>
  <c r="D329" i="10"/>
  <c r="D313" i="10"/>
  <c r="D297" i="10"/>
  <c r="D281" i="10"/>
  <c r="D267" i="10"/>
  <c r="D176" i="10"/>
  <c r="D112" i="10"/>
  <c r="D470" i="10"/>
  <c r="D459" i="10"/>
  <c r="D443" i="10"/>
  <c r="D427" i="10"/>
  <c r="D411" i="10"/>
  <c r="D395" i="10"/>
  <c r="D379" i="10"/>
  <c r="D363" i="10"/>
  <c r="D347" i="10"/>
  <c r="D331" i="10"/>
  <c r="D315" i="10"/>
  <c r="D299" i="10"/>
  <c r="D283" i="10"/>
  <c r="D205" i="10"/>
  <c r="D141" i="10"/>
  <c r="D77" i="10"/>
  <c r="D450" i="10"/>
  <c r="D434" i="10"/>
  <c r="D418" i="10"/>
  <c r="D402" i="10"/>
  <c r="D386" i="10"/>
  <c r="D370" i="10"/>
  <c r="D354" i="10"/>
  <c r="D338" i="10"/>
  <c r="D322" i="10"/>
  <c r="D306" i="10"/>
  <c r="D290" i="10"/>
  <c r="D274" i="10"/>
  <c r="D213" i="10"/>
  <c r="D149" i="10"/>
  <c r="D85" i="10"/>
  <c r="D253" i="10"/>
  <c r="D245" i="10"/>
  <c r="D237" i="10"/>
  <c r="D229" i="10"/>
  <c r="D221" i="10"/>
  <c r="D210" i="10"/>
  <c r="D194" i="10"/>
  <c r="D178" i="10"/>
  <c r="D162" i="10"/>
  <c r="D146" i="10"/>
  <c r="D130" i="10"/>
  <c r="D114" i="10"/>
  <c r="D98" i="10"/>
  <c r="D82" i="10"/>
  <c r="D212" i="10"/>
  <c r="D196" i="10"/>
  <c r="D180" i="10"/>
  <c r="D164" i="10"/>
  <c r="D148" i="10"/>
  <c r="D132" i="10"/>
  <c r="D116" i="10"/>
  <c r="D100" i="10"/>
  <c r="D84" i="10"/>
  <c r="D268" i="10"/>
  <c r="D260" i="10"/>
  <c r="D252" i="10"/>
  <c r="D244" i="10"/>
  <c r="D236" i="10"/>
  <c r="D228" i="10"/>
  <c r="D220" i="10"/>
  <c r="D211" i="10"/>
  <c r="D195" i="10"/>
  <c r="D179" i="10"/>
  <c r="D163" i="10"/>
  <c r="D147" i="10"/>
  <c r="D131" i="10"/>
  <c r="D115" i="10"/>
  <c r="D99" i="10"/>
  <c r="D83" i="10"/>
  <c r="D70" i="10"/>
  <c r="D62" i="10"/>
  <c r="D54" i="10"/>
  <c r="D46" i="10"/>
  <c r="D61" i="10"/>
  <c r="D53" i="10"/>
  <c r="D45" i="10"/>
  <c r="E992" i="10"/>
  <c r="E939" i="10"/>
  <c r="E888" i="10"/>
  <c r="E829" i="10"/>
  <c r="E709" i="10"/>
  <c r="E1029" i="10"/>
  <c r="E1013" i="10"/>
  <c r="E997" i="10"/>
  <c r="E981" i="10"/>
  <c r="E965" i="10"/>
  <c r="E949" i="10"/>
  <c r="E933" i="10"/>
  <c r="E917" i="10"/>
  <c r="E901" i="10"/>
  <c r="E885" i="10"/>
  <c r="E869" i="10"/>
  <c r="E853" i="10"/>
  <c r="E839" i="10"/>
  <c r="E811" i="10"/>
  <c r="E732" i="10"/>
  <c r="E333" i="10"/>
  <c r="E963" i="10"/>
  <c r="E891" i="10"/>
  <c r="E756" i="10"/>
  <c r="E1020" i="10"/>
  <c r="E988" i="10"/>
  <c r="E956" i="10"/>
  <c r="E924" i="10"/>
  <c r="E892" i="10"/>
  <c r="E860" i="10"/>
  <c r="E820" i="10"/>
  <c r="E751" i="10"/>
  <c r="E621" i="10"/>
  <c r="E968" i="10"/>
  <c r="E843" i="10"/>
  <c r="E1041" i="10"/>
  <c r="E1009" i="10"/>
  <c r="E977" i="10"/>
  <c r="E945" i="10"/>
  <c r="E913" i="10"/>
  <c r="E881" i="10"/>
  <c r="E849" i="10"/>
  <c r="E803" i="10"/>
  <c r="E713" i="10"/>
  <c r="E841" i="10"/>
  <c r="E809" i="10"/>
  <c r="E777" i="10"/>
  <c r="E745" i="10"/>
  <c r="E365" i="10"/>
  <c r="E736" i="10"/>
  <c r="E703" i="10"/>
  <c r="E671" i="10"/>
  <c r="E639" i="10"/>
  <c r="E354" i="10"/>
  <c r="E794" i="10"/>
  <c r="E762" i="10"/>
  <c r="E730" i="10"/>
  <c r="E611" i="10"/>
  <c r="E557" i="10"/>
  <c r="E489" i="10"/>
  <c r="E603" i="10"/>
  <c r="E541" i="10"/>
  <c r="E481" i="10"/>
  <c r="E413" i="10"/>
  <c r="E716" i="10"/>
  <c r="E684" i="10"/>
  <c r="E652" i="10"/>
  <c r="E620" i="10"/>
  <c r="E588" i="10"/>
  <c r="E556" i="10"/>
  <c r="E524" i="10"/>
  <c r="E492" i="10"/>
  <c r="E389" i="10"/>
  <c r="E428" i="10"/>
  <c r="E364" i="10"/>
  <c r="E300" i="10"/>
  <c r="E144" i="10"/>
  <c r="E438" i="10"/>
  <c r="E374" i="10"/>
  <c r="E310" i="10"/>
  <c r="E109" i="10"/>
  <c r="E403" i="10"/>
  <c r="E339" i="10"/>
  <c r="E275" i="10"/>
  <c r="E64" i="10"/>
  <c r="E221" i="10"/>
  <c r="E162" i="10"/>
  <c r="E98" i="10"/>
  <c r="E204" i="10"/>
  <c r="E140" i="10"/>
  <c r="E76" i="10"/>
  <c r="E246" i="10"/>
  <c r="E214" i="10"/>
  <c r="E150" i="10"/>
  <c r="F946" i="10"/>
  <c r="F827" i="10"/>
  <c r="F988" i="10"/>
  <c r="F939" i="10"/>
  <c r="F718" i="10"/>
  <c r="F1011" i="10"/>
  <c r="F289" i="10"/>
  <c r="F220" i="10"/>
  <c r="E589" i="10"/>
  <c r="E571" i="10"/>
  <c r="E553" i="10"/>
  <c r="E539" i="10"/>
  <c r="E519" i="10"/>
  <c r="E503" i="10"/>
  <c r="E487" i="10"/>
  <c r="E464" i="10"/>
  <c r="E330" i="10"/>
  <c r="E613" i="10"/>
  <c r="E599" i="10"/>
  <c r="E583" i="10"/>
  <c r="E569" i="10"/>
  <c r="E555" i="10"/>
  <c r="E537" i="10"/>
  <c r="E523" i="10"/>
  <c r="E509" i="10"/>
  <c r="E493" i="10"/>
  <c r="E476" i="10"/>
  <c r="E405" i="10"/>
  <c r="E168" i="10"/>
  <c r="E455" i="10"/>
  <c r="E402" i="10"/>
  <c r="E338" i="10"/>
  <c r="E274" i="10"/>
  <c r="E722" i="10"/>
  <c r="E714" i="10"/>
  <c r="E706" i="10"/>
  <c r="E698" i="10"/>
  <c r="E690" i="10"/>
  <c r="E682" i="10"/>
  <c r="E674" i="10"/>
  <c r="E666" i="10"/>
  <c r="E658" i="10"/>
  <c r="E650" i="10"/>
  <c r="E642" i="10"/>
  <c r="E634" i="10"/>
  <c r="E626" i="10"/>
  <c r="E618" i="10"/>
  <c r="E610" i="10"/>
  <c r="E602" i="10"/>
  <c r="E594" i="10"/>
  <c r="E586" i="10"/>
  <c r="E578" i="10"/>
  <c r="E570" i="10"/>
  <c r="E562" i="10"/>
  <c r="E554" i="10"/>
  <c r="E546" i="10"/>
  <c r="E538" i="10"/>
  <c r="E530" i="10"/>
  <c r="E522" i="10"/>
  <c r="E514" i="10"/>
  <c r="E506" i="10"/>
  <c r="E498" i="10"/>
  <c r="E490" i="10"/>
  <c r="E482" i="10"/>
  <c r="E466" i="10"/>
  <c r="E442" i="10"/>
  <c r="E378" i="10"/>
  <c r="E314" i="10"/>
  <c r="E104" i="10"/>
  <c r="E439" i="10"/>
  <c r="E423" i="10"/>
  <c r="E407" i="10"/>
  <c r="E391" i="10"/>
  <c r="E375" i="10"/>
  <c r="E359" i="10"/>
  <c r="E343" i="10"/>
  <c r="E327" i="10"/>
  <c r="E311" i="10"/>
  <c r="E295" i="10"/>
  <c r="E279" i="10"/>
  <c r="E263" i="10"/>
  <c r="E197" i="10"/>
  <c r="E133" i="10"/>
  <c r="E69" i="10"/>
  <c r="E461" i="10"/>
  <c r="E449" i="10"/>
  <c r="E433" i="10"/>
  <c r="E417" i="10"/>
  <c r="E401" i="10"/>
  <c r="E385" i="10"/>
  <c r="E369" i="10"/>
  <c r="E353" i="10"/>
  <c r="E337" i="10"/>
  <c r="E321" i="10"/>
  <c r="E305" i="10"/>
  <c r="E289" i="10"/>
  <c r="E273" i="10"/>
  <c r="E152" i="10"/>
  <c r="E88" i="10"/>
  <c r="E448" i="10"/>
  <c r="E432" i="10"/>
  <c r="E416" i="10"/>
  <c r="E400" i="10"/>
  <c r="E384" i="10"/>
  <c r="E368" i="10"/>
  <c r="E352" i="10"/>
  <c r="E336" i="10"/>
  <c r="E320" i="10"/>
  <c r="E304" i="10"/>
  <c r="E288" i="10"/>
  <c r="E272" i="10"/>
  <c r="E257" i="10"/>
  <c r="E181" i="10"/>
  <c r="E117" i="10"/>
  <c r="E251" i="10"/>
  <c r="E243" i="10"/>
  <c r="E235" i="10"/>
  <c r="E227" i="10"/>
  <c r="E219" i="10"/>
  <c r="E207" i="10"/>
  <c r="E191" i="10"/>
  <c r="E175" i="10"/>
  <c r="E159" i="10"/>
  <c r="E143" i="10"/>
  <c r="E127" i="10"/>
  <c r="E111" i="10"/>
  <c r="E95" i="10"/>
  <c r="E79" i="10"/>
  <c r="E63" i="10"/>
  <c r="E48" i="10"/>
  <c r="E201" i="10"/>
  <c r="E185" i="10"/>
  <c r="E169" i="10"/>
  <c r="E153" i="10"/>
  <c r="E137" i="10"/>
  <c r="E121" i="10"/>
  <c r="E105" i="10"/>
  <c r="E89" i="10"/>
  <c r="E73" i="10"/>
  <c r="E268" i="10"/>
  <c r="E260" i="10"/>
  <c r="E252" i="10"/>
  <c r="E244" i="10"/>
  <c r="E236" i="10"/>
  <c r="E228" i="10"/>
  <c r="E220" i="10"/>
  <c r="E211" i="10"/>
  <c r="E195" i="10"/>
  <c r="E179" i="10"/>
  <c r="E163" i="10"/>
  <c r="E147" i="10"/>
  <c r="E123" i="10"/>
  <c r="E58" i="10"/>
  <c r="F1016" i="10"/>
  <c r="F922" i="10"/>
  <c r="F744" i="10"/>
  <c r="F622" i="10"/>
  <c r="F875" i="10"/>
  <c r="F811" i="10"/>
  <c r="F747" i="10"/>
  <c r="F683" i="10"/>
  <c r="F482" i="10"/>
  <c r="F964" i="10"/>
  <c r="F848" i="10"/>
  <c r="F1035" i="10"/>
  <c r="F971" i="10"/>
  <c r="F931" i="10"/>
  <c r="F894" i="10"/>
  <c r="F830" i="10"/>
  <c r="F766" i="10"/>
  <c r="F702" i="10"/>
  <c r="F578" i="10"/>
  <c r="F972" i="10"/>
  <c r="F832" i="10"/>
  <c r="F989" i="10"/>
  <c r="F821" i="10"/>
  <c r="F561" i="10"/>
  <c r="F556" i="10"/>
  <c r="F486" i="10"/>
  <c r="F283" i="10"/>
  <c r="F404" i="10"/>
  <c r="F151" i="10"/>
  <c r="F139" i="10"/>
  <c r="E821" i="10"/>
  <c r="E795" i="10"/>
  <c r="E763" i="10"/>
  <c r="E705" i="10"/>
  <c r="E641" i="10"/>
  <c r="E1027" i="10"/>
  <c r="E987" i="10"/>
  <c r="E944" i="10"/>
  <c r="E907" i="10"/>
  <c r="E867" i="10"/>
  <c r="E796" i="10"/>
  <c r="E677" i="10"/>
  <c r="E1028" i="10"/>
  <c r="E1012" i="10"/>
  <c r="E996" i="10"/>
  <c r="E980" i="10"/>
  <c r="E964" i="10"/>
  <c r="E948" i="10"/>
  <c r="E932" i="10"/>
  <c r="E916" i="10"/>
  <c r="E900" i="10"/>
  <c r="E884" i="10"/>
  <c r="E868" i="10"/>
  <c r="E852" i="10"/>
  <c r="E831" i="10"/>
  <c r="E804" i="10"/>
  <c r="E772" i="10"/>
  <c r="E717" i="10"/>
  <c r="E653" i="10"/>
  <c r="E1040" i="10"/>
  <c r="E984" i="10"/>
  <c r="E931" i="10"/>
  <c r="E872" i="10"/>
  <c r="E807" i="10"/>
  <c r="E661" i="10"/>
  <c r="E1033" i="10"/>
  <c r="E1017" i="10"/>
  <c r="E1001" i="10"/>
  <c r="E985" i="10"/>
  <c r="E969" i="10"/>
  <c r="E953" i="10"/>
  <c r="E937" i="10"/>
  <c r="E921" i="10"/>
  <c r="E905" i="10"/>
  <c r="E889" i="10"/>
  <c r="E873" i="10"/>
  <c r="E857" i="10"/>
  <c r="E840" i="10"/>
  <c r="E819" i="10"/>
  <c r="E787" i="10"/>
  <c r="E748" i="10"/>
  <c r="E681" i="10"/>
  <c r="E617" i="10"/>
  <c r="E833" i="10"/>
  <c r="E817" i="10"/>
  <c r="E801" i="10"/>
  <c r="E785" i="10"/>
  <c r="E769" i="10"/>
  <c r="E753" i="10"/>
  <c r="E737" i="10"/>
  <c r="E469" i="10"/>
  <c r="E760" i="10"/>
  <c r="E744" i="10"/>
  <c r="E728" i="10"/>
  <c r="E711" i="10"/>
  <c r="E695" i="10"/>
  <c r="E679" i="10"/>
  <c r="E663" i="10"/>
  <c r="E647" i="10"/>
  <c r="E631" i="10"/>
  <c r="E477" i="10"/>
  <c r="E818" i="10"/>
  <c r="E802" i="10"/>
  <c r="E786" i="10"/>
  <c r="E770" i="10"/>
  <c r="E754" i="10"/>
  <c r="E738" i="10"/>
  <c r="E474" i="10"/>
  <c r="E93" i="10"/>
  <c r="E601" i="10"/>
  <c r="E585" i="10"/>
  <c r="E567" i="10"/>
  <c r="E549" i="10"/>
  <c r="E533" i="10"/>
  <c r="E515" i="10"/>
  <c r="E499" i="10"/>
  <c r="E483" i="10"/>
  <c r="E426" i="10"/>
  <c r="E309" i="10"/>
  <c r="E609" i="10"/>
  <c r="E595" i="10"/>
  <c r="E581" i="10"/>
  <c r="E565" i="10"/>
  <c r="E551" i="10"/>
  <c r="E535" i="10"/>
  <c r="E521" i="10"/>
  <c r="E505" i="10"/>
  <c r="E491" i="10"/>
  <c r="E468" i="10"/>
  <c r="E362" i="10"/>
  <c r="E478" i="10"/>
  <c r="E445" i="10"/>
  <c r="E381" i="10"/>
  <c r="E317" i="10"/>
  <c r="E200" i="10"/>
  <c r="E720" i="10"/>
  <c r="E712" i="10"/>
  <c r="E704" i="10"/>
  <c r="E696" i="10"/>
  <c r="E688" i="10"/>
  <c r="E680" i="10"/>
  <c r="E672" i="10"/>
  <c r="E664" i="10"/>
  <c r="E656" i="10"/>
  <c r="E648" i="10"/>
  <c r="E640" i="10"/>
  <c r="E632" i="10"/>
  <c r="E624" i="10"/>
  <c r="E616" i="10"/>
  <c r="E608" i="10"/>
  <c r="E600" i="10"/>
  <c r="E592" i="10"/>
  <c r="E584" i="10"/>
  <c r="E576" i="10"/>
  <c r="E568" i="10"/>
  <c r="E560" i="10"/>
  <c r="E552" i="10"/>
  <c r="E544" i="10"/>
  <c r="E536" i="10"/>
  <c r="E528" i="10"/>
  <c r="E520" i="10"/>
  <c r="E512" i="10"/>
  <c r="E504" i="10"/>
  <c r="E496" i="10"/>
  <c r="E488" i="10"/>
  <c r="E480" i="10"/>
  <c r="E462" i="10"/>
  <c r="E421" i="10"/>
  <c r="E357" i="10"/>
  <c r="E293" i="10"/>
  <c r="E452" i="10"/>
  <c r="E436" i="10"/>
  <c r="E420" i="10"/>
  <c r="E404" i="10"/>
  <c r="E388" i="10"/>
  <c r="E372" i="10"/>
  <c r="E356" i="10"/>
  <c r="E340" i="10"/>
  <c r="E324" i="10"/>
  <c r="E308" i="10"/>
  <c r="E292" i="10"/>
  <c r="E276" i="10"/>
  <c r="E259" i="10"/>
  <c r="E176" i="10"/>
  <c r="E112" i="10"/>
  <c r="E467" i="10"/>
  <c r="E459" i="10"/>
  <c r="E446" i="10"/>
  <c r="E430" i="10"/>
  <c r="E414" i="10"/>
  <c r="E398" i="10"/>
  <c r="E382" i="10"/>
  <c r="E366" i="10"/>
  <c r="E350" i="10"/>
  <c r="E334" i="10"/>
  <c r="E318" i="10"/>
  <c r="E302" i="10"/>
  <c r="E286" i="10"/>
  <c r="E205" i="10"/>
  <c r="E141" i="10"/>
  <c r="E77" i="10"/>
  <c r="E443" i="10"/>
  <c r="E427" i="10"/>
  <c r="E411" i="10"/>
  <c r="E395" i="10"/>
  <c r="E379" i="10"/>
  <c r="E363" i="10"/>
  <c r="E347" i="10"/>
  <c r="E331" i="10"/>
  <c r="E315" i="10"/>
  <c r="E299" i="10"/>
  <c r="E283" i="10"/>
  <c r="E269" i="10"/>
  <c r="E253" i="10"/>
  <c r="E160" i="10"/>
  <c r="E96" i="10"/>
  <c r="E249" i="10"/>
  <c r="E241" i="10"/>
  <c r="E233" i="10"/>
  <c r="E225" i="10"/>
  <c r="E217" i="10"/>
  <c r="E202" i="10"/>
  <c r="E186" i="10"/>
  <c r="E170" i="10"/>
  <c r="E154" i="10"/>
  <c r="E138" i="10"/>
  <c r="E122" i="10"/>
  <c r="E106" i="10"/>
  <c r="E90" i="10"/>
  <c r="E74" i="10"/>
  <c r="E60" i="10"/>
  <c r="E212" i="10"/>
  <c r="E196" i="10"/>
  <c r="E180" i="10"/>
  <c r="E164" i="10"/>
  <c r="E148" i="10"/>
  <c r="E132" i="10"/>
  <c r="E116" i="10"/>
  <c r="E100" i="10"/>
  <c r="E84" i="10"/>
  <c r="E68" i="10"/>
  <c r="E266" i="10"/>
  <c r="E258" i="10"/>
  <c r="E250" i="10"/>
  <c r="E242" i="10"/>
  <c r="E234" i="10"/>
  <c r="E226" i="10"/>
  <c r="E218" i="10"/>
  <c r="E206" i="10"/>
  <c r="E190" i="10"/>
  <c r="E174" i="10"/>
  <c r="E158" i="10"/>
  <c r="E142" i="10"/>
  <c r="E107" i="10"/>
  <c r="E61" i="10"/>
  <c r="F994" i="10"/>
  <c r="F888" i="10"/>
  <c r="F708" i="10"/>
  <c r="F570" i="10"/>
  <c r="F859" i="10"/>
  <c r="F795" i="10"/>
  <c r="F731" i="10"/>
  <c r="F652" i="10"/>
  <c r="F1030" i="10"/>
  <c r="F942" i="10"/>
  <c r="F800" i="10"/>
  <c r="F1021" i="10"/>
  <c r="F955" i="10"/>
  <c r="F923" i="10"/>
  <c r="F878" i="10"/>
  <c r="F814" i="10"/>
  <c r="F750" i="10"/>
  <c r="F686" i="10"/>
  <c r="F508" i="10"/>
  <c r="F944" i="10"/>
  <c r="F752" i="10"/>
  <c r="F969" i="10"/>
  <c r="F757" i="10"/>
  <c r="F377" i="10"/>
  <c r="F595" i="10"/>
  <c r="F480" i="10"/>
  <c r="F434" i="10"/>
  <c r="F319" i="10"/>
  <c r="F180" i="10"/>
  <c r="F76" i="10"/>
  <c r="E816" i="10"/>
  <c r="E784" i="10"/>
  <c r="E743" i="10"/>
  <c r="E689" i="10"/>
  <c r="E625" i="10"/>
  <c r="E1016" i="10"/>
  <c r="E971" i="10"/>
  <c r="E936" i="10"/>
  <c r="E896" i="10"/>
  <c r="E856" i="10"/>
  <c r="E775" i="10"/>
  <c r="E1039" i="10"/>
  <c r="E1023" i="10"/>
  <c r="E1007" i="10"/>
  <c r="E991" i="10"/>
  <c r="E975" i="10"/>
  <c r="E959" i="10"/>
  <c r="E943" i="10"/>
  <c r="E927" i="10"/>
  <c r="E911" i="10"/>
  <c r="E895" i="10"/>
  <c r="E879" i="10"/>
  <c r="E863" i="10"/>
  <c r="E847" i="10"/>
  <c r="E827" i="10"/>
  <c r="E799" i="10"/>
  <c r="E767" i="10"/>
  <c r="E701" i="10"/>
  <c r="E637" i="10"/>
  <c r="E1019" i="10"/>
  <c r="E976" i="10"/>
  <c r="E912" i="10"/>
  <c r="E859" i="10"/>
  <c r="E780" i="10"/>
  <c r="E629" i="10"/>
  <c r="E1030" i="10"/>
  <c r="E1014" i="10"/>
  <c r="E998" i="10"/>
  <c r="E982" i="10"/>
  <c r="E966" i="10"/>
  <c r="E950" i="10"/>
  <c r="E934" i="10"/>
  <c r="E918" i="10"/>
  <c r="E902" i="10"/>
  <c r="E886" i="10"/>
  <c r="E870" i="10"/>
  <c r="E854" i="10"/>
  <c r="E837" i="10"/>
  <c r="E808" i="10"/>
  <c r="E776" i="10"/>
  <c r="E727" i="10"/>
  <c r="E665" i="10"/>
  <c r="E418" i="10"/>
  <c r="E830" i="10"/>
  <c r="E814" i="10"/>
  <c r="E798" i="10"/>
  <c r="E782" i="10"/>
  <c r="E766" i="10"/>
  <c r="E750" i="10"/>
  <c r="E734" i="10"/>
  <c r="E450" i="10"/>
  <c r="E755" i="10"/>
  <c r="E739" i="10"/>
  <c r="E723" i="10"/>
  <c r="E707" i="10"/>
  <c r="E691" i="10"/>
  <c r="E675" i="10"/>
  <c r="E659" i="10"/>
  <c r="E643" i="10"/>
  <c r="E627" i="10"/>
  <c r="E397" i="10"/>
  <c r="E813" i="10"/>
  <c r="E797" i="10"/>
  <c r="E781" i="10"/>
  <c r="E765" i="10"/>
  <c r="E749" i="10"/>
  <c r="E733" i="10"/>
  <c r="E429" i="10"/>
  <c r="E615" i="10"/>
  <c r="E597" i="10"/>
  <c r="E579" i="10"/>
  <c r="E563" i="10"/>
  <c r="E545" i="10"/>
  <c r="E529" i="10"/>
  <c r="E511" i="10"/>
  <c r="E495" i="10"/>
  <c r="E479" i="10"/>
  <c r="E394" i="10"/>
  <c r="E277" i="10"/>
  <c r="E607" i="10"/>
  <c r="E591" i="10"/>
  <c r="E577" i="10"/>
  <c r="E561" i="10"/>
  <c r="E547" i="10"/>
  <c r="E531" i="10"/>
  <c r="E517" i="10"/>
  <c r="E501" i="10"/>
  <c r="E485" i="10"/>
  <c r="E460" i="10"/>
  <c r="E341" i="10"/>
  <c r="E473" i="10"/>
  <c r="E434" i="10"/>
  <c r="E370" i="10"/>
  <c r="E306" i="10"/>
  <c r="E157" i="10"/>
  <c r="E718" i="10"/>
  <c r="E710" i="10"/>
  <c r="E702" i="10"/>
  <c r="E694" i="10"/>
  <c r="E686" i="10"/>
  <c r="E678" i="10"/>
  <c r="E670" i="10"/>
  <c r="E662" i="10"/>
  <c r="E654" i="10"/>
  <c r="E646" i="10"/>
  <c r="E638" i="10"/>
  <c r="E630" i="10"/>
  <c r="E622" i="10"/>
  <c r="E614" i="10"/>
  <c r="E606" i="10"/>
  <c r="E598" i="10"/>
  <c r="E590" i="10"/>
  <c r="E582" i="10"/>
  <c r="E574" i="10"/>
  <c r="E566" i="10"/>
  <c r="E558" i="10"/>
  <c r="E550" i="10"/>
  <c r="E542" i="10"/>
  <c r="E534" i="10"/>
  <c r="E526" i="10"/>
  <c r="E518" i="10"/>
  <c r="E510" i="10"/>
  <c r="E502" i="10"/>
  <c r="E494" i="10"/>
  <c r="E486" i="10"/>
  <c r="E475" i="10"/>
  <c r="E458" i="10"/>
  <c r="E410" i="10"/>
  <c r="E346" i="10"/>
  <c r="E282" i="10"/>
  <c r="E447" i="10"/>
  <c r="E431" i="10"/>
  <c r="E415" i="10"/>
  <c r="E399" i="10"/>
  <c r="E383" i="10"/>
  <c r="E367" i="10"/>
  <c r="E351" i="10"/>
  <c r="E335" i="10"/>
  <c r="E319" i="10"/>
  <c r="E303" i="10"/>
  <c r="E287" i="10"/>
  <c r="E271" i="10"/>
  <c r="E255" i="10"/>
  <c r="E165" i="10"/>
  <c r="E101" i="10"/>
  <c r="E465" i="10"/>
  <c r="E457" i="10"/>
  <c r="E441" i="10"/>
  <c r="E425" i="10"/>
  <c r="E409" i="10"/>
  <c r="E393" i="10"/>
  <c r="E377" i="10"/>
  <c r="E361" i="10"/>
  <c r="E345" i="10"/>
  <c r="E329" i="10"/>
  <c r="E313" i="10"/>
  <c r="E297" i="10"/>
  <c r="E281" i="10"/>
  <c r="E184" i="10"/>
  <c r="E120" i="10"/>
  <c r="E456" i="10"/>
  <c r="E440" i="10"/>
  <c r="E424" i="10"/>
  <c r="E408" i="10"/>
  <c r="E392" i="10"/>
  <c r="E376" i="10"/>
  <c r="E360" i="10"/>
  <c r="E344" i="10"/>
  <c r="E328" i="10"/>
  <c r="E312" i="10"/>
  <c r="E296" i="10"/>
  <c r="E280" i="10"/>
  <c r="E265" i="10"/>
  <c r="E213" i="10"/>
  <c r="E149" i="10"/>
  <c r="E85" i="10"/>
  <c r="E247" i="10"/>
  <c r="E239" i="10"/>
  <c r="E231" i="10"/>
  <c r="E223" i="10"/>
  <c r="E215" i="10"/>
  <c r="E199" i="10"/>
  <c r="E183" i="10"/>
  <c r="E167" i="10"/>
  <c r="E151" i="10"/>
  <c r="E135" i="10"/>
  <c r="E119" i="10"/>
  <c r="E103" i="10"/>
  <c r="E87" i="10"/>
  <c r="E71" i="10"/>
  <c r="E56" i="10"/>
  <c r="E209" i="10"/>
  <c r="E193" i="10"/>
  <c r="E177" i="10"/>
  <c r="E161" i="10"/>
  <c r="E145" i="10"/>
  <c r="E129" i="10"/>
  <c r="E113" i="10"/>
  <c r="E97" i="10"/>
  <c r="E81" i="10"/>
  <c r="E65" i="10"/>
  <c r="E264" i="10"/>
  <c r="E256" i="10"/>
  <c r="E248" i="10"/>
  <c r="E240" i="10"/>
  <c r="E232" i="10"/>
  <c r="E224" i="10"/>
  <c r="E216" i="10"/>
  <c r="E203" i="10"/>
  <c r="E187" i="10"/>
  <c r="E171" i="10"/>
  <c r="E155" i="10"/>
  <c r="E139" i="10"/>
  <c r="E91" i="10"/>
  <c r="E53" i="10"/>
  <c r="F968" i="10"/>
  <c r="F840" i="10"/>
  <c r="F684" i="10"/>
  <c r="F492" i="10"/>
  <c r="F843" i="10"/>
  <c r="F779" i="10"/>
  <c r="F715" i="10"/>
  <c r="F620" i="10"/>
  <c r="F1008" i="10"/>
  <c r="F920" i="10"/>
  <c r="F760" i="10"/>
  <c r="F1003" i="10"/>
  <c r="F947" i="10"/>
  <c r="F915" i="10"/>
  <c r="F862" i="10"/>
  <c r="F798" i="10"/>
  <c r="F734" i="10"/>
  <c r="F658" i="10"/>
  <c r="F1024" i="10"/>
  <c r="F918" i="10"/>
  <c r="F1033" i="10"/>
  <c r="F897" i="10"/>
  <c r="F693" i="10"/>
  <c r="F655" i="10"/>
  <c r="F494" i="10"/>
  <c r="F456" i="10"/>
  <c r="F349" i="10"/>
  <c r="F267" i="10"/>
  <c r="F262" i="10"/>
  <c r="F87" i="10"/>
  <c r="E118" i="10"/>
  <c r="E102" i="10"/>
  <c r="E86" i="10"/>
  <c r="E70" i="10"/>
  <c r="E54" i="10"/>
  <c r="E59" i="10"/>
  <c r="E51" i="10"/>
  <c r="F1034" i="10"/>
  <c r="F1012" i="10"/>
  <c r="F986" i="10"/>
  <c r="F962" i="10"/>
  <c r="F940" i="10"/>
  <c r="F916" i="10"/>
  <c r="F876" i="10"/>
  <c r="F828" i="10"/>
  <c r="F780" i="10"/>
  <c r="F728" i="10"/>
  <c r="F704" i="10"/>
  <c r="F678" i="10"/>
  <c r="F646" i="10"/>
  <c r="F614" i="10"/>
  <c r="F554" i="10"/>
  <c r="F903" i="10"/>
  <c r="F887" i="10"/>
  <c r="F871" i="10"/>
  <c r="F855" i="10"/>
  <c r="F839" i="10"/>
  <c r="F823" i="10"/>
  <c r="F807" i="10"/>
  <c r="F791" i="10"/>
  <c r="F775" i="10"/>
  <c r="F759" i="10"/>
  <c r="F743" i="10"/>
  <c r="F727" i="10"/>
  <c r="F711" i="10"/>
  <c r="F695" i="10"/>
  <c r="F676" i="10"/>
  <c r="F644" i="10"/>
  <c r="F612" i="10"/>
  <c r="F550" i="10"/>
  <c r="F345" i="10"/>
  <c r="F1026" i="10"/>
  <c r="F1002" i="10"/>
  <c r="F982" i="10"/>
  <c r="F960" i="10"/>
  <c r="F938" i="10"/>
  <c r="F914" i="10"/>
  <c r="F880" i="10"/>
  <c r="F836" i="10"/>
  <c r="F796" i="10"/>
  <c r="F748" i="10"/>
  <c r="F712" i="10"/>
  <c r="F1031" i="10"/>
  <c r="F1017" i="10"/>
  <c r="F999" i="10"/>
  <c r="F983" i="10"/>
  <c r="F967" i="10"/>
  <c r="F953" i="10"/>
  <c r="F945" i="10"/>
  <c r="F937" i="10"/>
  <c r="F929" i="10"/>
  <c r="F921" i="10"/>
  <c r="F913" i="10"/>
  <c r="F905" i="10"/>
  <c r="F890" i="10"/>
  <c r="F874" i="10"/>
  <c r="F858" i="10"/>
  <c r="F842" i="10"/>
  <c r="F826" i="10"/>
  <c r="F810" i="10"/>
  <c r="F794" i="10"/>
  <c r="F778" i="10"/>
  <c r="F762" i="10"/>
  <c r="F746" i="10"/>
  <c r="F730" i="10"/>
  <c r="F714" i="10"/>
  <c r="F698" i="10"/>
  <c r="F682" i="10"/>
  <c r="F650" i="10"/>
  <c r="F618" i="10"/>
  <c r="F562" i="10"/>
  <c r="F302" i="10"/>
  <c r="F1018" i="10"/>
  <c r="F990" i="10"/>
  <c r="F966" i="10"/>
  <c r="F936" i="10"/>
  <c r="F912" i="10"/>
  <c r="F868" i="10"/>
  <c r="F804" i="10"/>
  <c r="F736" i="10"/>
  <c r="F1027" i="10"/>
  <c r="F1005" i="10"/>
  <c r="F985" i="10"/>
  <c r="F965" i="10"/>
  <c r="F889" i="10"/>
  <c r="F865" i="10"/>
  <c r="F805" i="10"/>
  <c r="F741" i="10"/>
  <c r="F672" i="10"/>
  <c r="F609" i="10"/>
  <c r="F545" i="10"/>
  <c r="F679" i="10"/>
  <c r="F647" i="10"/>
  <c r="F615" i="10"/>
  <c r="F536" i="10"/>
  <c r="F571" i="10"/>
  <c r="F313" i="10"/>
  <c r="F519" i="10"/>
  <c r="F457" i="10"/>
  <c r="F422" i="10"/>
  <c r="F435" i="10"/>
  <c r="F347" i="10"/>
  <c r="F173" i="10"/>
  <c r="F413" i="10"/>
  <c r="F325" i="10"/>
  <c r="F128" i="10"/>
  <c r="F383" i="10"/>
  <c r="F295" i="10"/>
  <c r="F257" i="10"/>
  <c r="F215" i="10"/>
  <c r="F127" i="10"/>
  <c r="F161" i="10"/>
  <c r="F252" i="10"/>
  <c r="F203" i="10"/>
  <c r="F118" i="10"/>
  <c r="F66" i="10"/>
  <c r="F75" i="10"/>
  <c r="E131" i="10"/>
  <c r="E115" i="10"/>
  <c r="E99" i="10"/>
  <c r="E83" i="10"/>
  <c r="E67" i="10"/>
  <c r="E50" i="10"/>
  <c r="E57" i="10"/>
  <c r="E49" i="10"/>
  <c r="F1028" i="10"/>
  <c r="F1006" i="10"/>
  <c r="F980" i="10"/>
  <c r="F956" i="10"/>
  <c r="F934" i="10"/>
  <c r="F910" i="10"/>
  <c r="F864" i="10"/>
  <c r="F816" i="10"/>
  <c r="F768" i="10"/>
  <c r="F720" i="10"/>
  <c r="F700" i="10"/>
  <c r="F670" i="10"/>
  <c r="F638" i="10"/>
  <c r="F602" i="10"/>
  <c r="F538" i="10"/>
  <c r="F899" i="10"/>
  <c r="F883" i="10"/>
  <c r="F867" i="10"/>
  <c r="F851" i="10"/>
  <c r="F835" i="10"/>
  <c r="F819" i="10"/>
  <c r="F803" i="10"/>
  <c r="F787" i="10"/>
  <c r="F771" i="10"/>
  <c r="F755" i="10"/>
  <c r="F739" i="10"/>
  <c r="F723" i="10"/>
  <c r="F707" i="10"/>
  <c r="F691" i="10"/>
  <c r="F668" i="10"/>
  <c r="F636" i="10"/>
  <c r="F598" i="10"/>
  <c r="F534" i="10"/>
  <c r="F1040" i="10"/>
  <c r="F1020" i="10"/>
  <c r="F996" i="10"/>
  <c r="F976" i="10"/>
  <c r="F954" i="10"/>
  <c r="F932" i="10"/>
  <c r="F908" i="10"/>
  <c r="F872" i="10"/>
  <c r="F824" i="10"/>
  <c r="F784" i="10"/>
  <c r="F740" i="10"/>
  <c r="F688" i="10"/>
  <c r="F1029" i="10"/>
  <c r="F1013" i="10"/>
  <c r="F995" i="10"/>
  <c r="F979" i="10"/>
  <c r="F963" i="10"/>
  <c r="F951" i="10"/>
  <c r="F943" i="10"/>
  <c r="F935" i="10"/>
  <c r="F927" i="10"/>
  <c r="F919" i="10"/>
  <c r="F911" i="10"/>
  <c r="F902" i="10"/>
  <c r="F886" i="10"/>
  <c r="F870" i="10"/>
  <c r="F854" i="10"/>
  <c r="F838" i="10"/>
  <c r="F822" i="10"/>
  <c r="F806" i="10"/>
  <c r="F790" i="10"/>
  <c r="F774" i="10"/>
  <c r="F758" i="10"/>
  <c r="F742" i="10"/>
  <c r="F726" i="10"/>
  <c r="F710" i="10"/>
  <c r="F694" i="10"/>
  <c r="F674" i="10"/>
  <c r="F642" i="10"/>
  <c r="F610" i="10"/>
  <c r="F546" i="10"/>
  <c r="F1038" i="10"/>
  <c r="F1010" i="10"/>
  <c r="F984" i="10"/>
  <c r="F958" i="10"/>
  <c r="F930" i="10"/>
  <c r="F906" i="10"/>
  <c r="F856" i="10"/>
  <c r="F788" i="10"/>
  <c r="F692" i="10"/>
  <c r="F1019" i="10"/>
  <c r="F1001" i="10"/>
  <c r="F981" i="10"/>
  <c r="F957" i="10"/>
  <c r="F885" i="10"/>
  <c r="F853" i="10"/>
  <c r="F789" i="10"/>
  <c r="F725" i="10"/>
  <c r="F640" i="10"/>
  <c r="F593" i="10"/>
  <c r="F529" i="10"/>
  <c r="F671" i="10"/>
  <c r="F639" i="10"/>
  <c r="F600" i="10"/>
  <c r="F504" i="10"/>
  <c r="F551" i="10"/>
  <c r="F471" i="10"/>
  <c r="F507" i="10"/>
  <c r="F382" i="10"/>
  <c r="F337" i="10"/>
  <c r="F411" i="10"/>
  <c r="F328" i="10"/>
  <c r="F476" i="10"/>
  <c r="F389" i="10"/>
  <c r="F306" i="10"/>
  <c r="F447" i="10"/>
  <c r="F359" i="10"/>
  <c r="F276" i="10"/>
  <c r="F247" i="10"/>
  <c r="F191" i="10"/>
  <c r="F106" i="10"/>
  <c r="F140" i="10"/>
  <c r="F240" i="10"/>
  <c r="F182" i="10"/>
  <c r="F99" i="10"/>
  <c r="F54" i="10"/>
  <c r="F65" i="10"/>
  <c r="E126" i="10"/>
  <c r="E110" i="10"/>
  <c r="E94" i="10"/>
  <c r="E78" i="10"/>
  <c r="E62" i="10"/>
  <c r="E46" i="10"/>
  <c r="E55" i="10"/>
  <c r="E47" i="10"/>
  <c r="F1022" i="10"/>
  <c r="F1000" i="10"/>
  <c r="F974" i="10"/>
  <c r="F950" i="10"/>
  <c r="F928" i="10"/>
  <c r="F900" i="10"/>
  <c r="F852" i="10"/>
  <c r="F808" i="10"/>
  <c r="F756" i="10"/>
  <c r="F716" i="10"/>
  <c r="F696" i="10"/>
  <c r="F662" i="10"/>
  <c r="F630" i="10"/>
  <c r="F586" i="10"/>
  <c r="F522" i="10"/>
  <c r="F895" i="10"/>
  <c r="F879" i="10"/>
  <c r="F863" i="10"/>
  <c r="F847" i="10"/>
  <c r="F831" i="10"/>
  <c r="F815" i="10"/>
  <c r="F799" i="10"/>
  <c r="F783" i="10"/>
  <c r="F767" i="10"/>
  <c r="F751" i="10"/>
  <c r="F735" i="10"/>
  <c r="F719" i="10"/>
  <c r="F703" i="10"/>
  <c r="F687" i="10"/>
  <c r="F660" i="10"/>
  <c r="F628" i="10"/>
  <c r="F582" i="10"/>
  <c r="F516" i="10"/>
  <c r="F1036" i="10"/>
  <c r="F1014" i="10"/>
  <c r="F992" i="10"/>
  <c r="F970" i="10"/>
  <c r="F948" i="10"/>
  <c r="F926" i="10"/>
  <c r="F904" i="10"/>
  <c r="F860" i="10"/>
  <c r="F812" i="10"/>
  <c r="F772" i="10"/>
  <c r="F732" i="10"/>
  <c r="F1039" i="10"/>
  <c r="F1025" i="10"/>
  <c r="F1007" i="10"/>
  <c r="F991" i="10"/>
  <c r="F975" i="10"/>
  <c r="F959" i="10"/>
  <c r="F949" i="10"/>
  <c r="F941" i="10"/>
  <c r="F933" i="10"/>
  <c r="F925" i="10"/>
  <c r="F917" i="10"/>
  <c r="F909" i="10"/>
  <c r="F898" i="10"/>
  <c r="F882" i="10"/>
  <c r="F866" i="10"/>
  <c r="F850" i="10"/>
  <c r="F834" i="10"/>
  <c r="F818" i="10"/>
  <c r="F802" i="10"/>
  <c r="F786" i="10"/>
  <c r="F770" i="10"/>
  <c r="F754" i="10"/>
  <c r="F738" i="10"/>
  <c r="F722" i="10"/>
  <c r="F706" i="10"/>
  <c r="F690" i="10"/>
  <c r="F666" i="10"/>
  <c r="F634" i="10"/>
  <c r="F594" i="10"/>
  <c r="F530" i="10"/>
  <c r="F1032" i="10"/>
  <c r="F1004" i="10"/>
  <c r="F978" i="10"/>
  <c r="F952" i="10"/>
  <c r="F924" i="10"/>
  <c r="F896" i="10"/>
  <c r="F844" i="10"/>
  <c r="F776" i="10"/>
  <c r="F1037" i="10"/>
  <c r="F1015" i="10"/>
  <c r="F997" i="10"/>
  <c r="F973" i="10"/>
  <c r="F901" i="10"/>
  <c r="F881" i="10"/>
  <c r="F837" i="10"/>
  <c r="F773" i="10"/>
  <c r="F709" i="10"/>
  <c r="F606" i="10"/>
  <c r="F577" i="10"/>
  <c r="F506" i="10"/>
  <c r="F663" i="10"/>
  <c r="F631" i="10"/>
  <c r="F576" i="10"/>
  <c r="F281" i="10"/>
  <c r="F531" i="10"/>
  <c r="F374" i="10"/>
  <c r="F497" i="10"/>
  <c r="F297" i="10"/>
  <c r="F133" i="10"/>
  <c r="F392" i="10"/>
  <c r="F307" i="10"/>
  <c r="F453" i="10"/>
  <c r="F370" i="10"/>
  <c r="F285" i="10"/>
  <c r="F423" i="10"/>
  <c r="F340" i="10"/>
  <c r="F136" i="10"/>
  <c r="F235" i="10"/>
  <c r="F170" i="10"/>
  <c r="F204" i="10"/>
  <c r="F116" i="10"/>
  <c r="F230" i="10"/>
  <c r="F163" i="10"/>
  <c r="F86" i="10"/>
  <c r="F97" i="10"/>
  <c r="F55" i="10"/>
  <c r="F849" i="10"/>
  <c r="F833" i="10"/>
  <c r="F817" i="10"/>
  <c r="F801" i="10"/>
  <c r="F785" i="10"/>
  <c r="F769" i="10"/>
  <c r="F753" i="10"/>
  <c r="F737" i="10"/>
  <c r="F721" i="10"/>
  <c r="F705" i="10"/>
  <c r="F689" i="10"/>
  <c r="F664" i="10"/>
  <c r="F632" i="10"/>
  <c r="F590" i="10"/>
  <c r="F526" i="10"/>
  <c r="F605" i="10"/>
  <c r="F589" i="10"/>
  <c r="F573" i="10"/>
  <c r="F557" i="10"/>
  <c r="F541" i="10"/>
  <c r="F525" i="10"/>
  <c r="F498" i="10"/>
  <c r="F334" i="10"/>
  <c r="F677" i="10"/>
  <c r="F669" i="10"/>
  <c r="F661" i="10"/>
  <c r="F653" i="10"/>
  <c r="F645" i="10"/>
  <c r="F637" i="10"/>
  <c r="F629" i="10"/>
  <c r="F621" i="10"/>
  <c r="F613" i="10"/>
  <c r="F592" i="10"/>
  <c r="F572" i="10"/>
  <c r="F552" i="10"/>
  <c r="F528" i="10"/>
  <c r="F496" i="10"/>
  <c r="F165" i="10"/>
  <c r="F587" i="10"/>
  <c r="F567" i="10"/>
  <c r="F547" i="10"/>
  <c r="F523" i="10"/>
  <c r="F485" i="10"/>
  <c r="F268" i="10"/>
  <c r="F438" i="10"/>
  <c r="F353" i="10"/>
  <c r="F278" i="10"/>
  <c r="F515" i="10"/>
  <c r="F505" i="10"/>
  <c r="F495" i="10"/>
  <c r="F478" i="10"/>
  <c r="F446" i="10"/>
  <c r="F361" i="10"/>
  <c r="F144" i="10"/>
  <c r="F468" i="10"/>
  <c r="F401" i="10"/>
  <c r="F305" i="10"/>
  <c r="F472" i="10"/>
  <c r="F451" i="10"/>
  <c r="F427" i="10"/>
  <c r="F408" i="10"/>
  <c r="F387" i="10"/>
  <c r="F363" i="10"/>
  <c r="F344" i="10"/>
  <c r="F323" i="10"/>
  <c r="F299" i="10"/>
  <c r="F280" i="10"/>
  <c r="F152" i="10"/>
  <c r="F469" i="10"/>
  <c r="F450" i="10"/>
  <c r="F429" i="10"/>
  <c r="F405" i="10"/>
  <c r="F386" i="10"/>
  <c r="F365" i="10"/>
  <c r="F341" i="10"/>
  <c r="F322" i="10"/>
  <c r="F301" i="10"/>
  <c r="F277" i="10"/>
  <c r="F192" i="10"/>
  <c r="F117" i="10"/>
  <c r="F439" i="10"/>
  <c r="F420" i="10"/>
  <c r="F399" i="10"/>
  <c r="F375" i="10"/>
  <c r="F356" i="10"/>
  <c r="F335" i="10"/>
  <c r="F311" i="10"/>
  <c r="F292" i="10"/>
  <c r="F200" i="10"/>
  <c r="F104" i="10"/>
  <c r="F265" i="10"/>
  <c r="F255" i="10"/>
  <c r="F243" i="10"/>
  <c r="F233" i="10"/>
  <c r="F223" i="10"/>
  <c r="F207" i="10"/>
  <c r="F186" i="10"/>
  <c r="F167" i="10"/>
  <c r="F143" i="10"/>
  <c r="F122" i="10"/>
  <c r="F103" i="10"/>
  <c r="F196" i="10"/>
  <c r="F177" i="10"/>
  <c r="F156" i="10"/>
  <c r="F132" i="10"/>
  <c r="F113" i="10"/>
  <c r="F260" i="10"/>
  <c r="F248" i="10"/>
  <c r="F238" i="10"/>
  <c r="F228" i="10"/>
  <c r="F216" i="10"/>
  <c r="F198" i="10"/>
  <c r="F179" i="10"/>
  <c r="F155" i="10"/>
  <c r="F134" i="10"/>
  <c r="F115" i="10"/>
  <c r="F94" i="10"/>
  <c r="F84" i="10"/>
  <c r="F74" i="10"/>
  <c r="F62" i="10"/>
  <c r="F52" i="10"/>
  <c r="F95" i="10"/>
  <c r="F83" i="10"/>
  <c r="F73" i="10"/>
  <c r="F63" i="10"/>
  <c r="F51" i="10"/>
  <c r="F820" i="10"/>
  <c r="F764" i="10"/>
  <c r="F1041" i="10"/>
  <c r="F1023" i="10"/>
  <c r="F1009" i="10"/>
  <c r="F993" i="10"/>
  <c r="F977" i="10"/>
  <c r="F961" i="10"/>
  <c r="F893" i="10"/>
  <c r="F877" i="10"/>
  <c r="F861" i="10"/>
  <c r="F845" i="10"/>
  <c r="F829" i="10"/>
  <c r="F813" i="10"/>
  <c r="F797" i="10"/>
  <c r="F781" i="10"/>
  <c r="F765" i="10"/>
  <c r="F749" i="10"/>
  <c r="F733" i="10"/>
  <c r="F717" i="10"/>
  <c r="F701" i="10"/>
  <c r="F685" i="10"/>
  <c r="F656" i="10"/>
  <c r="F624" i="10"/>
  <c r="F574" i="10"/>
  <c r="F500" i="10"/>
  <c r="F601" i="10"/>
  <c r="F585" i="10"/>
  <c r="F569" i="10"/>
  <c r="F553" i="10"/>
  <c r="F537" i="10"/>
  <c r="F521" i="10"/>
  <c r="F490" i="10"/>
  <c r="F208" i="10"/>
  <c r="F675" i="10"/>
  <c r="F667" i="10"/>
  <c r="F659" i="10"/>
  <c r="F651" i="10"/>
  <c r="F643" i="10"/>
  <c r="F635" i="10"/>
  <c r="F627" i="10"/>
  <c r="F619" i="10"/>
  <c r="F608" i="10"/>
  <c r="F588" i="10"/>
  <c r="F568" i="10"/>
  <c r="F544" i="10"/>
  <c r="F524" i="10"/>
  <c r="F477" i="10"/>
  <c r="F603" i="10"/>
  <c r="F583" i="10"/>
  <c r="F563" i="10"/>
  <c r="F539" i="10"/>
  <c r="F518" i="10"/>
  <c r="F473" i="10"/>
  <c r="F484" i="10"/>
  <c r="F417" i="10"/>
  <c r="F342" i="10"/>
  <c r="F197" i="10"/>
  <c r="F513" i="10"/>
  <c r="F503" i="10"/>
  <c r="F491" i="10"/>
  <c r="F475" i="10"/>
  <c r="F425" i="10"/>
  <c r="F329" i="10"/>
  <c r="F101" i="10"/>
  <c r="F463" i="10"/>
  <c r="F369" i="10"/>
  <c r="F294" i="10"/>
  <c r="F467" i="10"/>
  <c r="F443" i="10"/>
  <c r="F424" i="10"/>
  <c r="F403" i="10"/>
  <c r="F379" i="10"/>
  <c r="F360" i="10"/>
  <c r="F339" i="10"/>
  <c r="F315" i="10"/>
  <c r="F296" i="10"/>
  <c r="F275" i="10"/>
  <c r="F120" i="10"/>
  <c r="F466" i="10"/>
  <c r="F445" i="10"/>
  <c r="F421" i="10"/>
  <c r="F402" i="10"/>
  <c r="F381" i="10"/>
  <c r="F357" i="10"/>
  <c r="F338" i="10"/>
  <c r="F317" i="10"/>
  <c r="F293" i="10"/>
  <c r="F274" i="10"/>
  <c r="F181" i="10"/>
  <c r="F455" i="10"/>
  <c r="F436" i="10"/>
  <c r="F415" i="10"/>
  <c r="F391" i="10"/>
  <c r="F372" i="10"/>
  <c r="F351" i="10"/>
  <c r="F327" i="10"/>
  <c r="F308" i="10"/>
  <c r="F287" i="10"/>
  <c r="F168" i="10"/>
  <c r="F273" i="10"/>
  <c r="F263" i="10"/>
  <c r="F251" i="10"/>
  <c r="F241" i="10"/>
  <c r="F231" i="10"/>
  <c r="F219" i="10"/>
  <c r="F202" i="10"/>
  <c r="F183" i="10"/>
  <c r="F159" i="10"/>
  <c r="F138" i="10"/>
  <c r="F119" i="10"/>
  <c r="F212" i="10"/>
  <c r="F193" i="10"/>
  <c r="F172" i="10"/>
  <c r="F148" i="10"/>
  <c r="F129" i="10"/>
  <c r="F108" i="10"/>
  <c r="F256" i="10"/>
  <c r="F246" i="10"/>
  <c r="F236" i="10"/>
  <c r="F224" i="10"/>
  <c r="F214" i="10"/>
  <c r="F195" i="10"/>
  <c r="F171" i="10"/>
  <c r="F150" i="10"/>
  <c r="F131" i="10"/>
  <c r="F107" i="10"/>
  <c r="F92" i="10"/>
  <c r="F82" i="10"/>
  <c r="F70" i="10"/>
  <c r="F60" i="10"/>
  <c r="F50" i="10"/>
  <c r="F91" i="10"/>
  <c r="F81" i="10"/>
  <c r="F71" i="10"/>
  <c r="F59" i="10"/>
  <c r="F49" i="10"/>
  <c r="F873" i="10"/>
  <c r="F857" i="10"/>
  <c r="F841" i="10"/>
  <c r="F825" i="10"/>
  <c r="F809" i="10"/>
  <c r="F793" i="10"/>
  <c r="F777" i="10"/>
  <c r="F761" i="10"/>
  <c r="F745" i="10"/>
  <c r="F729" i="10"/>
  <c r="F713" i="10"/>
  <c r="F697" i="10"/>
  <c r="F680" i="10"/>
  <c r="F648" i="10"/>
  <c r="F616" i="10"/>
  <c r="F558" i="10"/>
  <c r="F430" i="10"/>
  <c r="F597" i="10"/>
  <c r="F581" i="10"/>
  <c r="F565" i="10"/>
  <c r="F549" i="10"/>
  <c r="F533" i="10"/>
  <c r="F514" i="10"/>
  <c r="F462" i="10"/>
  <c r="F681" i="10"/>
  <c r="F673" i="10"/>
  <c r="F665" i="10"/>
  <c r="F657" i="10"/>
  <c r="F649" i="10"/>
  <c r="F641" i="10"/>
  <c r="F633" i="10"/>
  <c r="F625" i="10"/>
  <c r="F617" i="10"/>
  <c r="F604" i="10"/>
  <c r="F584" i="10"/>
  <c r="F560" i="10"/>
  <c r="F540" i="10"/>
  <c r="F520" i="10"/>
  <c r="F366" i="10"/>
  <c r="F599" i="10"/>
  <c r="F579" i="10"/>
  <c r="F555" i="10"/>
  <c r="F535" i="10"/>
  <c r="F510" i="10"/>
  <c r="F398" i="10"/>
  <c r="F479" i="10"/>
  <c r="F406" i="10"/>
  <c r="F310" i="10"/>
  <c r="F112" i="10"/>
  <c r="F511" i="10"/>
  <c r="F499" i="10"/>
  <c r="F489" i="10"/>
  <c r="F470" i="10"/>
  <c r="F393" i="10"/>
  <c r="F318" i="10"/>
  <c r="F488" i="10"/>
  <c r="F433" i="10"/>
  <c r="F358" i="10"/>
  <c r="F272" i="10"/>
  <c r="F459" i="10"/>
  <c r="F440" i="10"/>
  <c r="F419" i="10"/>
  <c r="F395" i="10"/>
  <c r="F376" i="10"/>
  <c r="F355" i="10"/>
  <c r="F331" i="10"/>
  <c r="F312" i="10"/>
  <c r="F291" i="10"/>
  <c r="F184" i="10"/>
  <c r="F109" i="10"/>
  <c r="F461" i="10"/>
  <c r="F437" i="10"/>
  <c r="F418" i="10"/>
  <c r="F397" i="10"/>
  <c r="F373" i="10"/>
  <c r="F354" i="10"/>
  <c r="F333" i="10"/>
  <c r="F309" i="10"/>
  <c r="F290" i="10"/>
  <c r="F270" i="10"/>
  <c r="F149" i="10"/>
  <c r="F452" i="10"/>
  <c r="F431" i="10"/>
  <c r="F407" i="10"/>
  <c r="F388" i="10"/>
  <c r="F367" i="10"/>
  <c r="F343" i="10"/>
  <c r="F324" i="10"/>
  <c r="F303" i="10"/>
  <c r="F279" i="10"/>
  <c r="F157" i="10"/>
  <c r="F271" i="10"/>
  <c r="F259" i="10"/>
  <c r="F249" i="10"/>
  <c r="F239" i="10"/>
  <c r="F227" i="10"/>
  <c r="F217" i="10"/>
  <c r="F199" i="10"/>
  <c r="F175" i="10"/>
  <c r="F154" i="10"/>
  <c r="F135" i="10"/>
  <c r="F111" i="10"/>
  <c r="F209" i="10"/>
  <c r="F188" i="10"/>
  <c r="F164" i="10"/>
  <c r="F145" i="10"/>
  <c r="F124" i="10"/>
  <c r="F100" i="10"/>
  <c r="F254" i="10"/>
  <c r="F244" i="10"/>
  <c r="F232" i="10"/>
  <c r="F222" i="10"/>
  <c r="F211" i="10"/>
  <c r="F187" i="10"/>
  <c r="F166" i="10"/>
  <c r="F147" i="10"/>
  <c r="F123" i="10"/>
  <c r="F102" i="10"/>
  <c r="F90" i="10"/>
  <c r="F78" i="10"/>
  <c r="F68" i="10"/>
  <c r="F58" i="10"/>
  <c r="F46" i="10"/>
  <c r="F89" i="10"/>
  <c r="F79" i="10"/>
  <c r="F67" i="10"/>
  <c r="F57" i="10"/>
  <c r="F47" i="10"/>
  <c r="F611" i="10"/>
  <c r="F596" i="10"/>
  <c r="F580" i="10"/>
  <c r="F564" i="10"/>
  <c r="F548" i="10"/>
  <c r="F532" i="10"/>
  <c r="F512" i="10"/>
  <c r="F409" i="10"/>
  <c r="F607" i="10"/>
  <c r="F591" i="10"/>
  <c r="F575" i="10"/>
  <c r="F559" i="10"/>
  <c r="F543" i="10"/>
  <c r="F527" i="10"/>
  <c r="F502" i="10"/>
  <c r="F441" i="10"/>
  <c r="F487" i="10"/>
  <c r="F449" i="10"/>
  <c r="F385" i="10"/>
  <c r="F321" i="10"/>
  <c r="F264" i="10"/>
  <c r="F517" i="10"/>
  <c r="F509" i="10"/>
  <c r="F501" i="10"/>
  <c r="F493" i="10"/>
  <c r="F481" i="10"/>
  <c r="F465" i="10"/>
  <c r="F414" i="10"/>
  <c r="F350" i="10"/>
  <c r="F286" i="10"/>
  <c r="F483" i="10"/>
  <c r="F454" i="10"/>
  <c r="F390" i="10"/>
  <c r="F326" i="10"/>
  <c r="F176" i="10"/>
  <c r="F464" i="10"/>
  <c r="F448" i="10"/>
  <c r="F432" i="10"/>
  <c r="F416" i="10"/>
  <c r="F400" i="10"/>
  <c r="F384" i="10"/>
  <c r="F368" i="10"/>
  <c r="F352" i="10"/>
  <c r="F336" i="10"/>
  <c r="F320" i="10"/>
  <c r="F304" i="10"/>
  <c r="F288" i="10"/>
  <c r="F205" i="10"/>
  <c r="F141" i="10"/>
  <c r="F474" i="10"/>
  <c r="F458" i="10"/>
  <c r="F442" i="10"/>
  <c r="F426" i="10"/>
  <c r="F410" i="10"/>
  <c r="F394" i="10"/>
  <c r="F378" i="10"/>
  <c r="F362" i="10"/>
  <c r="F346" i="10"/>
  <c r="F330" i="10"/>
  <c r="F314" i="10"/>
  <c r="F298" i="10"/>
  <c r="F282" i="10"/>
  <c r="F266" i="10"/>
  <c r="F160" i="10"/>
  <c r="F460" i="10"/>
  <c r="F444" i="10"/>
  <c r="F428" i="10"/>
  <c r="F412" i="10"/>
  <c r="F396" i="10"/>
  <c r="F380" i="10"/>
  <c r="F364" i="10"/>
  <c r="F348" i="10"/>
  <c r="F332" i="10"/>
  <c r="F316" i="10"/>
  <c r="F300" i="10"/>
  <c r="F284" i="10"/>
  <c r="F189" i="10"/>
  <c r="F125" i="10"/>
  <c r="F269" i="10"/>
  <c r="F261" i="10"/>
  <c r="F253" i="10"/>
  <c r="F245" i="10"/>
  <c r="F237" i="10"/>
  <c r="F229" i="10"/>
  <c r="F221" i="10"/>
  <c r="F210" i="10"/>
  <c r="F194" i="10"/>
  <c r="F178" i="10"/>
  <c r="F162" i="10"/>
  <c r="F146" i="10"/>
  <c r="F130" i="10"/>
  <c r="F114" i="10"/>
  <c r="F98" i="10"/>
  <c r="F201" i="10"/>
  <c r="F185" i="10"/>
  <c r="F169" i="10"/>
  <c r="F153" i="10"/>
  <c r="F137" i="10"/>
  <c r="F121" i="10"/>
  <c r="F105" i="10"/>
  <c r="F258" i="10"/>
  <c r="F250" i="10"/>
  <c r="F242" i="10"/>
  <c r="F234" i="10"/>
  <c r="F226" i="10"/>
  <c r="F218" i="10"/>
  <c r="F206" i="10"/>
  <c r="F190" i="10"/>
  <c r="F174" i="10"/>
  <c r="F158" i="10"/>
  <c r="F142" i="10"/>
  <c r="F126" i="10"/>
  <c r="F110" i="10"/>
  <c r="F96" i="10"/>
  <c r="F88" i="10"/>
  <c r="F80" i="10"/>
  <c r="F72" i="10"/>
  <c r="F64" i="10"/>
  <c r="F56" i="10"/>
  <c r="F48" i="10"/>
  <c r="F93" i="10"/>
  <c r="F85" i="10"/>
  <c r="F77" i="10"/>
  <c r="F69" i="10"/>
  <c r="F61" i="10"/>
  <c r="F53" i="10"/>
  <c r="F45" i="10"/>
  <c r="H2" i="15"/>
  <c r="H3" i="18"/>
  <c r="H4" i="18"/>
  <c r="H5" i="18"/>
  <c r="H6" i="18"/>
  <c r="H7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H45" i="18"/>
  <c r="H46" i="18"/>
  <c r="H47" i="18"/>
  <c r="H48" i="18"/>
  <c r="H49" i="18"/>
  <c r="H50" i="18"/>
  <c r="H51" i="18"/>
  <c r="H52" i="18"/>
  <c r="H53" i="18"/>
  <c r="H54" i="18"/>
  <c r="H55" i="18"/>
  <c r="H56" i="18"/>
  <c r="H57" i="18"/>
  <c r="H58" i="18"/>
  <c r="H59" i="18"/>
  <c r="H60" i="18"/>
  <c r="H61" i="18"/>
  <c r="H62" i="18"/>
  <c r="H63" i="18"/>
  <c r="H64" i="18"/>
  <c r="H65" i="18"/>
  <c r="H66" i="18"/>
  <c r="H67" i="18"/>
  <c r="H68" i="18"/>
  <c r="H69" i="18"/>
  <c r="H70" i="18"/>
  <c r="H71" i="18"/>
  <c r="H72" i="18"/>
  <c r="H73" i="18"/>
  <c r="H74" i="18"/>
  <c r="H75" i="18"/>
  <c r="H76" i="18"/>
  <c r="H77" i="18"/>
  <c r="H78" i="18"/>
  <c r="H79" i="18"/>
  <c r="H80" i="18"/>
  <c r="H81" i="18"/>
  <c r="H82" i="18"/>
  <c r="H83" i="18"/>
  <c r="H84" i="18"/>
  <c r="H85" i="18"/>
  <c r="H86" i="18"/>
  <c r="H87" i="18"/>
  <c r="H88" i="18"/>
  <c r="H89" i="18"/>
  <c r="H90" i="18"/>
  <c r="H91" i="18"/>
  <c r="H92" i="18"/>
  <c r="H93" i="18"/>
  <c r="H94" i="18"/>
  <c r="H95" i="18"/>
  <c r="H96" i="18"/>
  <c r="H97" i="18"/>
  <c r="H98" i="18"/>
  <c r="H99" i="18"/>
  <c r="H100" i="18"/>
  <c r="H101" i="18"/>
  <c r="H102" i="18"/>
  <c r="H103" i="18"/>
  <c r="H104" i="18"/>
  <c r="H105" i="18"/>
  <c r="H106" i="18"/>
  <c r="H107" i="18"/>
  <c r="H108" i="18"/>
  <c r="H109" i="18"/>
  <c r="H110" i="18"/>
  <c r="H111" i="18"/>
  <c r="H112" i="18"/>
  <c r="H113" i="18"/>
  <c r="H114" i="18"/>
  <c r="H115" i="18"/>
  <c r="H116" i="18"/>
  <c r="H117" i="18"/>
  <c r="H118" i="18"/>
  <c r="H119" i="18"/>
  <c r="H120" i="18"/>
  <c r="H121" i="18"/>
  <c r="H122" i="18"/>
  <c r="H123" i="18"/>
  <c r="H124" i="18"/>
  <c r="H125" i="18"/>
  <c r="H126" i="18"/>
  <c r="H127" i="18"/>
  <c r="H128" i="18"/>
  <c r="H129" i="18"/>
  <c r="H130" i="18"/>
  <c r="H131" i="18"/>
  <c r="H132" i="18"/>
  <c r="H133" i="18"/>
  <c r="H134" i="18"/>
  <c r="H135" i="18"/>
  <c r="H136" i="18"/>
  <c r="H137" i="18"/>
  <c r="H138" i="18"/>
  <c r="H139" i="18"/>
  <c r="H140" i="18"/>
  <c r="H141" i="18"/>
  <c r="H142" i="18"/>
  <c r="H143" i="18"/>
  <c r="H144" i="18"/>
  <c r="H145" i="18"/>
  <c r="H146" i="18"/>
  <c r="H147" i="18"/>
  <c r="H148" i="18"/>
  <c r="H149" i="18"/>
  <c r="H150" i="18"/>
  <c r="H151" i="18"/>
  <c r="H152" i="18"/>
  <c r="H153" i="18"/>
  <c r="H154" i="18"/>
  <c r="H155" i="18"/>
  <c r="H156" i="18"/>
  <c r="H157" i="18"/>
  <c r="H158" i="18"/>
  <c r="H159" i="18"/>
  <c r="H160" i="18"/>
  <c r="H161" i="18"/>
  <c r="H162" i="18"/>
  <c r="H163" i="18"/>
  <c r="H164" i="18"/>
  <c r="H165" i="18"/>
  <c r="H166" i="18"/>
  <c r="H167" i="18"/>
  <c r="H168" i="18"/>
  <c r="H169" i="18"/>
  <c r="H170" i="18"/>
  <c r="H171" i="18"/>
  <c r="H172" i="18"/>
  <c r="H173" i="18"/>
  <c r="H174" i="18"/>
  <c r="H175" i="18"/>
  <c r="H176" i="18"/>
  <c r="H177" i="18"/>
  <c r="H178" i="18"/>
  <c r="H179" i="18"/>
  <c r="H180" i="18"/>
  <c r="H181" i="18"/>
  <c r="H182" i="18"/>
  <c r="H183" i="18"/>
  <c r="H184" i="18"/>
  <c r="H185" i="18"/>
  <c r="H186" i="18"/>
  <c r="H187" i="18"/>
  <c r="H188" i="18"/>
  <c r="H189" i="18"/>
  <c r="H190" i="18"/>
  <c r="H191" i="18"/>
  <c r="H192" i="18"/>
  <c r="H193" i="18"/>
  <c r="H194" i="18"/>
  <c r="H195" i="18"/>
  <c r="H196" i="18"/>
  <c r="H197" i="18"/>
  <c r="H198" i="18"/>
  <c r="H199" i="18"/>
  <c r="H200" i="18"/>
  <c r="H201" i="18"/>
  <c r="H202" i="18"/>
  <c r="H203" i="18"/>
  <c r="H204" i="18"/>
  <c r="H205" i="18"/>
  <c r="H206" i="18"/>
  <c r="H207" i="18"/>
  <c r="H208" i="18"/>
  <c r="H209" i="18"/>
  <c r="H210" i="18"/>
  <c r="H211" i="18"/>
  <c r="H212" i="18"/>
  <c r="H213" i="18"/>
  <c r="H214" i="18"/>
  <c r="H215" i="18"/>
  <c r="H216" i="18"/>
  <c r="H217" i="18"/>
  <c r="H218" i="18"/>
  <c r="H219" i="18"/>
  <c r="H220" i="18"/>
  <c r="H221" i="18"/>
  <c r="H222" i="18"/>
  <c r="H223" i="18"/>
  <c r="H224" i="18"/>
  <c r="H225" i="18"/>
  <c r="H226" i="18"/>
  <c r="H227" i="18"/>
  <c r="H228" i="18"/>
  <c r="H229" i="18"/>
  <c r="H230" i="18"/>
  <c r="H231" i="18"/>
  <c r="H232" i="18"/>
  <c r="H233" i="18"/>
  <c r="H234" i="18"/>
  <c r="H235" i="18"/>
  <c r="H236" i="18"/>
  <c r="H237" i="18"/>
  <c r="H238" i="18"/>
  <c r="H239" i="18"/>
  <c r="H240" i="18"/>
  <c r="H241" i="18"/>
  <c r="H242" i="18"/>
  <c r="H243" i="18"/>
  <c r="H244" i="18"/>
  <c r="H245" i="18"/>
  <c r="H246" i="18"/>
  <c r="H247" i="18"/>
  <c r="H248" i="18"/>
  <c r="H249" i="18"/>
  <c r="H250" i="18"/>
  <c r="H251" i="18"/>
  <c r="H252" i="18"/>
  <c r="H253" i="18"/>
  <c r="H254" i="18"/>
  <c r="H255" i="18"/>
  <c r="H256" i="18"/>
  <c r="H257" i="18"/>
  <c r="H258" i="18"/>
  <c r="H259" i="18"/>
  <c r="H260" i="18"/>
  <c r="H261" i="18"/>
  <c r="H262" i="18"/>
  <c r="H263" i="18"/>
  <c r="H264" i="18"/>
  <c r="H265" i="18"/>
  <c r="H266" i="18"/>
  <c r="H267" i="18"/>
  <c r="H268" i="18"/>
  <c r="H269" i="18"/>
  <c r="H270" i="18"/>
  <c r="H271" i="18"/>
  <c r="H272" i="18"/>
  <c r="H273" i="18"/>
  <c r="H274" i="18"/>
  <c r="H275" i="18"/>
  <c r="H276" i="18"/>
  <c r="H277" i="18"/>
  <c r="H278" i="18"/>
  <c r="H279" i="18"/>
  <c r="H280" i="18"/>
  <c r="H281" i="18"/>
  <c r="H282" i="18"/>
  <c r="H283" i="18"/>
  <c r="H284" i="18"/>
  <c r="H285" i="18"/>
  <c r="H286" i="18"/>
  <c r="H287" i="18"/>
  <c r="H288" i="18"/>
  <c r="H289" i="18"/>
  <c r="H290" i="18"/>
  <c r="H291" i="18"/>
  <c r="H292" i="18"/>
  <c r="H293" i="18"/>
  <c r="H294" i="18"/>
  <c r="H295" i="18"/>
  <c r="H296" i="18"/>
  <c r="H297" i="18"/>
  <c r="H298" i="18"/>
  <c r="H299" i="18"/>
  <c r="H300" i="18"/>
  <c r="H301" i="18"/>
  <c r="H302" i="18"/>
  <c r="H303" i="18"/>
  <c r="H304" i="18"/>
  <c r="H305" i="18"/>
  <c r="H306" i="18"/>
  <c r="H307" i="18"/>
  <c r="H308" i="18"/>
  <c r="H309" i="18"/>
  <c r="H310" i="18"/>
  <c r="H311" i="18"/>
  <c r="H312" i="18"/>
  <c r="H313" i="18"/>
  <c r="H314" i="18"/>
  <c r="H315" i="18"/>
  <c r="H316" i="18"/>
  <c r="H317" i="18"/>
  <c r="H318" i="18"/>
  <c r="H319" i="18"/>
  <c r="H320" i="18"/>
  <c r="H321" i="18"/>
  <c r="H322" i="18"/>
  <c r="H323" i="18"/>
  <c r="H324" i="18"/>
  <c r="H325" i="18"/>
  <c r="H326" i="18"/>
  <c r="H327" i="18"/>
  <c r="H328" i="18"/>
  <c r="H329" i="18"/>
  <c r="H330" i="18"/>
  <c r="H331" i="18"/>
  <c r="H332" i="18"/>
  <c r="H333" i="18"/>
  <c r="H334" i="18"/>
  <c r="H335" i="18"/>
  <c r="H336" i="18"/>
  <c r="H337" i="18"/>
  <c r="H338" i="18"/>
  <c r="H339" i="18"/>
  <c r="H340" i="18"/>
  <c r="H341" i="18"/>
  <c r="H342" i="18"/>
  <c r="H343" i="18"/>
  <c r="H344" i="18"/>
  <c r="H345" i="18"/>
  <c r="H346" i="18"/>
  <c r="H347" i="18"/>
  <c r="H348" i="18"/>
  <c r="H349" i="18"/>
  <c r="H350" i="18"/>
  <c r="H351" i="18"/>
  <c r="H352" i="18"/>
  <c r="H353" i="18"/>
  <c r="H354" i="18"/>
  <c r="H355" i="18"/>
  <c r="H356" i="18"/>
  <c r="H357" i="18"/>
  <c r="H358" i="18"/>
  <c r="H359" i="18"/>
  <c r="H360" i="18"/>
  <c r="H361" i="18"/>
  <c r="H362" i="18"/>
  <c r="H363" i="18"/>
  <c r="H364" i="18"/>
  <c r="H365" i="18"/>
  <c r="H366" i="18"/>
  <c r="H367" i="18"/>
  <c r="H368" i="18"/>
  <c r="H369" i="18"/>
  <c r="H370" i="18"/>
  <c r="H371" i="18"/>
  <c r="H372" i="18"/>
  <c r="H373" i="18"/>
  <c r="H374" i="18"/>
  <c r="H375" i="18"/>
  <c r="H376" i="18"/>
  <c r="H377" i="18"/>
  <c r="H378" i="18"/>
  <c r="H379" i="18"/>
  <c r="H380" i="18"/>
  <c r="H381" i="18"/>
  <c r="H382" i="18"/>
  <c r="H383" i="18"/>
  <c r="H384" i="18"/>
  <c r="H385" i="18"/>
  <c r="H386" i="18"/>
  <c r="H387" i="18"/>
  <c r="H388" i="18"/>
  <c r="H389" i="18"/>
  <c r="H390" i="18"/>
  <c r="H391" i="18"/>
  <c r="H392" i="18"/>
  <c r="H393" i="18"/>
  <c r="H394" i="18"/>
  <c r="H395" i="18"/>
  <c r="H396" i="18"/>
  <c r="H397" i="18"/>
  <c r="H398" i="18"/>
  <c r="H399" i="18"/>
  <c r="H400" i="18"/>
  <c r="H401" i="18"/>
  <c r="H402" i="18"/>
  <c r="H403" i="18"/>
  <c r="H404" i="18"/>
  <c r="H405" i="18"/>
  <c r="H406" i="18"/>
  <c r="H407" i="18"/>
  <c r="H408" i="18"/>
  <c r="H409" i="18"/>
  <c r="H410" i="18"/>
  <c r="H411" i="18"/>
  <c r="H412" i="18"/>
  <c r="H413" i="18"/>
  <c r="H414" i="18"/>
  <c r="H415" i="18"/>
  <c r="H416" i="18"/>
  <c r="H417" i="18"/>
  <c r="H418" i="18"/>
  <c r="H419" i="18"/>
  <c r="H420" i="18"/>
  <c r="H421" i="18"/>
  <c r="H422" i="18"/>
  <c r="H423" i="18"/>
  <c r="H424" i="18"/>
  <c r="H425" i="18"/>
  <c r="H426" i="18"/>
  <c r="H427" i="18"/>
  <c r="H428" i="18"/>
  <c r="H429" i="18"/>
  <c r="H430" i="18"/>
  <c r="H431" i="18"/>
  <c r="H432" i="18"/>
  <c r="H433" i="18"/>
  <c r="H434" i="18"/>
  <c r="H435" i="18"/>
  <c r="H436" i="18"/>
  <c r="H437" i="18"/>
  <c r="H438" i="18"/>
  <c r="H439" i="18"/>
  <c r="H440" i="18"/>
  <c r="H441" i="18"/>
  <c r="H442" i="18"/>
  <c r="H443" i="18"/>
  <c r="H444" i="18"/>
  <c r="H445" i="18"/>
  <c r="H446" i="18"/>
  <c r="H447" i="18"/>
  <c r="H448" i="18"/>
  <c r="H449" i="18"/>
  <c r="H450" i="18"/>
  <c r="H451" i="18"/>
  <c r="H2" i="18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H364" i="17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H380" i="17"/>
  <c r="H381" i="17"/>
  <c r="H382" i="17"/>
  <c r="H383" i="17"/>
  <c r="H384" i="17"/>
  <c r="H385" i="17"/>
  <c r="H386" i="17"/>
  <c r="H387" i="17"/>
  <c r="H388" i="17"/>
  <c r="H389" i="17"/>
  <c r="H390" i="17"/>
  <c r="H391" i="17"/>
  <c r="H392" i="17"/>
  <c r="H393" i="17"/>
  <c r="H394" i="17"/>
  <c r="H395" i="17"/>
  <c r="H396" i="17"/>
  <c r="H397" i="17"/>
  <c r="H398" i="17"/>
  <c r="H399" i="17"/>
  <c r="H400" i="17"/>
  <c r="H401" i="17"/>
  <c r="H402" i="17"/>
  <c r="H403" i="17"/>
  <c r="H404" i="17"/>
  <c r="H405" i="17"/>
  <c r="H406" i="17"/>
  <c r="H407" i="17"/>
  <c r="H408" i="17"/>
  <c r="H409" i="17"/>
  <c r="H410" i="17"/>
  <c r="H411" i="17"/>
  <c r="H412" i="17"/>
  <c r="H413" i="17"/>
  <c r="H414" i="17"/>
  <c r="H415" i="17"/>
  <c r="H416" i="17"/>
  <c r="H417" i="17"/>
  <c r="H418" i="17"/>
  <c r="H419" i="17"/>
  <c r="H420" i="17"/>
  <c r="H421" i="17"/>
  <c r="H422" i="17"/>
  <c r="H423" i="17"/>
  <c r="H424" i="17"/>
  <c r="H425" i="17"/>
  <c r="H426" i="17"/>
  <c r="H427" i="17"/>
  <c r="H428" i="17"/>
  <c r="H429" i="17"/>
  <c r="H430" i="17"/>
  <c r="H431" i="17"/>
  <c r="H432" i="17"/>
  <c r="H433" i="17"/>
  <c r="H434" i="17"/>
  <c r="H435" i="17"/>
  <c r="H436" i="17"/>
  <c r="H437" i="17"/>
  <c r="H438" i="17"/>
  <c r="H439" i="17"/>
  <c r="H440" i="17"/>
  <c r="H441" i="17"/>
  <c r="H442" i="17"/>
  <c r="H443" i="17"/>
  <c r="H444" i="17"/>
  <c r="H445" i="17"/>
  <c r="H446" i="17"/>
  <c r="H447" i="17"/>
  <c r="H448" i="17"/>
  <c r="H449" i="17"/>
  <c r="H450" i="17"/>
  <c r="H451" i="17"/>
  <c r="H452" i="17"/>
  <c r="H453" i="17"/>
  <c r="H454" i="17"/>
  <c r="H455" i="17"/>
  <c r="H456" i="17"/>
  <c r="H457" i="17"/>
  <c r="H458" i="17"/>
  <c r="H459" i="17"/>
  <c r="H460" i="17"/>
  <c r="H461" i="17"/>
  <c r="H462" i="17"/>
  <c r="H463" i="17"/>
  <c r="H464" i="17"/>
  <c r="H465" i="17"/>
  <c r="H466" i="17"/>
  <c r="H467" i="17"/>
  <c r="H468" i="17"/>
  <c r="H469" i="17"/>
  <c r="H470" i="17"/>
  <c r="H471" i="17"/>
  <c r="H472" i="17"/>
  <c r="H473" i="17"/>
  <c r="H474" i="17"/>
  <c r="H475" i="17"/>
  <c r="H476" i="17"/>
  <c r="H477" i="17"/>
  <c r="H478" i="17"/>
  <c r="H479" i="17"/>
  <c r="H480" i="17"/>
  <c r="H481" i="17"/>
  <c r="H482" i="17"/>
  <c r="H483" i="17"/>
  <c r="H484" i="17"/>
  <c r="H485" i="17"/>
  <c r="H486" i="17"/>
  <c r="H487" i="17"/>
  <c r="H488" i="17"/>
  <c r="H489" i="17"/>
  <c r="H490" i="17"/>
  <c r="H491" i="17"/>
  <c r="H492" i="17"/>
  <c r="H493" i="17"/>
  <c r="H494" i="17"/>
  <c r="H495" i="17"/>
  <c r="H496" i="17"/>
  <c r="H497" i="17"/>
  <c r="H498" i="17"/>
  <c r="H499" i="17"/>
  <c r="H500" i="17"/>
  <c r="H501" i="17"/>
  <c r="H502" i="17"/>
  <c r="H503" i="17"/>
  <c r="H504" i="17"/>
  <c r="H505" i="17"/>
  <c r="H506" i="17"/>
  <c r="H507" i="17"/>
  <c r="H508" i="17"/>
  <c r="H509" i="17"/>
  <c r="H510" i="17"/>
  <c r="H511" i="17"/>
  <c r="H512" i="17"/>
  <c r="H513" i="17"/>
  <c r="H514" i="17"/>
  <c r="H515" i="17"/>
  <c r="H516" i="17"/>
  <c r="H517" i="17"/>
  <c r="H518" i="17"/>
  <c r="H519" i="17"/>
  <c r="H520" i="17"/>
  <c r="H521" i="17"/>
  <c r="H522" i="17"/>
  <c r="H523" i="17"/>
  <c r="H524" i="17"/>
  <c r="H525" i="17"/>
  <c r="H526" i="17"/>
  <c r="H527" i="17"/>
  <c r="H528" i="17"/>
  <c r="H529" i="17"/>
  <c r="H530" i="17"/>
  <c r="H531" i="17"/>
  <c r="H532" i="17"/>
  <c r="H533" i="17"/>
  <c r="H534" i="17"/>
  <c r="H535" i="17"/>
  <c r="H536" i="17"/>
  <c r="H537" i="17"/>
  <c r="H538" i="17"/>
  <c r="H539" i="17"/>
  <c r="H540" i="17"/>
  <c r="H541" i="17"/>
  <c r="H542" i="17"/>
  <c r="H543" i="17"/>
  <c r="H544" i="17"/>
  <c r="H545" i="17"/>
  <c r="H546" i="17"/>
  <c r="H547" i="17"/>
  <c r="H548" i="17"/>
  <c r="H549" i="17"/>
  <c r="H550" i="17"/>
  <c r="H551" i="17"/>
  <c r="H552" i="17"/>
  <c r="H553" i="17"/>
  <c r="H554" i="17"/>
  <c r="H555" i="17"/>
  <c r="H556" i="17"/>
  <c r="H557" i="17"/>
  <c r="H558" i="17"/>
  <c r="H559" i="17"/>
  <c r="H560" i="17"/>
  <c r="H561" i="17"/>
  <c r="H562" i="17"/>
  <c r="H563" i="17"/>
  <c r="H564" i="17"/>
  <c r="H565" i="17"/>
  <c r="H566" i="17"/>
  <c r="H567" i="17"/>
  <c r="H568" i="17"/>
  <c r="H569" i="17"/>
  <c r="H570" i="17"/>
  <c r="H571" i="17"/>
  <c r="H572" i="17"/>
  <c r="H573" i="17"/>
  <c r="H574" i="17"/>
  <c r="H575" i="17"/>
  <c r="H576" i="17"/>
  <c r="H577" i="17"/>
  <c r="H578" i="17"/>
  <c r="H579" i="17"/>
  <c r="H580" i="17"/>
  <c r="H581" i="17"/>
  <c r="H582" i="17"/>
  <c r="H583" i="17"/>
  <c r="H584" i="17"/>
  <c r="H585" i="17"/>
  <c r="H586" i="17"/>
  <c r="H587" i="17"/>
  <c r="H588" i="17"/>
  <c r="H589" i="17"/>
  <c r="H590" i="17"/>
  <c r="H591" i="17"/>
  <c r="H592" i="17"/>
  <c r="H593" i="17"/>
  <c r="H594" i="17"/>
  <c r="H595" i="17"/>
  <c r="H596" i="17"/>
  <c r="H597" i="17"/>
  <c r="H598" i="17"/>
  <c r="H599" i="17"/>
  <c r="H600" i="17"/>
  <c r="H601" i="17"/>
  <c r="H602" i="17"/>
  <c r="H603" i="17"/>
  <c r="H604" i="17"/>
  <c r="H605" i="17"/>
  <c r="H606" i="17"/>
  <c r="H607" i="17"/>
  <c r="H608" i="17"/>
  <c r="H609" i="17"/>
  <c r="H610" i="17"/>
  <c r="H611" i="17"/>
  <c r="H612" i="17"/>
  <c r="H613" i="17"/>
  <c r="H614" i="17"/>
  <c r="H615" i="17"/>
  <c r="H616" i="17"/>
  <c r="H617" i="17"/>
  <c r="H618" i="17"/>
  <c r="H619" i="17"/>
  <c r="H620" i="17"/>
  <c r="H621" i="17"/>
  <c r="H622" i="17"/>
  <c r="H623" i="17"/>
  <c r="H624" i="17"/>
  <c r="H625" i="17"/>
  <c r="H626" i="17"/>
  <c r="H627" i="17"/>
  <c r="H628" i="17"/>
  <c r="H629" i="17"/>
  <c r="H630" i="17"/>
  <c r="H631" i="17"/>
  <c r="H632" i="17"/>
  <c r="H633" i="17"/>
  <c r="H634" i="17"/>
  <c r="H635" i="17"/>
  <c r="H636" i="17"/>
  <c r="H637" i="17"/>
  <c r="H638" i="17"/>
  <c r="H639" i="17"/>
  <c r="H640" i="17"/>
  <c r="H641" i="17"/>
  <c r="H642" i="17"/>
  <c r="H643" i="17"/>
  <c r="H644" i="17"/>
  <c r="H645" i="17"/>
  <c r="H646" i="17"/>
  <c r="H647" i="17"/>
  <c r="H648" i="17"/>
  <c r="H649" i="17"/>
  <c r="H650" i="17"/>
  <c r="H651" i="17"/>
  <c r="H652" i="17"/>
  <c r="H653" i="17"/>
  <c r="H654" i="17"/>
  <c r="H655" i="17"/>
  <c r="H656" i="17"/>
  <c r="H657" i="17"/>
  <c r="H658" i="17"/>
  <c r="H659" i="17"/>
  <c r="H660" i="17"/>
  <c r="H661" i="17"/>
  <c r="H662" i="17"/>
  <c r="H663" i="17"/>
  <c r="H664" i="17"/>
  <c r="H665" i="17"/>
  <c r="H666" i="17"/>
  <c r="H667" i="17"/>
  <c r="H668" i="17"/>
  <c r="H669" i="17"/>
  <c r="H670" i="17"/>
  <c r="H671" i="17"/>
  <c r="H672" i="17"/>
  <c r="H673" i="17"/>
  <c r="H674" i="17"/>
  <c r="H675" i="17"/>
  <c r="H676" i="17"/>
  <c r="H677" i="17"/>
  <c r="H678" i="17"/>
  <c r="H679" i="17"/>
  <c r="H680" i="17"/>
  <c r="H681" i="17"/>
  <c r="H682" i="17"/>
  <c r="H683" i="17"/>
  <c r="H684" i="17"/>
  <c r="H685" i="17"/>
  <c r="H686" i="17"/>
  <c r="H687" i="17"/>
  <c r="H688" i="17"/>
  <c r="H689" i="17"/>
  <c r="H690" i="17"/>
  <c r="H691" i="17"/>
  <c r="H692" i="17"/>
  <c r="H693" i="17"/>
  <c r="H694" i="17"/>
  <c r="H695" i="17"/>
  <c r="H696" i="17"/>
  <c r="H697" i="17"/>
  <c r="H698" i="17"/>
  <c r="H699" i="17"/>
  <c r="H700" i="17"/>
  <c r="H701" i="17"/>
  <c r="H702" i="17"/>
  <c r="H703" i="17"/>
  <c r="H704" i="17"/>
  <c r="H705" i="17"/>
  <c r="H706" i="17"/>
  <c r="H707" i="17"/>
  <c r="H708" i="17"/>
  <c r="H709" i="17"/>
  <c r="H710" i="17"/>
  <c r="H711" i="17"/>
  <c r="H712" i="17"/>
  <c r="H713" i="17"/>
  <c r="H714" i="17"/>
  <c r="H715" i="17"/>
  <c r="H716" i="17"/>
  <c r="H717" i="17"/>
  <c r="H718" i="17"/>
  <c r="H719" i="17"/>
  <c r="H720" i="17"/>
  <c r="H721" i="17"/>
  <c r="H722" i="17"/>
  <c r="H723" i="17"/>
  <c r="H724" i="17"/>
  <c r="H725" i="17"/>
  <c r="H726" i="17"/>
  <c r="H727" i="17"/>
  <c r="H728" i="17"/>
  <c r="H729" i="17"/>
  <c r="H730" i="17"/>
  <c r="H731" i="17"/>
  <c r="H732" i="17"/>
  <c r="H733" i="17"/>
  <c r="H734" i="17"/>
  <c r="H735" i="17"/>
  <c r="H736" i="17"/>
  <c r="H737" i="17"/>
  <c r="H738" i="17"/>
  <c r="H739" i="17"/>
  <c r="H740" i="17"/>
  <c r="H741" i="17"/>
  <c r="H742" i="17"/>
  <c r="H743" i="17"/>
  <c r="H744" i="17"/>
  <c r="H745" i="17"/>
  <c r="H746" i="17"/>
  <c r="H747" i="17"/>
  <c r="H748" i="17"/>
  <c r="H749" i="17"/>
  <c r="H750" i="17"/>
  <c r="H751" i="17"/>
  <c r="H752" i="17"/>
  <c r="H753" i="17"/>
  <c r="H754" i="17"/>
  <c r="H755" i="17"/>
  <c r="H756" i="17"/>
  <c r="H757" i="17"/>
  <c r="H758" i="17"/>
  <c r="H759" i="17"/>
  <c r="H760" i="17"/>
  <c r="H761" i="17"/>
  <c r="H762" i="17"/>
  <c r="H763" i="17"/>
  <c r="H764" i="17"/>
  <c r="H765" i="17"/>
  <c r="H766" i="17"/>
  <c r="H767" i="17"/>
  <c r="H768" i="17"/>
  <c r="H769" i="17"/>
  <c r="H770" i="17"/>
  <c r="H771" i="17"/>
  <c r="H772" i="17"/>
  <c r="H773" i="17"/>
  <c r="H774" i="17"/>
  <c r="H775" i="17"/>
  <c r="H776" i="17"/>
  <c r="H777" i="17"/>
  <c r="H778" i="17"/>
  <c r="H779" i="17"/>
  <c r="H780" i="17"/>
  <c r="H781" i="17"/>
  <c r="H782" i="17"/>
  <c r="H783" i="17"/>
  <c r="H784" i="17"/>
  <c r="H785" i="17"/>
  <c r="H786" i="17"/>
  <c r="H787" i="17"/>
  <c r="H788" i="17"/>
  <c r="H789" i="17"/>
  <c r="H790" i="17"/>
  <c r="H791" i="17"/>
  <c r="H792" i="17"/>
  <c r="H793" i="17"/>
  <c r="H794" i="17"/>
  <c r="H795" i="17"/>
  <c r="H796" i="17"/>
  <c r="H797" i="17"/>
  <c r="H798" i="17"/>
  <c r="H799" i="17"/>
  <c r="H800" i="17"/>
  <c r="H801" i="17"/>
  <c r="H802" i="17"/>
  <c r="H803" i="17"/>
  <c r="H804" i="17"/>
  <c r="H805" i="17"/>
  <c r="H806" i="17"/>
  <c r="H807" i="17"/>
  <c r="H808" i="17"/>
  <c r="H809" i="17"/>
  <c r="H810" i="17"/>
  <c r="H811" i="17"/>
  <c r="H812" i="17"/>
  <c r="H813" i="17"/>
  <c r="H814" i="17"/>
  <c r="H815" i="17"/>
  <c r="H816" i="17"/>
  <c r="H817" i="17"/>
  <c r="H818" i="17"/>
  <c r="H819" i="17"/>
  <c r="H820" i="17"/>
  <c r="H821" i="17"/>
  <c r="H822" i="17"/>
  <c r="H823" i="17"/>
  <c r="H824" i="17"/>
  <c r="H825" i="17"/>
  <c r="H826" i="17"/>
  <c r="H827" i="17"/>
  <c r="H828" i="17"/>
  <c r="H829" i="17"/>
  <c r="H830" i="17"/>
  <c r="H831" i="17"/>
  <c r="H832" i="17"/>
  <c r="H833" i="17"/>
  <c r="H834" i="17"/>
  <c r="H835" i="17"/>
  <c r="H836" i="17"/>
  <c r="H837" i="17"/>
  <c r="H838" i="17"/>
  <c r="H839" i="17"/>
  <c r="H840" i="17"/>
  <c r="H841" i="17"/>
  <c r="H842" i="17"/>
  <c r="H843" i="17"/>
  <c r="H844" i="17"/>
  <c r="H845" i="17"/>
  <c r="H846" i="17"/>
  <c r="H847" i="17"/>
  <c r="H848" i="17"/>
  <c r="H849" i="17"/>
  <c r="H850" i="17"/>
  <c r="H851" i="17"/>
  <c r="H852" i="17"/>
  <c r="H853" i="17"/>
  <c r="H854" i="17"/>
  <c r="H855" i="17"/>
  <c r="H856" i="17"/>
  <c r="H857" i="17"/>
  <c r="H858" i="17"/>
  <c r="H859" i="17"/>
  <c r="H860" i="17"/>
  <c r="H861" i="17"/>
  <c r="H862" i="17"/>
  <c r="H863" i="17"/>
  <c r="H864" i="17"/>
  <c r="H865" i="17"/>
  <c r="H866" i="17"/>
  <c r="H867" i="17"/>
  <c r="H868" i="17"/>
  <c r="H869" i="17"/>
  <c r="H870" i="17"/>
  <c r="H871" i="17"/>
  <c r="H872" i="17"/>
  <c r="H873" i="17"/>
  <c r="H874" i="17"/>
  <c r="H875" i="17"/>
  <c r="H876" i="17"/>
  <c r="H877" i="17"/>
  <c r="H878" i="17"/>
  <c r="H879" i="17"/>
  <c r="H880" i="17"/>
  <c r="H881" i="17"/>
  <c r="H882" i="17"/>
  <c r="H883" i="17"/>
  <c r="H884" i="17"/>
  <c r="H885" i="17"/>
  <c r="H886" i="17"/>
  <c r="H887" i="17"/>
  <c r="H888" i="17"/>
  <c r="H889" i="17"/>
  <c r="H890" i="17"/>
  <c r="H891" i="17"/>
  <c r="H892" i="17"/>
  <c r="H893" i="17"/>
  <c r="H894" i="17"/>
  <c r="H895" i="17"/>
  <c r="H896" i="17"/>
  <c r="H897" i="17"/>
  <c r="H898" i="17"/>
  <c r="H899" i="17"/>
  <c r="H900" i="17"/>
  <c r="H901" i="17"/>
  <c r="H902" i="17"/>
  <c r="H903" i="17"/>
  <c r="H904" i="17"/>
  <c r="H905" i="17"/>
  <c r="H906" i="17"/>
  <c r="H907" i="17"/>
  <c r="H908" i="17"/>
  <c r="H909" i="17"/>
  <c r="H910" i="17"/>
  <c r="H911" i="17"/>
  <c r="H912" i="17"/>
  <c r="H913" i="17"/>
  <c r="H914" i="17"/>
  <c r="H915" i="17"/>
  <c r="H916" i="17"/>
  <c r="H917" i="17"/>
  <c r="H918" i="17"/>
  <c r="H919" i="17"/>
  <c r="H920" i="17"/>
  <c r="H921" i="17"/>
  <c r="H922" i="17"/>
  <c r="H923" i="17"/>
  <c r="H924" i="17"/>
  <c r="H925" i="17"/>
  <c r="H926" i="17"/>
  <c r="H927" i="17"/>
  <c r="H928" i="17"/>
  <c r="H929" i="17"/>
  <c r="H930" i="17"/>
  <c r="H931" i="17"/>
  <c r="H932" i="17"/>
  <c r="H933" i="17"/>
  <c r="H934" i="17"/>
  <c r="H935" i="17"/>
  <c r="H936" i="17"/>
  <c r="H937" i="17"/>
  <c r="H938" i="17"/>
  <c r="H939" i="17"/>
  <c r="H940" i="17"/>
  <c r="H941" i="17"/>
  <c r="H942" i="17"/>
  <c r="H943" i="17"/>
  <c r="H944" i="17"/>
  <c r="H945" i="17"/>
  <c r="H946" i="17"/>
  <c r="H947" i="17"/>
  <c r="H948" i="17"/>
  <c r="H949" i="17"/>
  <c r="H950" i="17"/>
  <c r="H951" i="17"/>
  <c r="H952" i="17"/>
  <c r="H953" i="17"/>
  <c r="H954" i="17"/>
  <c r="H955" i="17"/>
  <c r="H956" i="17"/>
  <c r="H957" i="17"/>
  <c r="H958" i="17"/>
  <c r="H959" i="17"/>
  <c r="H960" i="17"/>
  <c r="H961" i="17"/>
  <c r="H962" i="17"/>
  <c r="H963" i="17"/>
  <c r="H964" i="17"/>
  <c r="H965" i="17"/>
  <c r="H966" i="17"/>
  <c r="H967" i="17"/>
  <c r="H968" i="17"/>
  <c r="H969" i="17"/>
  <c r="H970" i="17"/>
  <c r="H971" i="17"/>
  <c r="H972" i="17"/>
  <c r="H973" i="17"/>
  <c r="H974" i="17"/>
  <c r="H975" i="17"/>
  <c r="H976" i="17"/>
  <c r="H977" i="17"/>
  <c r="H978" i="17"/>
  <c r="H979" i="17"/>
  <c r="H980" i="17"/>
  <c r="H981" i="17"/>
  <c r="H982" i="17"/>
  <c r="H983" i="17"/>
  <c r="H984" i="17"/>
  <c r="H985" i="17"/>
  <c r="H986" i="17"/>
  <c r="H987" i="17"/>
  <c r="H988" i="17"/>
  <c r="H989" i="17"/>
  <c r="H990" i="17"/>
  <c r="H991" i="17"/>
  <c r="H992" i="17"/>
  <c r="H993" i="17"/>
  <c r="H994" i="17"/>
  <c r="H995" i="17"/>
  <c r="H996" i="17"/>
  <c r="H997" i="17"/>
  <c r="H998" i="17"/>
  <c r="H999" i="17"/>
  <c r="H1000" i="17"/>
  <c r="H1001" i="17"/>
  <c r="H1002" i="17"/>
  <c r="H1003" i="17"/>
  <c r="H1004" i="17"/>
  <c r="H1005" i="17"/>
  <c r="H1006" i="17"/>
  <c r="H1007" i="17"/>
  <c r="H1008" i="17"/>
  <c r="H1009" i="17"/>
  <c r="H1010" i="17"/>
  <c r="H1011" i="17"/>
  <c r="H1012" i="17"/>
  <c r="H1013" i="17"/>
  <c r="H1014" i="17"/>
  <c r="H1015" i="17"/>
  <c r="H1016" i="17"/>
  <c r="H1017" i="17"/>
  <c r="H1018" i="17"/>
  <c r="H1019" i="17"/>
  <c r="H1020" i="17"/>
  <c r="H1021" i="17"/>
  <c r="H1022" i="17"/>
  <c r="H1023" i="17"/>
  <c r="H1024" i="17"/>
  <c r="H1025" i="17"/>
  <c r="H1026" i="17"/>
  <c r="H1027" i="17"/>
  <c r="H1028" i="17"/>
  <c r="H1029" i="17"/>
  <c r="H1030" i="17"/>
  <c r="H1031" i="17"/>
  <c r="H1032" i="17"/>
  <c r="H1033" i="17"/>
  <c r="H1034" i="17"/>
  <c r="H1035" i="17"/>
  <c r="H1036" i="17"/>
  <c r="H1037" i="17"/>
  <c r="H1038" i="17"/>
  <c r="H1039" i="17"/>
  <c r="H1040" i="17"/>
  <c r="H1041" i="17"/>
  <c r="H1042" i="17"/>
  <c r="H1043" i="17"/>
  <c r="H1044" i="17"/>
  <c r="H1045" i="17"/>
  <c r="H1046" i="17"/>
  <c r="H1047" i="17"/>
  <c r="H1048" i="17"/>
  <c r="H1049" i="17"/>
  <c r="H1050" i="17"/>
  <c r="H1051" i="17"/>
  <c r="H1052" i="17"/>
  <c r="H1053" i="17"/>
  <c r="H1054" i="17"/>
  <c r="H1055" i="17"/>
  <c r="H1056" i="17"/>
  <c r="H1057" i="17"/>
  <c r="H1058" i="17"/>
  <c r="H1059" i="17"/>
  <c r="H1060" i="17"/>
  <c r="H1061" i="17"/>
  <c r="H1062" i="17"/>
  <c r="H1063" i="17"/>
  <c r="H1064" i="17"/>
  <c r="H1065" i="17"/>
  <c r="H1066" i="17"/>
  <c r="H1067" i="17"/>
  <c r="H1068" i="17"/>
  <c r="H1069" i="17"/>
  <c r="H1070" i="17"/>
  <c r="H1071" i="17"/>
  <c r="H1072" i="17"/>
  <c r="H1073" i="17"/>
  <c r="H1074" i="17"/>
  <c r="H1075" i="17"/>
  <c r="H1076" i="17"/>
  <c r="H1077" i="17"/>
  <c r="H1078" i="17"/>
  <c r="H1079" i="17"/>
  <c r="H1080" i="17"/>
  <c r="H1081" i="17"/>
  <c r="H1082" i="17"/>
  <c r="H1083" i="17"/>
  <c r="H1084" i="17"/>
  <c r="H1085" i="17"/>
  <c r="H1086" i="17"/>
  <c r="H1087" i="17"/>
  <c r="H1088" i="17"/>
  <c r="H1089" i="17"/>
  <c r="H1090" i="17"/>
  <c r="H1091" i="17"/>
  <c r="H1092" i="17"/>
  <c r="H1093" i="17"/>
  <c r="H1094" i="17"/>
  <c r="H1095" i="17"/>
  <c r="H1096" i="17"/>
  <c r="H1097" i="17"/>
  <c r="H1098" i="17"/>
  <c r="H1099" i="17"/>
  <c r="H1100" i="17"/>
  <c r="H1101" i="17"/>
  <c r="H1102" i="17"/>
  <c r="H1103" i="17"/>
  <c r="H1104" i="17"/>
  <c r="H2" i="17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2" i="16"/>
  <c r="H143" i="16"/>
  <c r="H144" i="16"/>
  <c r="H145" i="16"/>
  <c r="H146" i="16"/>
  <c r="H147" i="16"/>
  <c r="H148" i="16"/>
  <c r="H149" i="16"/>
  <c r="H150" i="16"/>
  <c r="H151" i="16"/>
  <c r="H152" i="16"/>
  <c r="H153" i="16"/>
  <c r="H154" i="16"/>
  <c r="H155" i="16"/>
  <c r="H156" i="16"/>
  <c r="H157" i="16"/>
  <c r="H158" i="16"/>
  <c r="H159" i="16"/>
  <c r="H160" i="16"/>
  <c r="H161" i="16"/>
  <c r="H162" i="16"/>
  <c r="H163" i="16"/>
  <c r="H164" i="16"/>
  <c r="H165" i="16"/>
  <c r="H166" i="16"/>
  <c r="H167" i="16"/>
  <c r="H168" i="16"/>
  <c r="H169" i="16"/>
  <c r="H170" i="16"/>
  <c r="H171" i="16"/>
  <c r="H172" i="16"/>
  <c r="H173" i="16"/>
  <c r="H174" i="16"/>
  <c r="H175" i="16"/>
  <c r="H176" i="16"/>
  <c r="H177" i="16"/>
  <c r="H178" i="16"/>
  <c r="H179" i="16"/>
  <c r="H180" i="16"/>
  <c r="H181" i="16"/>
  <c r="H182" i="16"/>
  <c r="H183" i="16"/>
  <c r="H184" i="16"/>
  <c r="H185" i="16"/>
  <c r="H186" i="16"/>
  <c r="H187" i="16"/>
  <c r="H188" i="16"/>
  <c r="H189" i="16"/>
  <c r="H190" i="16"/>
  <c r="H191" i="16"/>
  <c r="H192" i="16"/>
  <c r="H193" i="16"/>
  <c r="H194" i="16"/>
  <c r="H195" i="16"/>
  <c r="H196" i="16"/>
  <c r="H197" i="16"/>
  <c r="H198" i="16"/>
  <c r="H199" i="16"/>
  <c r="H200" i="16"/>
  <c r="H201" i="16"/>
  <c r="H202" i="16"/>
  <c r="H203" i="16"/>
  <c r="H204" i="16"/>
  <c r="H205" i="16"/>
  <c r="H206" i="16"/>
  <c r="H207" i="16"/>
  <c r="H208" i="16"/>
  <c r="H209" i="16"/>
  <c r="H210" i="16"/>
  <c r="H211" i="16"/>
  <c r="H212" i="16"/>
  <c r="H213" i="16"/>
  <c r="H214" i="16"/>
  <c r="H215" i="16"/>
  <c r="H216" i="16"/>
  <c r="H217" i="16"/>
  <c r="H218" i="16"/>
  <c r="H219" i="16"/>
  <c r="H220" i="16"/>
  <c r="H221" i="16"/>
  <c r="H222" i="16"/>
  <c r="H223" i="16"/>
  <c r="H224" i="16"/>
  <c r="H225" i="16"/>
  <c r="H226" i="16"/>
  <c r="H227" i="16"/>
  <c r="H228" i="16"/>
  <c r="H229" i="16"/>
  <c r="H230" i="16"/>
  <c r="H231" i="16"/>
  <c r="H232" i="16"/>
  <c r="H233" i="16"/>
  <c r="H234" i="16"/>
  <c r="H235" i="16"/>
  <c r="H236" i="16"/>
  <c r="H237" i="16"/>
  <c r="H238" i="16"/>
  <c r="H239" i="16"/>
  <c r="H240" i="16"/>
  <c r="H241" i="16"/>
  <c r="H242" i="16"/>
  <c r="H243" i="16"/>
  <c r="H244" i="16"/>
  <c r="H245" i="16"/>
  <c r="H246" i="16"/>
  <c r="H247" i="16"/>
  <c r="H248" i="16"/>
  <c r="H249" i="16"/>
  <c r="H250" i="16"/>
  <c r="H251" i="16"/>
  <c r="H252" i="16"/>
  <c r="H253" i="16"/>
  <c r="H254" i="16"/>
  <c r="H255" i="16"/>
  <c r="H256" i="16"/>
  <c r="H257" i="16"/>
  <c r="H258" i="16"/>
  <c r="H259" i="16"/>
  <c r="H260" i="16"/>
  <c r="H261" i="16"/>
  <c r="H262" i="16"/>
  <c r="H263" i="16"/>
  <c r="H264" i="16"/>
  <c r="H265" i="16"/>
  <c r="H266" i="16"/>
  <c r="H267" i="16"/>
  <c r="H268" i="16"/>
  <c r="H269" i="16"/>
  <c r="H270" i="16"/>
  <c r="H271" i="16"/>
  <c r="H272" i="16"/>
  <c r="H273" i="16"/>
  <c r="H274" i="16"/>
  <c r="H275" i="16"/>
  <c r="H276" i="16"/>
  <c r="H277" i="16"/>
  <c r="H278" i="16"/>
  <c r="H279" i="16"/>
  <c r="H280" i="16"/>
  <c r="H281" i="16"/>
  <c r="H282" i="16"/>
  <c r="H283" i="16"/>
  <c r="H284" i="16"/>
  <c r="H285" i="16"/>
  <c r="H286" i="16"/>
  <c r="H287" i="16"/>
  <c r="H288" i="16"/>
  <c r="H289" i="16"/>
  <c r="H290" i="16"/>
  <c r="H291" i="16"/>
  <c r="H292" i="16"/>
  <c r="H293" i="16"/>
  <c r="H294" i="16"/>
  <c r="H295" i="16"/>
  <c r="H296" i="16"/>
  <c r="H297" i="16"/>
  <c r="H298" i="16"/>
  <c r="H299" i="16"/>
  <c r="H300" i="16"/>
  <c r="H301" i="16"/>
  <c r="H302" i="16"/>
  <c r="H303" i="16"/>
  <c r="H304" i="16"/>
  <c r="H305" i="16"/>
  <c r="H306" i="16"/>
  <c r="H307" i="16"/>
  <c r="H308" i="16"/>
  <c r="H309" i="16"/>
  <c r="H310" i="16"/>
  <c r="H311" i="16"/>
  <c r="H312" i="16"/>
  <c r="H313" i="16"/>
  <c r="H314" i="16"/>
  <c r="H315" i="16"/>
  <c r="H316" i="16"/>
  <c r="H317" i="16"/>
  <c r="H318" i="16"/>
  <c r="H319" i="16"/>
  <c r="H320" i="16"/>
  <c r="H321" i="16"/>
  <c r="H322" i="16"/>
  <c r="H323" i="16"/>
  <c r="H324" i="16"/>
  <c r="H325" i="16"/>
  <c r="H326" i="16"/>
  <c r="H327" i="16"/>
  <c r="H328" i="16"/>
  <c r="H329" i="16"/>
  <c r="H330" i="16"/>
  <c r="H331" i="16"/>
  <c r="H332" i="16"/>
  <c r="H333" i="16"/>
  <c r="H334" i="16"/>
  <c r="H335" i="16"/>
  <c r="H336" i="16"/>
  <c r="H337" i="16"/>
  <c r="H338" i="16"/>
  <c r="H339" i="16"/>
  <c r="H340" i="16"/>
  <c r="H341" i="16"/>
  <c r="H342" i="16"/>
  <c r="H343" i="16"/>
  <c r="H344" i="16"/>
  <c r="H345" i="16"/>
  <c r="H346" i="16"/>
  <c r="H347" i="16"/>
  <c r="H348" i="16"/>
  <c r="H349" i="16"/>
  <c r="H350" i="16"/>
  <c r="H351" i="16"/>
  <c r="H352" i="16"/>
  <c r="H353" i="16"/>
  <c r="H354" i="16"/>
  <c r="H355" i="16"/>
  <c r="H356" i="16"/>
  <c r="H357" i="16"/>
  <c r="H358" i="16"/>
  <c r="H359" i="16"/>
  <c r="H360" i="16"/>
  <c r="H361" i="16"/>
  <c r="H362" i="16"/>
  <c r="H363" i="16"/>
  <c r="H364" i="16"/>
  <c r="H365" i="16"/>
  <c r="H366" i="16"/>
  <c r="H367" i="16"/>
  <c r="H368" i="16"/>
  <c r="H369" i="16"/>
  <c r="H370" i="16"/>
  <c r="H371" i="16"/>
  <c r="H372" i="16"/>
  <c r="H373" i="16"/>
  <c r="H374" i="16"/>
  <c r="H375" i="16"/>
  <c r="H376" i="16"/>
  <c r="H377" i="16"/>
  <c r="H378" i="16"/>
  <c r="H379" i="16"/>
  <c r="H380" i="16"/>
  <c r="H381" i="16"/>
  <c r="H382" i="16"/>
  <c r="H383" i="16"/>
  <c r="H384" i="16"/>
  <c r="H385" i="16"/>
  <c r="H386" i="16"/>
  <c r="H387" i="16"/>
  <c r="H388" i="16"/>
  <c r="H389" i="16"/>
  <c r="H390" i="16"/>
  <c r="H391" i="16"/>
  <c r="H392" i="16"/>
  <c r="H393" i="16"/>
  <c r="H394" i="16"/>
  <c r="H395" i="16"/>
  <c r="H396" i="16"/>
  <c r="H397" i="16"/>
  <c r="H398" i="16"/>
  <c r="H399" i="16"/>
  <c r="H400" i="16"/>
  <c r="H401" i="16"/>
  <c r="H402" i="16"/>
  <c r="H403" i="16"/>
  <c r="H404" i="16"/>
  <c r="H405" i="16"/>
  <c r="H406" i="16"/>
  <c r="H407" i="16"/>
  <c r="H408" i="16"/>
  <c r="H409" i="16"/>
  <c r="H410" i="16"/>
  <c r="H411" i="16"/>
  <c r="H412" i="16"/>
  <c r="H413" i="16"/>
  <c r="H414" i="16"/>
  <c r="H415" i="16"/>
  <c r="H416" i="16"/>
  <c r="H417" i="16"/>
  <c r="H418" i="16"/>
  <c r="H419" i="16"/>
  <c r="H420" i="16"/>
  <c r="H421" i="16"/>
  <c r="H422" i="16"/>
  <c r="H423" i="16"/>
  <c r="H424" i="16"/>
  <c r="H425" i="16"/>
  <c r="H426" i="16"/>
  <c r="H427" i="16"/>
  <c r="H428" i="16"/>
  <c r="H429" i="16"/>
  <c r="H430" i="16"/>
  <c r="H431" i="16"/>
  <c r="H432" i="16"/>
  <c r="H433" i="16"/>
  <c r="H434" i="16"/>
  <c r="H435" i="16"/>
  <c r="H436" i="16"/>
  <c r="H437" i="16"/>
  <c r="H438" i="16"/>
  <c r="H439" i="16"/>
  <c r="H440" i="16"/>
  <c r="H441" i="16"/>
  <c r="H442" i="16"/>
  <c r="H443" i="16"/>
  <c r="H444" i="16"/>
  <c r="H2" i="16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H98" i="15"/>
  <c r="H99" i="15"/>
  <c r="H100" i="15"/>
  <c r="H101" i="15"/>
  <c r="H102" i="15"/>
  <c r="H103" i="15"/>
  <c r="H104" i="15"/>
  <c r="H105" i="15"/>
  <c r="H106" i="15"/>
  <c r="H107" i="15"/>
  <c r="H108" i="15"/>
  <c r="H109" i="15"/>
  <c r="H110" i="15"/>
  <c r="H111" i="15"/>
  <c r="H112" i="15"/>
  <c r="H113" i="15"/>
  <c r="H114" i="15"/>
  <c r="H115" i="15"/>
  <c r="H116" i="15"/>
  <c r="H117" i="15"/>
  <c r="H118" i="15"/>
  <c r="H119" i="15"/>
  <c r="H120" i="15"/>
  <c r="H121" i="15"/>
  <c r="H122" i="15"/>
  <c r="H123" i="15"/>
  <c r="H124" i="15"/>
  <c r="H125" i="15"/>
  <c r="H126" i="15"/>
  <c r="H127" i="15"/>
  <c r="H128" i="15"/>
  <c r="H129" i="15"/>
  <c r="H130" i="15"/>
  <c r="H131" i="15"/>
  <c r="H132" i="15"/>
  <c r="H133" i="15"/>
  <c r="H134" i="15"/>
  <c r="H135" i="15"/>
  <c r="H136" i="15"/>
  <c r="H137" i="15"/>
  <c r="H138" i="15"/>
  <c r="H139" i="15"/>
  <c r="H140" i="15"/>
  <c r="H141" i="15"/>
  <c r="H142" i="15"/>
  <c r="H143" i="15"/>
  <c r="H144" i="15"/>
  <c r="H145" i="15"/>
  <c r="H146" i="15"/>
  <c r="H147" i="15"/>
  <c r="H148" i="15"/>
  <c r="H149" i="15"/>
  <c r="H150" i="15"/>
  <c r="H151" i="15"/>
  <c r="H152" i="15"/>
  <c r="H153" i="15"/>
  <c r="H154" i="15"/>
  <c r="H155" i="15"/>
  <c r="H156" i="15"/>
  <c r="C22" i="10"/>
  <c r="C21" i="10"/>
  <c r="E842" i="4"/>
  <c r="E841" i="4"/>
  <c r="E838" i="4"/>
  <c r="E837" i="4"/>
  <c r="E836" i="4"/>
  <c r="E832" i="4"/>
  <c r="E831" i="4"/>
  <c r="E828" i="4"/>
  <c r="E827" i="4"/>
  <c r="E825" i="4"/>
  <c r="E824" i="4"/>
  <c r="E823" i="4"/>
  <c r="E820" i="4"/>
  <c r="E819" i="4"/>
  <c r="E818" i="4"/>
  <c r="E817" i="4"/>
  <c r="E816" i="4"/>
  <c r="E812" i="4"/>
  <c r="E811" i="4"/>
  <c r="E807" i="4"/>
  <c r="E806" i="4"/>
  <c r="E803" i="4"/>
  <c r="E802" i="4"/>
  <c r="E801" i="4"/>
  <c r="E800" i="4"/>
  <c r="E799" i="4"/>
  <c r="E795" i="4"/>
  <c r="E794" i="4"/>
  <c r="E791" i="4"/>
  <c r="E790" i="4"/>
  <c r="E789" i="4"/>
  <c r="E786" i="4"/>
  <c r="E785" i="4"/>
  <c r="E784" i="4"/>
  <c r="E783" i="4"/>
  <c r="E782" i="4"/>
  <c r="E781" i="4"/>
  <c r="E780" i="4"/>
  <c r="E779" i="4"/>
  <c r="E776" i="4"/>
  <c r="E775" i="4"/>
  <c r="E774" i="4"/>
  <c r="E773" i="4"/>
  <c r="E771" i="4"/>
  <c r="E770" i="4"/>
  <c r="E767" i="4"/>
  <c r="E765" i="4"/>
  <c r="E764" i="4"/>
  <c r="E761" i="4"/>
  <c r="E759" i="4"/>
  <c r="E758" i="4"/>
  <c r="E757" i="4"/>
  <c r="E756" i="4"/>
  <c r="E755" i="4"/>
  <c r="E754" i="4"/>
  <c r="E753" i="4"/>
  <c r="E752" i="4"/>
  <c r="E751" i="4"/>
  <c r="E749" i="4"/>
  <c r="E748" i="4"/>
  <c r="E747" i="4"/>
  <c r="E746" i="4"/>
  <c r="E744" i="4"/>
  <c r="E743" i="4"/>
  <c r="E742" i="4"/>
  <c r="E741" i="4"/>
  <c r="E738" i="4"/>
  <c r="E734" i="4"/>
  <c r="E733" i="4"/>
  <c r="E732" i="4"/>
  <c r="E731" i="4"/>
  <c r="E728" i="4"/>
  <c r="E727" i="4"/>
  <c r="E724" i="4"/>
  <c r="E723" i="4"/>
  <c r="E722" i="4"/>
  <c r="E721" i="4"/>
  <c r="E720" i="4"/>
  <c r="E718" i="4"/>
  <c r="E717" i="4"/>
  <c r="E716" i="4"/>
  <c r="E715" i="4"/>
  <c r="E710" i="4"/>
  <c r="E709" i="4"/>
  <c r="E707" i="4"/>
  <c r="E706" i="4"/>
  <c r="E705" i="4"/>
  <c r="E704" i="4"/>
  <c r="E701" i="4"/>
  <c r="E700" i="4"/>
  <c r="E697" i="4"/>
  <c r="E696" i="4"/>
  <c r="E695" i="4"/>
  <c r="E694" i="4"/>
  <c r="E690" i="4"/>
  <c r="E685" i="4"/>
  <c r="E682" i="4"/>
  <c r="E681" i="4"/>
  <c r="E680" i="4"/>
  <c r="E679" i="4"/>
  <c r="E676" i="4"/>
  <c r="E674" i="4"/>
  <c r="E673" i="4"/>
  <c r="E668" i="4"/>
  <c r="E666" i="4"/>
  <c r="E665" i="4"/>
  <c r="E664" i="4"/>
  <c r="E662" i="4"/>
  <c r="E661" i="4"/>
  <c r="E660" i="4"/>
  <c r="E659" i="4"/>
  <c r="E656" i="4"/>
  <c r="E652" i="4"/>
  <c r="E651" i="4"/>
  <c r="E650" i="4"/>
  <c r="E649" i="4"/>
  <c r="E648" i="4"/>
  <c r="E645" i="4"/>
  <c r="E644" i="4"/>
  <c r="E643" i="4"/>
  <c r="E642" i="4"/>
  <c r="E641" i="4"/>
  <c r="E639" i="4"/>
  <c r="E638" i="4"/>
  <c r="E637" i="4"/>
  <c r="E634" i="4"/>
  <c r="E633" i="4"/>
  <c r="E630" i="4"/>
  <c r="E629" i="4"/>
  <c r="E628" i="4"/>
  <c r="E625" i="4"/>
  <c r="E623" i="4"/>
  <c r="E619" i="4"/>
  <c r="E618" i="4"/>
  <c r="E617" i="4"/>
  <c r="E615" i="4"/>
  <c r="E614" i="4"/>
  <c r="E612" i="4"/>
  <c r="E611" i="4"/>
  <c r="E610" i="4"/>
  <c r="E609" i="4"/>
  <c r="E608" i="4"/>
  <c r="E607" i="4"/>
  <c r="E606" i="4"/>
  <c r="E605" i="4"/>
  <c r="E604" i="4"/>
  <c r="E600" i="4"/>
  <c r="E598" i="4"/>
  <c r="E597" i="4"/>
  <c r="E594" i="4"/>
  <c r="E591" i="4"/>
  <c r="E590" i="4"/>
  <c r="E589" i="4"/>
  <c r="E588" i="4"/>
  <c r="E587" i="4"/>
  <c r="E586" i="4"/>
  <c r="E585" i="4"/>
  <c r="E584" i="4"/>
  <c r="E583" i="4"/>
  <c r="E581" i="4"/>
  <c r="E578" i="4"/>
  <c r="E577" i="4"/>
  <c r="E576" i="4"/>
  <c r="E575" i="4"/>
  <c r="E574" i="4"/>
  <c r="E573" i="4"/>
  <c r="E570" i="4"/>
  <c r="E569" i="4"/>
  <c r="E568" i="4"/>
  <c r="E567" i="4"/>
  <c r="E566" i="4"/>
  <c r="E565" i="4"/>
  <c r="E564" i="4"/>
  <c r="E563" i="4"/>
  <c r="E561" i="4"/>
  <c r="E560" i="4"/>
  <c r="E559" i="4"/>
  <c r="E558" i="4"/>
  <c r="E556" i="4"/>
  <c r="E555" i="4"/>
  <c r="E554" i="4"/>
  <c r="E553" i="4"/>
  <c r="E552" i="4"/>
  <c r="E551" i="4"/>
  <c r="E550" i="4"/>
  <c r="E548" i="4"/>
  <c r="E547" i="4"/>
  <c r="E546" i="4"/>
  <c r="E545" i="4"/>
  <c r="E544" i="4"/>
  <c r="E543" i="4"/>
  <c r="E541" i="4"/>
  <c r="E540" i="4"/>
  <c r="E537" i="4"/>
  <c r="E536" i="4"/>
  <c r="E535" i="4"/>
  <c r="E532" i="4"/>
  <c r="E531" i="4"/>
  <c r="E530" i="4"/>
  <c r="E529" i="4"/>
  <c r="E528" i="4"/>
  <c r="E527" i="4"/>
  <c r="E525" i="4"/>
  <c r="E524" i="4"/>
  <c r="E523" i="4"/>
  <c r="E522" i="4"/>
  <c r="E521" i="4"/>
  <c r="E520" i="4"/>
  <c r="E519" i="4"/>
  <c r="E518" i="4"/>
  <c r="E515" i="4"/>
  <c r="E514" i="4"/>
  <c r="E512" i="4"/>
  <c r="E511" i="4"/>
  <c r="E510" i="4"/>
  <c r="E509" i="4"/>
  <c r="E506" i="4"/>
  <c r="E505" i="4"/>
  <c r="E504" i="4"/>
  <c r="E503" i="4"/>
  <c r="E502" i="4"/>
  <c r="E501" i="4"/>
  <c r="E500" i="4"/>
  <c r="E494" i="4"/>
  <c r="E493" i="4"/>
  <c r="E492" i="4"/>
  <c r="E491" i="4"/>
  <c r="E490" i="4"/>
  <c r="E489" i="4"/>
  <c r="E488" i="4"/>
  <c r="E487" i="4"/>
  <c r="E485" i="4"/>
  <c r="E484" i="4"/>
  <c r="E483" i="4"/>
  <c r="E480" i="4"/>
  <c r="E479" i="4"/>
  <c r="E478" i="4"/>
  <c r="E477" i="4"/>
  <c r="E476" i="4"/>
  <c r="E475" i="4"/>
  <c r="E474" i="4"/>
  <c r="E473" i="4"/>
  <c r="E472" i="4"/>
  <c r="E471" i="4"/>
  <c r="E470" i="4"/>
  <c r="E469" i="4"/>
  <c r="E468" i="4"/>
  <c r="E467" i="4"/>
  <c r="E466" i="4"/>
  <c r="E465" i="4"/>
  <c r="E464" i="4"/>
  <c r="E463" i="4"/>
  <c r="E460" i="4"/>
  <c r="E459" i="4"/>
  <c r="E458" i="4"/>
  <c r="E456" i="4"/>
  <c r="E455" i="4"/>
  <c r="E454" i="4"/>
  <c r="E452" i="4"/>
  <c r="E451" i="4"/>
  <c r="E450" i="4"/>
  <c r="E449" i="4"/>
  <c r="E448" i="4"/>
  <c r="E447" i="4"/>
  <c r="E446" i="4"/>
  <c r="E445" i="4"/>
  <c r="E444" i="4"/>
  <c r="E443" i="4"/>
  <c r="E442" i="4"/>
  <c r="E441" i="4"/>
  <c r="E440" i="4"/>
  <c r="E439" i="4"/>
  <c r="E438" i="4"/>
  <c r="E436" i="4"/>
  <c r="E435" i="4"/>
  <c r="E434" i="4"/>
  <c r="E433" i="4"/>
  <c r="E432" i="4"/>
  <c r="E431" i="4"/>
  <c r="E430" i="4"/>
  <c r="E429" i="4"/>
  <c r="E426" i="4"/>
  <c r="E425" i="4"/>
  <c r="E424" i="4"/>
  <c r="E423" i="4"/>
  <c r="E422" i="4"/>
  <c r="E419" i="4"/>
  <c r="E418" i="4"/>
  <c r="E417" i="4"/>
  <c r="E416" i="4"/>
  <c r="E415" i="4"/>
  <c r="E414" i="4"/>
  <c r="E412" i="4"/>
  <c r="E411" i="4"/>
  <c r="E410" i="4"/>
  <c r="E406" i="4"/>
  <c r="E405" i="4"/>
  <c r="E404" i="4"/>
  <c r="E403" i="4"/>
  <c r="E402" i="4"/>
  <c r="E401" i="4"/>
  <c r="E400" i="4"/>
  <c r="E399" i="4"/>
  <c r="E398" i="4"/>
  <c r="E397" i="4"/>
  <c r="E396" i="4"/>
  <c r="E394" i="4"/>
  <c r="E393" i="4"/>
  <c r="E392" i="4"/>
  <c r="E391" i="4"/>
  <c r="E388" i="4"/>
  <c r="E387" i="4"/>
  <c r="E386" i="4"/>
  <c r="E385" i="4"/>
  <c r="E384" i="4"/>
  <c r="E383" i="4"/>
  <c r="E382" i="4"/>
  <c r="E379" i="4"/>
  <c r="E377" i="4"/>
  <c r="E376" i="4"/>
  <c r="E375" i="4"/>
  <c r="E374" i="4"/>
  <c r="E372" i="4"/>
  <c r="E371" i="4"/>
  <c r="E370" i="4"/>
  <c r="E369" i="4"/>
  <c r="E367" i="4"/>
  <c r="E366" i="4"/>
  <c r="E365" i="4"/>
  <c r="E363" i="4"/>
  <c r="E360" i="4"/>
  <c r="E359" i="4"/>
  <c r="E358" i="4"/>
  <c r="E357" i="4"/>
  <c r="E356" i="4"/>
  <c r="E355" i="4"/>
  <c r="E354" i="4"/>
  <c r="E353" i="4"/>
  <c r="E352" i="4"/>
  <c r="E351" i="4"/>
  <c r="E348" i="4"/>
  <c r="E347" i="4"/>
  <c r="E346" i="4"/>
  <c r="E345" i="4"/>
  <c r="E344" i="4"/>
  <c r="E343" i="4"/>
  <c r="E342" i="4"/>
  <c r="E341" i="4"/>
  <c r="E339" i="4"/>
  <c r="E338" i="4"/>
  <c r="E337" i="4"/>
  <c r="E336" i="4"/>
  <c r="E335" i="4"/>
  <c r="E334" i="4"/>
  <c r="E332" i="4"/>
  <c r="E331" i="4"/>
  <c r="E330" i="4"/>
  <c r="E329" i="4"/>
  <c r="E328" i="4"/>
  <c r="E327" i="4"/>
  <c r="E326" i="4"/>
  <c r="E325" i="4"/>
  <c r="E324" i="4"/>
  <c r="E323" i="4"/>
  <c r="E322" i="4"/>
  <c r="E320" i="4"/>
  <c r="E319" i="4"/>
  <c r="E318" i="4"/>
  <c r="E317" i="4"/>
  <c r="E316" i="4"/>
  <c r="E315" i="4"/>
  <c r="E314" i="4"/>
  <c r="E312" i="4"/>
  <c r="E311" i="4"/>
  <c r="E310" i="4"/>
  <c r="E307" i="4"/>
  <c r="E306" i="4"/>
  <c r="E305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6" i="4"/>
  <c r="E275" i="4"/>
  <c r="E274" i="4"/>
  <c r="E273" i="4"/>
  <c r="E271" i="4"/>
  <c r="E270" i="4"/>
  <c r="E269" i="4"/>
  <c r="E268" i="4"/>
  <c r="E267" i="4"/>
  <c r="E263" i="4"/>
  <c r="E262" i="4"/>
  <c r="E261" i="4"/>
  <c r="E258" i="4"/>
  <c r="E256" i="4"/>
  <c r="E255" i="4"/>
  <c r="E254" i="4"/>
  <c r="E253" i="4"/>
  <c r="E251" i="4"/>
  <c r="E248" i="4"/>
  <c r="E247" i="4"/>
  <c r="E246" i="4"/>
  <c r="E244" i="4"/>
  <c r="E241" i="4"/>
  <c r="E240" i="4"/>
  <c r="E239" i="4"/>
  <c r="E236" i="4"/>
  <c r="E235" i="4"/>
  <c r="E234" i="4"/>
  <c r="E233" i="4"/>
  <c r="E231" i="4"/>
  <c r="E230" i="4"/>
  <c r="E229" i="4"/>
  <c r="E228" i="4"/>
  <c r="E227" i="4"/>
  <c r="E226" i="4"/>
  <c r="E225" i="4"/>
  <c r="E222" i="4"/>
  <c r="E221" i="4"/>
  <c r="E220" i="4"/>
  <c r="E216" i="4"/>
  <c r="E215" i="4"/>
  <c r="E213" i="4"/>
  <c r="E212" i="4"/>
  <c r="E211" i="4"/>
  <c r="E210" i="4"/>
  <c r="E208" i="4"/>
  <c r="E207" i="4"/>
  <c r="E206" i="4"/>
  <c r="E204" i="4"/>
  <c r="E203" i="4"/>
  <c r="E202" i="4"/>
  <c r="E199" i="4"/>
  <c r="E198" i="4"/>
  <c r="E197" i="4"/>
  <c r="E195" i="4"/>
  <c r="E194" i="4"/>
  <c r="E191" i="4"/>
  <c r="E190" i="4"/>
  <c r="E189" i="4"/>
  <c r="E188" i="4"/>
  <c r="E187" i="4"/>
  <c r="E186" i="4"/>
  <c r="E185" i="4"/>
  <c r="E184" i="4"/>
  <c r="E183" i="4"/>
  <c r="E180" i="4"/>
  <c r="E179" i="4"/>
  <c r="E178" i="4"/>
  <c r="E177" i="4"/>
  <c r="E176" i="4"/>
  <c r="E174" i="4"/>
  <c r="E173" i="4"/>
  <c r="E172" i="4"/>
  <c r="E171" i="4"/>
  <c r="E170" i="4"/>
  <c r="E169" i="4"/>
  <c r="E165" i="4"/>
  <c r="E162" i="4"/>
  <c r="E161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4" i="4"/>
  <c r="E143" i="4"/>
  <c r="E141" i="4"/>
  <c r="E140" i="4"/>
  <c r="E139" i="4"/>
  <c r="E137" i="4"/>
  <c r="E136" i="4"/>
  <c r="E135" i="4"/>
  <c r="E134" i="4"/>
  <c r="E133" i="4"/>
  <c r="E131" i="4"/>
  <c r="E130" i="4"/>
  <c r="E129" i="4"/>
  <c r="E128" i="4"/>
  <c r="E127" i="4"/>
  <c r="E125" i="4"/>
  <c r="E124" i="4"/>
  <c r="E120" i="4"/>
  <c r="E119" i="4"/>
  <c r="E118" i="4"/>
  <c r="E117" i="4"/>
  <c r="E116" i="4"/>
  <c r="E115" i="4"/>
  <c r="E114" i="4"/>
  <c r="E113" i="4"/>
  <c r="E112" i="4"/>
  <c r="E111" i="4"/>
  <c r="E110" i="4"/>
  <c r="E107" i="4"/>
  <c r="E106" i="4"/>
  <c r="E105" i="4"/>
  <c r="E104" i="4"/>
  <c r="E103" i="4"/>
  <c r="E100" i="4"/>
  <c r="E99" i="4"/>
  <c r="E97" i="4"/>
  <c r="E96" i="4"/>
  <c r="E95" i="4"/>
  <c r="E94" i="4"/>
  <c r="E93" i="4"/>
  <c r="E92" i="4"/>
  <c r="E91" i="4"/>
  <c r="E90" i="4"/>
  <c r="E88" i="4"/>
  <c r="E87" i="4"/>
  <c r="E86" i="4"/>
  <c r="E84" i="4"/>
  <c r="E83" i="4"/>
  <c r="E82" i="4"/>
  <c r="E81" i="4"/>
  <c r="E80" i="4"/>
  <c r="E79" i="4"/>
  <c r="E78" i="4"/>
  <c r="E77" i="4"/>
  <c r="E76" i="4"/>
  <c r="E75" i="4"/>
  <c r="E74" i="4"/>
  <c r="E73" i="4"/>
  <c r="E71" i="4"/>
  <c r="E70" i="4"/>
  <c r="E67" i="4"/>
  <c r="E65" i="4"/>
  <c r="E64" i="4"/>
  <c r="E63" i="4"/>
  <c r="E61" i="4"/>
  <c r="E60" i="4"/>
  <c r="E59" i="4"/>
  <c r="E58" i="4"/>
  <c r="E57" i="4"/>
  <c r="E56" i="4"/>
  <c r="E53" i="4"/>
  <c r="E52" i="4"/>
  <c r="E51" i="4"/>
  <c r="E50" i="4"/>
  <c r="E47" i="4"/>
  <c r="E46" i="4"/>
  <c r="E45" i="4"/>
  <c r="E44" i="4"/>
  <c r="E42" i="4"/>
  <c r="E41" i="4"/>
  <c r="E40" i="4"/>
  <c r="E39" i="4"/>
  <c r="E38" i="4"/>
  <c r="E34" i="4"/>
  <c r="E33" i="4"/>
  <c r="E31" i="4"/>
  <c r="E30" i="4"/>
  <c r="E28" i="4"/>
  <c r="E27" i="4"/>
  <c r="E26" i="4"/>
  <c r="E25" i="4"/>
  <c r="E24" i="4"/>
  <c r="E23" i="4"/>
  <c r="E22" i="4"/>
  <c r="E21" i="4"/>
  <c r="E19" i="4"/>
  <c r="E18" i="4"/>
  <c r="E16" i="4"/>
  <c r="E14" i="4"/>
  <c r="E13" i="4"/>
  <c r="E12" i="4"/>
  <c r="E8" i="4"/>
  <c r="E7" i="4"/>
  <c r="E6" i="4"/>
  <c r="E4" i="4"/>
  <c r="E3" i="4"/>
  <c r="E2" i="4"/>
  <c r="E183" i="1"/>
  <c r="E16" i="1"/>
  <c r="E32" i="1"/>
  <c r="E101" i="1"/>
  <c r="E12" i="1"/>
  <c r="E156" i="1"/>
  <c r="E103" i="1"/>
  <c r="E130" i="1"/>
  <c r="E92" i="1"/>
  <c r="E55" i="1"/>
  <c r="E54" i="1"/>
  <c r="E126" i="1"/>
  <c r="E176" i="1"/>
  <c r="E134" i="1"/>
  <c r="E155" i="1"/>
  <c r="E201" i="1"/>
  <c r="E33" i="1"/>
  <c r="E90" i="1"/>
  <c r="E181" i="1"/>
  <c r="E100" i="1"/>
  <c r="E128" i="1"/>
  <c r="E125" i="1"/>
  <c r="E174" i="1"/>
  <c r="E49" i="1"/>
  <c r="E161" i="1"/>
  <c r="E188" i="1"/>
  <c r="E58" i="1"/>
  <c r="E99" i="1"/>
  <c r="E197" i="1"/>
  <c r="E177" i="1"/>
  <c r="E96" i="1"/>
  <c r="E114" i="1"/>
  <c r="E166" i="1"/>
  <c r="E65" i="1"/>
  <c r="E13" i="1"/>
  <c r="E73" i="1"/>
  <c r="E18" i="1"/>
  <c r="E30" i="1"/>
  <c r="E98" i="1"/>
  <c r="E113" i="1"/>
  <c r="E145" i="1"/>
  <c r="E147" i="1"/>
  <c r="E150" i="1"/>
  <c r="E67" i="1"/>
  <c r="E109" i="1"/>
  <c r="E47" i="1"/>
  <c r="E108" i="1"/>
  <c r="E66" i="1"/>
  <c r="E153" i="1"/>
  <c r="E133" i="1"/>
  <c r="E148" i="1"/>
  <c r="E23" i="1"/>
  <c r="E6" i="1"/>
  <c r="E119" i="1"/>
  <c r="E120" i="1"/>
  <c r="E136" i="1"/>
  <c r="E149" i="1"/>
  <c r="E27" i="1"/>
  <c r="E89" i="1"/>
  <c r="E159" i="1"/>
  <c r="E75" i="1"/>
  <c r="E95" i="1"/>
  <c r="E173" i="1"/>
  <c r="E164" i="1"/>
  <c r="E21" i="1"/>
  <c r="E36" i="1"/>
  <c r="E22" i="1"/>
  <c r="E87" i="1"/>
  <c r="E5" i="1"/>
  <c r="E48" i="1"/>
  <c r="E195" i="1"/>
  <c r="E51" i="1"/>
  <c r="E107" i="1"/>
  <c r="E56" i="1"/>
  <c r="E144" i="1"/>
  <c r="E43" i="1"/>
  <c r="E86" i="1"/>
  <c r="E84" i="1"/>
  <c r="E53" i="1"/>
  <c r="E24" i="1"/>
  <c r="E192" i="1"/>
  <c r="E129" i="1"/>
  <c r="E64" i="1"/>
  <c r="E88" i="1"/>
  <c r="E50" i="1"/>
  <c r="E157" i="1"/>
  <c r="E9" i="1"/>
  <c r="E165" i="1"/>
  <c r="E182" i="1"/>
  <c r="E179" i="1"/>
  <c r="E154" i="1"/>
  <c r="E111" i="1"/>
  <c r="E168" i="1"/>
  <c r="E20" i="1"/>
  <c r="E61" i="1"/>
  <c r="E25" i="1"/>
  <c r="E146" i="1"/>
  <c r="E140" i="1"/>
  <c r="E123" i="1"/>
  <c r="E194" i="1"/>
  <c r="E52" i="1"/>
  <c r="E172" i="1"/>
  <c r="E105" i="1"/>
  <c r="E59" i="1"/>
  <c r="E19" i="1"/>
  <c r="E187" i="1"/>
  <c r="E15" i="1"/>
  <c r="E3" i="1"/>
  <c r="E152" i="1"/>
  <c r="E79" i="1"/>
  <c r="E63" i="1"/>
  <c r="E60" i="1"/>
  <c r="E169" i="1"/>
  <c r="E142" i="1"/>
  <c r="E102" i="1"/>
  <c r="E116" i="1"/>
  <c r="E110" i="1"/>
  <c r="E115" i="1"/>
  <c r="E39" i="1"/>
  <c r="E83" i="1"/>
  <c r="E193" i="1"/>
  <c r="E91" i="1"/>
  <c r="E175" i="1"/>
  <c r="E10" i="1"/>
  <c r="E78" i="1"/>
  <c r="E40" i="1"/>
  <c r="E180" i="1"/>
  <c r="E171" i="1"/>
  <c r="E11" i="1"/>
  <c r="E46" i="1"/>
  <c r="E94" i="1"/>
  <c r="E29" i="1"/>
  <c r="E143" i="1"/>
  <c r="E77" i="1"/>
  <c r="E190" i="1"/>
  <c r="E69" i="1"/>
  <c r="E186" i="1"/>
  <c r="E37" i="1"/>
  <c r="E57" i="1"/>
  <c r="E72" i="1"/>
  <c r="E81" i="1"/>
  <c r="E42" i="1"/>
  <c r="E121" i="1"/>
  <c r="E138" i="1"/>
  <c r="E34" i="1"/>
  <c r="E4" i="1"/>
  <c r="E132" i="1"/>
  <c r="E162" i="1"/>
  <c r="E163" i="1"/>
  <c r="E198" i="1"/>
  <c r="E62" i="1"/>
  <c r="E124" i="1"/>
  <c r="E196" i="1"/>
  <c r="E26" i="1"/>
  <c r="E160" i="1"/>
  <c r="E135" i="1"/>
  <c r="E158" i="1"/>
  <c r="E45" i="1"/>
  <c r="E41" i="1"/>
  <c r="E137" i="1"/>
  <c r="E200" i="1"/>
  <c r="E68" i="1"/>
  <c r="E97" i="1"/>
  <c r="E85" i="1"/>
  <c r="E106" i="1"/>
  <c r="E82" i="1"/>
  <c r="E76" i="1"/>
  <c r="E139" i="1"/>
  <c r="E141" i="1"/>
  <c r="E31" i="1"/>
  <c r="E28" i="1"/>
  <c r="E185" i="1"/>
  <c r="E117" i="1"/>
  <c r="E151" i="1"/>
  <c r="E112" i="1"/>
  <c r="E189" i="1"/>
  <c r="E199" i="1"/>
  <c r="E2" i="1"/>
  <c r="E8" i="1"/>
  <c r="E184" i="1"/>
  <c r="E104" i="1"/>
  <c r="E118" i="1"/>
  <c r="E167" i="1"/>
  <c r="E74" i="1"/>
  <c r="E17" i="1"/>
  <c r="E170" i="1"/>
  <c r="E7" i="1"/>
  <c r="E71" i="1"/>
  <c r="E70" i="1"/>
  <c r="E38" i="1"/>
  <c r="E122" i="1"/>
  <c r="E131" i="1"/>
  <c r="E14" i="1"/>
  <c r="E127" i="1"/>
  <c r="E35" i="1"/>
  <c r="E80" i="1"/>
  <c r="E93" i="1"/>
  <c r="E44" i="1"/>
  <c r="E178" i="1"/>
  <c r="E191" i="1"/>
  <c r="E394" i="1"/>
  <c r="E403" i="1"/>
  <c r="E434" i="1"/>
  <c r="E296" i="1"/>
  <c r="E258" i="1"/>
  <c r="E388" i="1"/>
  <c r="E379" i="1"/>
  <c r="E333" i="1"/>
  <c r="E318" i="1"/>
  <c r="E421" i="1"/>
  <c r="E390" i="1"/>
  <c r="E232" i="1"/>
  <c r="E278" i="1"/>
  <c r="E317" i="1"/>
  <c r="E342" i="1"/>
  <c r="E251" i="1"/>
  <c r="E393" i="1"/>
  <c r="E332" i="1"/>
  <c r="E445" i="1"/>
  <c r="E331" i="1"/>
  <c r="E225" i="1"/>
  <c r="E354" i="1"/>
  <c r="E263" i="1"/>
  <c r="E345" i="1"/>
  <c r="E440" i="1"/>
  <c r="E375" i="1"/>
  <c r="E435" i="1"/>
  <c r="E241" i="1"/>
  <c r="E295" i="1"/>
  <c r="E299" i="1"/>
  <c r="E314" i="1"/>
  <c r="E305" i="1"/>
  <c r="E286" i="1"/>
  <c r="E231" i="1"/>
  <c r="E266" i="1"/>
  <c r="E206" i="1"/>
  <c r="E433" i="1"/>
  <c r="E239" i="1"/>
  <c r="E246" i="1"/>
  <c r="E450" i="1"/>
  <c r="E245" i="1"/>
  <c r="E267" i="1"/>
  <c r="E336" i="1"/>
  <c r="E412" i="1"/>
  <c r="E430" i="1"/>
  <c r="E219" i="1"/>
  <c r="E371" i="1"/>
  <c r="E276" i="1"/>
  <c r="E262" i="1"/>
  <c r="E264" i="1"/>
  <c r="E325" i="1"/>
  <c r="E222" i="1"/>
  <c r="E257" i="1"/>
  <c r="E271" i="1"/>
  <c r="E398" i="1"/>
  <c r="E366" i="1"/>
  <c r="E236" i="1"/>
  <c r="E221" i="1"/>
  <c r="E400" i="1"/>
  <c r="E399" i="1"/>
  <c r="E227" i="1"/>
  <c r="E238" i="1"/>
  <c r="E216" i="1"/>
  <c r="E385" i="1"/>
  <c r="E406" i="1"/>
  <c r="E265" i="1"/>
  <c r="E226" i="1"/>
  <c r="E248" i="1"/>
  <c r="E230" i="1"/>
  <c r="E240" i="1"/>
  <c r="E203" i="1"/>
  <c r="E205" i="1"/>
  <c r="E256" i="1"/>
  <c r="E356" i="1"/>
  <c r="E304" i="1"/>
  <c r="E437" i="1"/>
  <c r="E255" i="1"/>
  <c r="E249" i="1"/>
  <c r="E392" i="1"/>
  <c r="E316" i="1"/>
  <c r="E344" i="1"/>
  <c r="E425" i="1"/>
  <c r="E321" i="1"/>
  <c r="E449" i="1"/>
  <c r="E349" i="1"/>
  <c r="E420" i="1"/>
  <c r="E374" i="1"/>
  <c r="E202" i="1"/>
  <c r="E353" i="1"/>
  <c r="E360" i="1"/>
  <c r="E384" i="1"/>
  <c r="E235" i="1"/>
  <c r="E224" i="1"/>
  <c r="E315" i="1"/>
  <c r="E259" i="1"/>
  <c r="E277" i="1"/>
  <c r="E448" i="1"/>
  <c r="E244" i="1"/>
  <c r="E397" i="1"/>
  <c r="E237" i="1"/>
  <c r="E380" i="1"/>
  <c r="E409" i="1"/>
  <c r="E284" i="1"/>
  <c r="E312" i="1"/>
  <c r="E283" i="1"/>
  <c r="E281" i="1"/>
  <c r="E209" i="1"/>
  <c r="E363" i="1"/>
  <c r="E447" i="1"/>
  <c r="E373" i="1"/>
  <c r="E213" i="1"/>
  <c r="E341" i="1"/>
  <c r="E439" i="1"/>
  <c r="E335" i="1"/>
  <c r="E330" i="1"/>
  <c r="E364" i="1"/>
  <c r="E432" i="1"/>
  <c r="E378" i="1"/>
  <c r="E218" i="1"/>
  <c r="E329" i="1"/>
  <c r="E234" i="1"/>
  <c r="E294" i="1"/>
  <c r="E383" i="1"/>
  <c r="E287" i="1"/>
  <c r="E273" i="1"/>
  <c r="E298" i="1"/>
  <c r="E438" i="1"/>
  <c r="E260" i="1"/>
  <c r="E220" i="1"/>
  <c r="E291" i="1"/>
  <c r="E254" i="1"/>
  <c r="E446" i="1"/>
  <c r="E269" i="1"/>
  <c r="E444" i="1"/>
  <c r="E436" i="1"/>
  <c r="E402" i="1"/>
  <c r="E429" i="1"/>
  <c r="E370" i="1"/>
  <c r="E253" i="1"/>
  <c r="E382" i="1"/>
  <c r="E212" i="1"/>
  <c r="E204" i="1"/>
  <c r="E280" i="1"/>
  <c r="E308" i="1"/>
  <c r="E303" i="1"/>
  <c r="E424" i="1"/>
  <c r="E282" i="1"/>
  <c r="E381" i="1"/>
  <c r="E290" i="1"/>
  <c r="E275" i="1"/>
  <c r="E285" i="1"/>
  <c r="E274" i="1"/>
  <c r="E377" i="1"/>
  <c r="E272" i="1"/>
  <c r="E387" i="1"/>
  <c r="E348" i="1"/>
  <c r="E229" i="1"/>
  <c r="E208" i="1"/>
  <c r="E243" i="1"/>
  <c r="E419" i="1"/>
  <c r="E431" i="1"/>
  <c r="E324" i="1"/>
  <c r="E328" i="1"/>
  <c r="E215" i="1"/>
  <c r="E327" i="1"/>
  <c r="E369" i="1"/>
  <c r="E223" i="1"/>
  <c r="E368" i="1"/>
  <c r="E362" i="1"/>
  <c r="E268" i="1"/>
  <c r="E428" i="1"/>
  <c r="E252" i="1"/>
  <c r="E350" i="1"/>
  <c r="E270" i="1"/>
  <c r="E242" i="1"/>
  <c r="E367" i="1"/>
  <c r="E261" i="1"/>
  <c r="E233" i="1"/>
  <c r="E396" i="1"/>
  <c r="E207" i="1"/>
  <c r="E214" i="1"/>
  <c r="E311" i="1"/>
  <c r="E351" i="1"/>
  <c r="E279" i="1"/>
  <c r="E228" i="1"/>
  <c r="E323" i="1"/>
  <c r="E443" i="1"/>
  <c r="E211" i="1"/>
  <c r="E247" i="1"/>
  <c r="E423" i="1"/>
  <c r="E411" i="1"/>
  <c r="E210" i="1"/>
  <c r="E310" i="1"/>
  <c r="E250" i="1"/>
  <c r="E389" i="1"/>
  <c r="E217" i="1"/>
  <c r="E418" i="1"/>
  <c r="E340" i="1"/>
  <c r="E408" i="1"/>
  <c r="I1001" i="1"/>
  <c r="I1000" i="1"/>
  <c r="C61" i="13" l="1"/>
  <c r="M1042" i="10"/>
  <c r="P45" i="10" s="1"/>
  <c r="E12" i="10"/>
  <c r="C27" i="10" a="1"/>
  <c r="E16" i="10"/>
  <c r="E26" i="10" a="1"/>
  <c r="E15" i="10"/>
  <c r="F12" i="10"/>
  <c r="D31" i="10" a="1"/>
  <c r="F28" i="10" a="1"/>
  <c r="F6" i="10"/>
  <c r="C29" i="10" a="1"/>
  <c r="C6" i="10"/>
  <c r="D8" i="10"/>
  <c r="D35" i="10" a="1"/>
  <c r="D29" i="10" a="1"/>
  <c r="D12" i="10"/>
  <c r="C26" i="10" a="1"/>
  <c r="E7" i="10"/>
  <c r="D16" i="10"/>
  <c r="E36" i="10" a="1"/>
  <c r="D26" i="10" a="1"/>
  <c r="D10" i="10"/>
  <c r="E29" i="10" a="1"/>
  <c r="F27" i="10" a="1"/>
  <c r="C13" i="10"/>
  <c r="E34" i="10" a="1"/>
  <c r="D34" i="10" a="1"/>
  <c r="D7" i="10"/>
  <c r="E30" i="10" a="1"/>
  <c r="D33" i="10" a="1"/>
  <c r="D9" i="10"/>
  <c r="F9" i="10"/>
  <c r="C9" i="10"/>
  <c r="C34" i="10" a="1"/>
  <c r="C10" i="10"/>
  <c r="F30" i="10" a="1"/>
  <c r="C11" i="10"/>
  <c r="D15" i="10"/>
  <c r="E27" i="10" a="1"/>
  <c r="C8" i="10"/>
  <c r="C31" i="10" a="1"/>
  <c r="C30" i="10" a="1"/>
  <c r="C32" i="10" a="1"/>
  <c r="C7" i="10"/>
  <c r="C35" i="10" a="1"/>
  <c r="E14" i="10"/>
  <c r="D5" i="10"/>
  <c r="C36" i="10" a="1"/>
  <c r="E6" i="10"/>
  <c r="F11" i="10"/>
  <c r="F34" i="10" a="1"/>
  <c r="F15" i="10"/>
  <c r="E5" i="10"/>
  <c r="E32" i="10" a="1"/>
  <c r="D14" i="10"/>
  <c r="C14" i="10"/>
  <c r="F29" i="10" a="1"/>
  <c r="F5" i="10"/>
  <c r="C12" i="10"/>
  <c r="F31" i="10" a="1"/>
  <c r="D36" i="10" a="1"/>
  <c r="D28" i="10" a="1"/>
  <c r="E13" i="10"/>
  <c r="D6" i="10"/>
  <c r="E31" i="10" a="1"/>
  <c r="C15" i="10"/>
  <c r="D30" i="10" a="1"/>
  <c r="E28" i="10" a="1"/>
  <c r="E35" i="10" a="1"/>
  <c r="D13" i="10"/>
  <c r="D11" i="10"/>
  <c r="C28" i="10" a="1"/>
  <c r="E11" i="10"/>
  <c r="F35" i="10" a="1"/>
  <c r="D32" i="10" a="1"/>
  <c r="C16" i="10"/>
  <c r="E10" i="10"/>
  <c r="C25" i="10" a="1"/>
  <c r="F14" i="10"/>
  <c r="E25" i="10" a="1"/>
  <c r="D27" i="10" a="1"/>
  <c r="F32" i="10" a="1"/>
  <c r="F10" i="10"/>
  <c r="C5" i="10"/>
  <c r="F26" i="10" a="1"/>
  <c r="C33" i="10" a="1"/>
  <c r="F33" i="10" a="1"/>
  <c r="D25" i="10" a="1"/>
  <c r="E8" i="10"/>
  <c r="F16" i="10"/>
  <c r="F25" i="10" a="1"/>
  <c r="F36" i="10" a="1"/>
  <c r="E9" i="10"/>
  <c r="E33" i="10" a="1"/>
  <c r="F13" i="10"/>
  <c r="F7" i="10"/>
  <c r="F8" i="10"/>
  <c r="E36" i="10" l="1"/>
  <c r="D35" i="10"/>
  <c r="D31" i="10"/>
  <c r="E35" i="10"/>
  <c r="D30" i="10"/>
  <c r="D36" i="10"/>
  <c r="F25" i="10"/>
  <c r="F26" i="10"/>
  <c r="C32" i="10"/>
  <c r="C17" i="10"/>
  <c r="C25" i="10"/>
  <c r="F31" i="10"/>
  <c r="E32" i="10"/>
  <c r="C36" i="10"/>
  <c r="C30" i="10"/>
  <c r="F27" i="10"/>
  <c r="E17" i="10"/>
  <c r="D17" i="10"/>
  <c r="C31" i="10"/>
  <c r="E29" i="10"/>
  <c r="C26" i="10"/>
  <c r="C29" i="10"/>
  <c r="E26" i="10"/>
  <c r="C28" i="10"/>
  <c r="E33" i="10"/>
  <c r="E28" i="10"/>
  <c r="D33" i="10"/>
  <c r="D34" i="10"/>
  <c r="D25" i="10"/>
  <c r="F32" i="10"/>
  <c r="F17" i="10"/>
  <c r="E31" i="10"/>
  <c r="D28" i="10"/>
  <c r="F33" i="10"/>
  <c r="D27" i="10"/>
  <c r="D32" i="10"/>
  <c r="F29" i="10"/>
  <c r="F34" i="10"/>
  <c r="C35" i="10"/>
  <c r="E27" i="10"/>
  <c r="D26" i="10"/>
  <c r="D29" i="10"/>
  <c r="F28" i="10"/>
  <c r="C27" i="10"/>
  <c r="F30" i="10"/>
  <c r="C34" i="10"/>
  <c r="F36" i="10"/>
  <c r="E30" i="10"/>
  <c r="E34" i="10"/>
  <c r="C33" i="10"/>
  <c r="E25" i="10"/>
  <c r="F35" i="10"/>
  <c r="D61" i="13"/>
  <c r="E61" i="13"/>
  <c r="D1042" i="10"/>
  <c r="F61" i="13"/>
  <c r="C1042" i="10"/>
  <c r="E1042" i="10"/>
  <c r="F1042" i="10"/>
  <c r="J6" i="10"/>
  <c r="J46" i="10"/>
  <c r="J9" i="10"/>
  <c r="J8" i="10"/>
  <c r="J48" i="10"/>
  <c r="J45" i="10"/>
  <c r="J7" i="10"/>
  <c r="J47" i="10"/>
  <c r="C37" i="10" l="1"/>
  <c r="E37" i="10"/>
  <c r="D37" i="10"/>
  <c r="F37" i="10"/>
  <c r="J29" i="10" a="1"/>
  <c r="J28" i="10" a="1"/>
  <c r="J27" i="10" a="1"/>
  <c r="J26" i="10" a="1"/>
  <c r="J28" i="10" l="1"/>
  <c r="J26" i="10"/>
  <c r="J29" i="10"/>
  <c r="J27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<sst xmlns="http://schemas.openxmlformats.org/spreadsheetml/2006/main" count="20789" uniqueCount="1355">
  <si>
    <t>custId</t>
  </si>
  <si>
    <t>custName</t>
  </si>
  <si>
    <t>custCountry</t>
  </si>
  <si>
    <t>productSold</t>
  </si>
  <si>
    <t>unitsSold</t>
  </si>
  <si>
    <t>dateSold</t>
  </si>
  <si>
    <t>Candice Levy</t>
  </si>
  <si>
    <t>Congo</t>
  </si>
  <si>
    <t>SUPA101</t>
  </si>
  <si>
    <t>Xerxes Smith</t>
  </si>
  <si>
    <t>Panama</t>
  </si>
  <si>
    <t>DETA200</t>
  </si>
  <si>
    <t>Levi Douglas</t>
  </si>
  <si>
    <t>Tanzania, United Republic of</t>
  </si>
  <si>
    <t>DETA800</t>
  </si>
  <si>
    <t>Uriel Benton</t>
  </si>
  <si>
    <t>South Africa</t>
  </si>
  <si>
    <t>SUPA104</t>
  </si>
  <si>
    <t>Celeste Pugh</t>
  </si>
  <si>
    <t>Gabon</t>
  </si>
  <si>
    <t>PURA200</t>
  </si>
  <si>
    <t>Vance Campos</t>
  </si>
  <si>
    <t>Syrian Arab Republic</t>
  </si>
  <si>
    <t>PURA100</t>
  </si>
  <si>
    <t>Latifah Wall</t>
  </si>
  <si>
    <t>Guadeloupe</t>
  </si>
  <si>
    <t>DETA100</t>
  </si>
  <si>
    <t>Jane Hernandez</t>
  </si>
  <si>
    <t>Macedonia</t>
  </si>
  <si>
    <t>Wanda Garza</t>
  </si>
  <si>
    <t>Kyrgyzstan</t>
  </si>
  <si>
    <t>SUPA103</t>
  </si>
  <si>
    <t>Athena Fitzpatrick</t>
  </si>
  <si>
    <t>Reunion</t>
  </si>
  <si>
    <t>Anjolie Hicks</t>
  </si>
  <si>
    <t>Turks and Caicos Islands</t>
  </si>
  <si>
    <t>Isaac Cooper</t>
  </si>
  <si>
    <t>Netherlands Antilles</t>
  </si>
  <si>
    <t>Asher Weber</t>
  </si>
  <si>
    <t>Ethan Gregory</t>
  </si>
  <si>
    <t>Tuvalu</t>
  </si>
  <si>
    <t>Hayes Rollins</t>
  </si>
  <si>
    <t>Nepal</t>
  </si>
  <si>
    <t>PURA500</t>
  </si>
  <si>
    <t>MacKenzie Moss</t>
  </si>
  <si>
    <t>Oman</t>
  </si>
  <si>
    <t>Aphrodite Brennan</t>
  </si>
  <si>
    <t>Malawi</t>
  </si>
  <si>
    <t>SUPA105</t>
  </si>
  <si>
    <t>Angela Wise</t>
  </si>
  <si>
    <t>Moldova</t>
  </si>
  <si>
    <t>James Spencer</t>
  </si>
  <si>
    <t>Burkina Faso</t>
  </si>
  <si>
    <t>Adria Kaufman</t>
  </si>
  <si>
    <t>Bouvet Island</t>
  </si>
  <si>
    <t>SUPA102</t>
  </si>
  <si>
    <t>Amir Alexander</t>
  </si>
  <si>
    <t>Liberia</t>
  </si>
  <si>
    <t>Lani Sweet</t>
  </si>
  <si>
    <t>Vanuatu</t>
  </si>
  <si>
    <t>Clark Weaver</t>
  </si>
  <si>
    <t>Palau</t>
  </si>
  <si>
    <t>PURA250</t>
  </si>
  <si>
    <t>Leonard Cardenas</t>
  </si>
  <si>
    <t>Madagascar</t>
  </si>
  <si>
    <t>Renee Padilla</t>
  </si>
  <si>
    <t>Yemen</t>
  </si>
  <si>
    <t>Joy Vazquez</t>
  </si>
  <si>
    <t>Korea</t>
  </si>
  <si>
    <t>Ingrid Bush</t>
  </si>
  <si>
    <t>Montserrat</t>
  </si>
  <si>
    <t>Deacon Craig</t>
  </si>
  <si>
    <t>Mongolia</t>
  </si>
  <si>
    <t>Rama Goodwin</t>
  </si>
  <si>
    <t>Tunisia</t>
  </si>
  <si>
    <t>Jelani Odonnell</t>
  </si>
  <si>
    <t>Albania</t>
  </si>
  <si>
    <t>Liberty Mcbride</t>
  </si>
  <si>
    <t>Fiji</t>
  </si>
  <si>
    <t>Britanni Bender</t>
  </si>
  <si>
    <t>Angola</t>
  </si>
  <si>
    <t>Samuel Ayala</t>
  </si>
  <si>
    <t>Brazil</t>
  </si>
  <si>
    <t>Shad Delacruz</t>
  </si>
  <si>
    <t>Solomon Islands</t>
  </si>
  <si>
    <t>India Gilbert</t>
  </si>
  <si>
    <t>Denmark</t>
  </si>
  <si>
    <t>Ursula Mcconnell</t>
  </si>
  <si>
    <t>Hungary</t>
  </si>
  <si>
    <t>Ryder Conner</t>
  </si>
  <si>
    <t>Virgin Islands, British</t>
  </si>
  <si>
    <t>Germaine Kidd</t>
  </si>
  <si>
    <t>Niger</t>
  </si>
  <si>
    <t>Rhona Clarke</t>
  </si>
  <si>
    <t>Palestinian Territory, Occupied</t>
  </si>
  <si>
    <t>Maxwell Parker</t>
  </si>
  <si>
    <t>Falkland Islands (Malvinas)</t>
  </si>
  <si>
    <t>Isaac Wolf</t>
  </si>
  <si>
    <t>Guinevere Key</t>
  </si>
  <si>
    <t>Colombia</t>
  </si>
  <si>
    <t>Deanna Santana</t>
  </si>
  <si>
    <t>Jared Sandoval</t>
  </si>
  <si>
    <t>Botswana</t>
  </si>
  <si>
    <t>Ima Cummings</t>
  </si>
  <si>
    <t>Philippines</t>
  </si>
  <si>
    <t>Oprah Ellis</t>
  </si>
  <si>
    <t>Dominican Republic</t>
  </si>
  <si>
    <t>Dara Cunningham</t>
  </si>
  <si>
    <t>Saint Helena</t>
  </si>
  <si>
    <t>Buckminster Hopkins</t>
  </si>
  <si>
    <t>Sierra Leone</t>
  </si>
  <si>
    <t>Kenyon Joyce</t>
  </si>
  <si>
    <t>Canada</t>
  </si>
  <si>
    <t>Forrest Macdonald</t>
  </si>
  <si>
    <t>New Caledonia</t>
  </si>
  <si>
    <t>Thomas Barnes</t>
  </si>
  <si>
    <t>Mayotte</t>
  </si>
  <si>
    <t>Cruz Pacheco</t>
  </si>
  <si>
    <t>Maxine Gentry</t>
  </si>
  <si>
    <t>Anika Tillman</t>
  </si>
  <si>
    <t>Robert Juarez</t>
  </si>
  <si>
    <t>Svalbard and Jan Mayen</t>
  </si>
  <si>
    <t>Kay Buckley</t>
  </si>
  <si>
    <t>Malta</t>
  </si>
  <si>
    <t>Shea Cortez</t>
  </si>
  <si>
    <t>India</t>
  </si>
  <si>
    <t>Sylvester Roy</t>
  </si>
  <si>
    <t>Gibraltar</t>
  </si>
  <si>
    <t>Lance Little</t>
  </si>
  <si>
    <t>Croatia</t>
  </si>
  <si>
    <t>Kareem Mays</t>
  </si>
  <si>
    <t>Holy See (Vatican City State)</t>
  </si>
  <si>
    <t>Arsenio Knowles</t>
  </si>
  <si>
    <t>Malaysia</t>
  </si>
  <si>
    <t>Colby Knapp</t>
  </si>
  <si>
    <t>Pakistan</t>
  </si>
  <si>
    <t>Noble Warner</t>
  </si>
  <si>
    <t>Isadora Mcclure</t>
  </si>
  <si>
    <t>Indonesia</t>
  </si>
  <si>
    <t>Katelyn Joseph</t>
  </si>
  <si>
    <t>Slovenia</t>
  </si>
  <si>
    <t>Fletcher Jimenez</t>
  </si>
  <si>
    <t>Chad</t>
  </si>
  <si>
    <t>Keaton Wolfe</t>
  </si>
  <si>
    <t>French Southern Territories</t>
  </si>
  <si>
    <t>Melinda Cobb</t>
  </si>
  <si>
    <t>Uruguay</t>
  </si>
  <si>
    <t>Aurelia Flores</t>
  </si>
  <si>
    <t>United Kingdom</t>
  </si>
  <si>
    <t>Bevis Mcdonald</t>
  </si>
  <si>
    <t>American Samoa</t>
  </si>
  <si>
    <t>Yael Carter</t>
  </si>
  <si>
    <t>Sawyer Stokes</t>
  </si>
  <si>
    <t>Silas Battle</t>
  </si>
  <si>
    <t>Niue</t>
  </si>
  <si>
    <t>Noble Gilbert</t>
  </si>
  <si>
    <t>United States</t>
  </si>
  <si>
    <t>Petra Mckenzie</t>
  </si>
  <si>
    <t>Morocco</t>
  </si>
  <si>
    <t>Bell Prince</t>
  </si>
  <si>
    <t>Guinea</t>
  </si>
  <si>
    <t>George Best</t>
  </si>
  <si>
    <t>Western Sahara</t>
  </si>
  <si>
    <t>Basil Vang</t>
  </si>
  <si>
    <t>Lael Gould</t>
  </si>
  <si>
    <t>El Salvador</t>
  </si>
  <si>
    <t>Noel Key</t>
  </si>
  <si>
    <t>Gambia</t>
  </si>
  <si>
    <t>Paul Duke</t>
  </si>
  <si>
    <t>Puerto Rico</t>
  </si>
  <si>
    <t>Josiah Yates</t>
  </si>
  <si>
    <t>Bangladesh</t>
  </si>
  <si>
    <t>Winifred Cantu</t>
  </si>
  <si>
    <t>Kazakhstan</t>
  </si>
  <si>
    <t>Devin Abbott</t>
  </si>
  <si>
    <t>France</t>
  </si>
  <si>
    <t>Aretha Patton</t>
  </si>
  <si>
    <t>Nell Maddox</t>
  </si>
  <si>
    <t>Azerbaijan</t>
  </si>
  <si>
    <t>Tad Mack</t>
  </si>
  <si>
    <t>Iceland</t>
  </si>
  <si>
    <t>Amery Frazier</t>
  </si>
  <si>
    <t>Georgia</t>
  </si>
  <si>
    <t>Hiroko Acevedo</t>
  </si>
  <si>
    <t>Burundi</t>
  </si>
  <si>
    <t>Nyssa Quinn</t>
  </si>
  <si>
    <t>Cocos (Keeling) Islands</t>
  </si>
  <si>
    <t>Iliana Porter</t>
  </si>
  <si>
    <t>Poland</t>
  </si>
  <si>
    <t>Zahir Fields</t>
  </si>
  <si>
    <t>Gwendolyn Mccarty</t>
  </si>
  <si>
    <t>Victoria Solis</t>
  </si>
  <si>
    <t>Colette Sargent</t>
  </si>
  <si>
    <t>Norfolk Island</t>
  </si>
  <si>
    <t>Cyrus Whitley</t>
  </si>
  <si>
    <t>Joel Rivers</t>
  </si>
  <si>
    <t>Australia</t>
  </si>
  <si>
    <t>Kyra Harding</t>
  </si>
  <si>
    <t>Cameroon</t>
  </si>
  <si>
    <t>Barrett Mckinney</t>
  </si>
  <si>
    <t>Benedict Byrd</t>
  </si>
  <si>
    <t>Mauritania</t>
  </si>
  <si>
    <t>Jerry Alvarado</t>
  </si>
  <si>
    <t>Korea, Republic of</t>
  </si>
  <si>
    <t>Lesley Aguilar</t>
  </si>
  <si>
    <t>Viet Nam</t>
  </si>
  <si>
    <t>Mercedes Humphrey</t>
  </si>
  <si>
    <t>Turkey</t>
  </si>
  <si>
    <t>Gwendolyn Walton</t>
  </si>
  <si>
    <t>Cuba</t>
  </si>
  <si>
    <t>Zia Mcmillan</t>
  </si>
  <si>
    <t>Roary Dixon</t>
  </si>
  <si>
    <t>Saudi Arabia</t>
  </si>
  <si>
    <t>Emerson Beard</t>
  </si>
  <si>
    <t>Ivor Mclaughlin</t>
  </si>
  <si>
    <t>United States Minor Outlying Islands</t>
  </si>
  <si>
    <t>Clark Orr</t>
  </si>
  <si>
    <t>Doris Williams</t>
  </si>
  <si>
    <t>Trinidad and Tobago</t>
  </si>
  <si>
    <t>Phillip Perkins</t>
  </si>
  <si>
    <t>Nigeria</t>
  </si>
  <si>
    <t>Maite Henson</t>
  </si>
  <si>
    <t>Ebony Mercer</t>
  </si>
  <si>
    <t>Cape Verde</t>
  </si>
  <si>
    <t>Brittany Burris</t>
  </si>
  <si>
    <t>Imogene Bradshaw</t>
  </si>
  <si>
    <t>Eleanor Hopper</t>
  </si>
  <si>
    <t>Brynne Mcgowan</t>
  </si>
  <si>
    <t>Finland</t>
  </si>
  <si>
    <t>Desirae Perkins</t>
  </si>
  <si>
    <t>Chile</t>
  </si>
  <si>
    <t>Ivory Chang</t>
  </si>
  <si>
    <t>Tonga</t>
  </si>
  <si>
    <t>Gwendolyn David</t>
  </si>
  <si>
    <t>Quintessa Levine</t>
  </si>
  <si>
    <t>Rosalyn Lopez</t>
  </si>
  <si>
    <t>Faroe Islands</t>
  </si>
  <si>
    <t>Basil Bates</t>
  </si>
  <si>
    <t>Portugal</t>
  </si>
  <si>
    <t>Adrian Alvarez</t>
  </si>
  <si>
    <t>Monaco</t>
  </si>
  <si>
    <t>Brynn Strickland</t>
  </si>
  <si>
    <t>Ashely Macdonald</t>
  </si>
  <si>
    <t>Macao</t>
  </si>
  <si>
    <t>Michael Hart</t>
  </si>
  <si>
    <t>Italy</t>
  </si>
  <si>
    <t>Cynthia Gilliam</t>
  </si>
  <si>
    <t>Russian Federation</t>
  </si>
  <si>
    <t>Tanner Turner</t>
  </si>
  <si>
    <t>Keefe Cooley</t>
  </si>
  <si>
    <t>Cayman Islands</t>
  </si>
  <si>
    <t>Rooney Wynn</t>
  </si>
  <si>
    <t>Israel</t>
  </si>
  <si>
    <t>Odette Logan</t>
  </si>
  <si>
    <t>Garrett May</t>
  </si>
  <si>
    <t>Susan Grimes</t>
  </si>
  <si>
    <t>Antarctica</t>
  </si>
  <si>
    <t>Katelyn Adams</t>
  </si>
  <si>
    <t>Moses Huff</t>
  </si>
  <si>
    <t>Susan Schultz</t>
  </si>
  <si>
    <t>Leah Golden</t>
  </si>
  <si>
    <t>Norway</t>
  </si>
  <si>
    <t>Ina Montgomery</t>
  </si>
  <si>
    <t>Romania</t>
  </si>
  <si>
    <t>Maia Mitchell</t>
  </si>
  <si>
    <t>Switzerland</t>
  </si>
  <si>
    <t>Macy Romero</t>
  </si>
  <si>
    <t>Mozambique</t>
  </si>
  <si>
    <t>Molly Crane</t>
  </si>
  <si>
    <t>Armenia</t>
  </si>
  <si>
    <t>Cedric Rivera</t>
  </si>
  <si>
    <t>Hanna Dyer</t>
  </si>
  <si>
    <t>Martinique</t>
  </si>
  <si>
    <t>Linda Morales</t>
  </si>
  <si>
    <t>Saint Lucia</t>
  </si>
  <si>
    <t>Keaton Meyer</t>
  </si>
  <si>
    <t>Costa Rica</t>
  </si>
  <si>
    <t>Fatima Case</t>
  </si>
  <si>
    <t>Cyrus Peters</t>
  </si>
  <si>
    <t>Cooper Brooks</t>
  </si>
  <si>
    <t>Hong Kong</t>
  </si>
  <si>
    <t>Reagan Leach</t>
  </si>
  <si>
    <t>Yuri Mcguire</t>
  </si>
  <si>
    <t>Saint Pierre and Miquelon</t>
  </si>
  <si>
    <t>Aaron Edwards</t>
  </si>
  <si>
    <t>Togo</t>
  </si>
  <si>
    <t>Arden Conrad</t>
  </si>
  <si>
    <t>Colleen Huff</t>
  </si>
  <si>
    <t>Singapore</t>
  </si>
  <si>
    <t>Isadora Ford</t>
  </si>
  <si>
    <t>Zambia</t>
  </si>
  <si>
    <t>Heidi Pennington</t>
  </si>
  <si>
    <t>Zimbabwe</t>
  </si>
  <si>
    <t>Haviva Burgess</t>
  </si>
  <si>
    <t>San Marino</t>
  </si>
  <si>
    <t>Donovan Noel</t>
  </si>
  <si>
    <t>Nauru</t>
  </si>
  <si>
    <t>Joseph Potts</t>
  </si>
  <si>
    <t>Anguilla</t>
  </si>
  <si>
    <t>Charles Park</t>
  </si>
  <si>
    <t>Leo Osborne</t>
  </si>
  <si>
    <t>Ima Jensen</t>
  </si>
  <si>
    <t>Iraq</t>
  </si>
  <si>
    <t>Norman Dale</t>
  </si>
  <si>
    <t>Spain</t>
  </si>
  <si>
    <t>Dana Cobb</t>
  </si>
  <si>
    <t>Sydney Daniels</t>
  </si>
  <si>
    <t>Czech Republic</t>
  </si>
  <si>
    <t>Ivy Wells</t>
  </si>
  <si>
    <t>Andorra</t>
  </si>
  <si>
    <t>Sigourney Bullock</t>
  </si>
  <si>
    <t>Lacota Hinton</t>
  </si>
  <si>
    <t>Ira Pollard</t>
  </si>
  <si>
    <t>Cynthia Underwood</t>
  </si>
  <si>
    <t>Argentina</t>
  </si>
  <si>
    <t>Edward Pope</t>
  </si>
  <si>
    <t>Saint Vincent and The Grenadines</t>
  </si>
  <si>
    <t>Tara Mckinney</t>
  </si>
  <si>
    <t>Ryder Riddle</t>
  </si>
  <si>
    <t>Holmes Graves</t>
  </si>
  <si>
    <t>Alika Beach</t>
  </si>
  <si>
    <t>Gillian Santiago</t>
  </si>
  <si>
    <t>French Polynesia</t>
  </si>
  <si>
    <t>Kevin Spears</t>
  </si>
  <si>
    <t>Venus Finch</t>
  </si>
  <si>
    <t>Caleb Tate</t>
  </si>
  <si>
    <t>Britanni Weeks</t>
  </si>
  <si>
    <t>United Arab Emirates</t>
  </si>
  <si>
    <t>Timon Kline</t>
  </si>
  <si>
    <t>Liechtenstein</t>
  </si>
  <si>
    <t>Raphael Casey</t>
  </si>
  <si>
    <t>Aline Leonard</t>
  </si>
  <si>
    <t>Macy Stafford</t>
  </si>
  <si>
    <t>Indigo Bird</t>
  </si>
  <si>
    <t>Lewis Lester</t>
  </si>
  <si>
    <t>Garrett Aguirre</t>
  </si>
  <si>
    <t>Samoa</t>
  </si>
  <si>
    <t>Lars Lindsay</t>
  </si>
  <si>
    <t>Lewis Hall</t>
  </si>
  <si>
    <t>Caesar Mcgowan</t>
  </si>
  <si>
    <t>Simon Carlson</t>
  </si>
  <si>
    <t>Uzbekistan</t>
  </si>
  <si>
    <t>Yvonne Mcintosh</t>
  </si>
  <si>
    <t>Ireland</t>
  </si>
  <si>
    <t>Dahlia James</t>
  </si>
  <si>
    <t>Grenada</t>
  </si>
  <si>
    <t>Abraham Mcguire</t>
  </si>
  <si>
    <t>Japan</t>
  </si>
  <si>
    <t>Urielle Michael</t>
  </si>
  <si>
    <t>Ivan Knight</t>
  </si>
  <si>
    <t>Saint Kitts and Nevis</t>
  </si>
  <si>
    <t>Dominique Oneill</t>
  </si>
  <si>
    <t>Qatar</t>
  </si>
  <si>
    <t>Jordan Gordon</t>
  </si>
  <si>
    <t>Sri Lanka</t>
  </si>
  <si>
    <t>Fuller Hamilton</t>
  </si>
  <si>
    <t>Egypt</t>
  </si>
  <si>
    <t>Colin Hendricks</t>
  </si>
  <si>
    <t>Thailand</t>
  </si>
  <si>
    <t>Skyler Carson</t>
  </si>
  <si>
    <t>Blaine Terry</t>
  </si>
  <si>
    <t>Zorita Hodge</t>
  </si>
  <si>
    <t>Bermuda</t>
  </si>
  <si>
    <t>Amanda Stanley</t>
  </si>
  <si>
    <t>Leila Hatfield</t>
  </si>
  <si>
    <t>Alika Espinoza</t>
  </si>
  <si>
    <t>Djibouti</t>
  </si>
  <si>
    <t>Maxwell Hoffman</t>
  </si>
  <si>
    <t>Minerva Mcguire</t>
  </si>
  <si>
    <t>Herrod Byers</t>
  </si>
  <si>
    <t>Jordan</t>
  </si>
  <si>
    <t>Yetta Weaver</t>
  </si>
  <si>
    <t>Comoros</t>
  </si>
  <si>
    <t>Zia Ayala</t>
  </si>
  <si>
    <t>Bosnia and Herzegovina</t>
  </si>
  <si>
    <t>Evan Russell</t>
  </si>
  <si>
    <t>Camilla Simmons</t>
  </si>
  <si>
    <t>Cadman Wilkinson</t>
  </si>
  <si>
    <t>Antigua and Barbuda</t>
  </si>
  <si>
    <t>Brielle Love</t>
  </si>
  <si>
    <t>Lani Floyd</t>
  </si>
  <si>
    <t>Bolivia</t>
  </si>
  <si>
    <t>Keelie Johns</t>
  </si>
  <si>
    <t>Quinn Frederick</t>
  </si>
  <si>
    <t>Ralph Ayala</t>
  </si>
  <si>
    <t>Gray Ortega</t>
  </si>
  <si>
    <t>Jameson Hunter</t>
  </si>
  <si>
    <t>Boris Maynard</t>
  </si>
  <si>
    <t>Vaughan Bender</t>
  </si>
  <si>
    <t>Ebony Kirk</t>
  </si>
  <si>
    <t>Somalia</t>
  </si>
  <si>
    <t>Rajah Castillo</t>
  </si>
  <si>
    <t>Althea Sharpe</t>
  </si>
  <si>
    <t>Kuwait</t>
  </si>
  <si>
    <t>Geoffrey Browning</t>
  </si>
  <si>
    <t>Nichole Vinson</t>
  </si>
  <si>
    <t>Dustin Meyer</t>
  </si>
  <si>
    <t>Oscar Clay</t>
  </si>
  <si>
    <t>Alisa Kemp</t>
  </si>
  <si>
    <t>Mohammad Mills</t>
  </si>
  <si>
    <t>Kay Dixon</t>
  </si>
  <si>
    <t>Chava Hunt</t>
  </si>
  <si>
    <t>Herrod Huff</t>
  </si>
  <si>
    <t>Caryn Rhodes</t>
  </si>
  <si>
    <t>Brunei Darussalam</t>
  </si>
  <si>
    <t>Madeson Baker</t>
  </si>
  <si>
    <t>Eve Perry</t>
  </si>
  <si>
    <t>Kimberley Daniel</t>
  </si>
  <si>
    <t>Micronesia</t>
  </si>
  <si>
    <t>Louis Hubbard</t>
  </si>
  <si>
    <t>Doris Castillo</t>
  </si>
  <si>
    <t>Ina Faulkner</t>
  </si>
  <si>
    <t>Lysandra Erickson</t>
  </si>
  <si>
    <t>Tarik Barber</t>
  </si>
  <si>
    <t>Paraguay</t>
  </si>
  <si>
    <t>Kieran Mckinney</t>
  </si>
  <si>
    <t>Martena Hunt</t>
  </si>
  <si>
    <t>Vera Turner</t>
  </si>
  <si>
    <t>Briar Clayton</t>
  </si>
  <si>
    <t>Sophia Chaney</t>
  </si>
  <si>
    <t>Kirestin Huber</t>
  </si>
  <si>
    <t>Sao Tome and Principe</t>
  </si>
  <si>
    <t>Slade Russell</t>
  </si>
  <si>
    <t>Baker Johnson</t>
  </si>
  <si>
    <t>Patience Alford</t>
  </si>
  <si>
    <t>Central African Republic</t>
  </si>
  <si>
    <t>Patience Grant</t>
  </si>
  <si>
    <t>Belize</t>
  </si>
  <si>
    <t>Denton Mcintosh</t>
  </si>
  <si>
    <t>Florence Hutchinson</t>
  </si>
  <si>
    <t>Guyana</t>
  </si>
  <si>
    <t>Ginger Boyd</t>
  </si>
  <si>
    <t>Estonia</t>
  </si>
  <si>
    <t>Lev Hubbard</t>
  </si>
  <si>
    <t>Alea Long</t>
  </si>
  <si>
    <t>Nichole Obrien</t>
  </si>
  <si>
    <t>Barbados</t>
  </si>
  <si>
    <t>Nissim Bruce</t>
  </si>
  <si>
    <t>Rina Baird</t>
  </si>
  <si>
    <t>Haley Tucker</t>
  </si>
  <si>
    <t>Sara Beck</t>
  </si>
  <si>
    <t>Jason Hoffman</t>
  </si>
  <si>
    <t>Peru</t>
  </si>
  <si>
    <t>Brielle Gonzalez</t>
  </si>
  <si>
    <t>Serena Buckner</t>
  </si>
  <si>
    <t>Algeria</t>
  </si>
  <si>
    <t>Autumn Hobbs</t>
  </si>
  <si>
    <t>Maia Warner</t>
  </si>
  <si>
    <t>Taiwan, Province of China</t>
  </si>
  <si>
    <t>Danielle Hardy</t>
  </si>
  <si>
    <t>Lysandra Hunter</t>
  </si>
  <si>
    <t>Virgin Islands, U.S.</t>
  </si>
  <si>
    <t>Serina Moody</t>
  </si>
  <si>
    <t>Cally Gibbs</t>
  </si>
  <si>
    <t>Christmas Island</t>
  </si>
  <si>
    <t>Mia Ferguson</t>
  </si>
  <si>
    <t>Francesca Bolton</t>
  </si>
  <si>
    <t>Belarus</t>
  </si>
  <si>
    <t>Nola Wilkerson</t>
  </si>
  <si>
    <t>Harper Willis</t>
  </si>
  <si>
    <t>Gemma Rodriguez</t>
  </si>
  <si>
    <t>Gwendolyn Daniel</t>
  </si>
  <si>
    <t>Serbia and Montenegro</t>
  </si>
  <si>
    <t>Mason Garner</t>
  </si>
  <si>
    <t>Kendall Harmon</t>
  </si>
  <si>
    <t>Celeste Ochoa</t>
  </si>
  <si>
    <t>Sybil Moses</t>
  </si>
  <si>
    <t>Venus Boyd</t>
  </si>
  <si>
    <t>Zorita Petty</t>
  </si>
  <si>
    <t>Ethiopia</t>
  </si>
  <si>
    <t>Lana Norris</t>
  </si>
  <si>
    <t>Myanmar</t>
  </si>
  <si>
    <t>Breanna Pacheco</t>
  </si>
  <si>
    <t>Sweden</t>
  </si>
  <si>
    <t>Levi Sykes</t>
  </si>
  <si>
    <t>Alea Sawyer</t>
  </si>
  <si>
    <t>Mauritius</t>
  </si>
  <si>
    <t>Graiden Avery</t>
  </si>
  <si>
    <t>Bruno Miles</t>
  </si>
  <si>
    <t>Britanni Hebert</t>
  </si>
  <si>
    <t>Bruno Drake</t>
  </si>
  <si>
    <t>Aruba</t>
  </si>
  <si>
    <t>Curran Shannon</t>
  </si>
  <si>
    <t>Guinevere Simpson</t>
  </si>
  <si>
    <t>Slovakia</t>
  </si>
  <si>
    <t>Amir Solomon</t>
  </si>
  <si>
    <t>Rogan Garner</t>
  </si>
  <si>
    <t>Austria</t>
  </si>
  <si>
    <t>Jesse Austin</t>
  </si>
  <si>
    <t>Doris Mccormick</t>
  </si>
  <si>
    <t>Cade Alvarado</t>
  </si>
  <si>
    <t>Hollee Lowe</t>
  </si>
  <si>
    <t>Morgan Talley</t>
  </si>
  <si>
    <t>Harrison Barker</t>
  </si>
  <si>
    <t>Odette Norton</t>
  </si>
  <si>
    <t>Lois Compton</t>
  </si>
  <si>
    <t>Guatemala</t>
  </si>
  <si>
    <t>Karina Buckley</t>
  </si>
  <si>
    <t>Harding Larson</t>
  </si>
  <si>
    <t>Donna Jacobson</t>
  </si>
  <si>
    <t>Kiara Lucas</t>
  </si>
  <si>
    <t>Lois Abbott</t>
  </si>
  <si>
    <t>Acton Mendoza</t>
  </si>
  <si>
    <t>Timor-leste</t>
  </si>
  <si>
    <t>Nora Carroll</t>
  </si>
  <si>
    <t>Griffin Gray</t>
  </si>
  <si>
    <t>Armand Shaffer</t>
  </si>
  <si>
    <t>French Guiana</t>
  </si>
  <si>
    <t>Nicole Heath</t>
  </si>
  <si>
    <t>Harper Zimmerman</t>
  </si>
  <si>
    <t>Sigourney Riddle</t>
  </si>
  <si>
    <t>Marcia Everett</t>
  </si>
  <si>
    <t>Eric Avila</t>
  </si>
  <si>
    <t>Afghanistan</t>
  </si>
  <si>
    <t>William Hale</t>
  </si>
  <si>
    <t>Griffin Grimes</t>
  </si>
  <si>
    <t>Galena Sexton</t>
  </si>
  <si>
    <t>Brittany Fletcher</t>
  </si>
  <si>
    <t>Roanna Gibson</t>
  </si>
  <si>
    <t>Emily Foreman</t>
  </si>
  <si>
    <t>Sandra Clay</t>
  </si>
  <si>
    <t>Lois Weber</t>
  </si>
  <si>
    <t>Senegal</t>
  </si>
  <si>
    <t>Cleo Acosta</t>
  </si>
  <si>
    <t>Charles Boyle</t>
  </si>
  <si>
    <t>Hermione Foreman</t>
  </si>
  <si>
    <t>Zane Hopkins</t>
  </si>
  <si>
    <t>Cassady Perkins</t>
  </si>
  <si>
    <t>Drake Williamson</t>
  </si>
  <si>
    <t>Honduras</t>
  </si>
  <si>
    <t>Rachel Shelton</t>
  </si>
  <si>
    <t>Sopoline Pace</t>
  </si>
  <si>
    <t>Aurora Dyer</t>
  </si>
  <si>
    <t>Guam</t>
  </si>
  <si>
    <t>Brock Howell</t>
  </si>
  <si>
    <t>Kelsie Joseph</t>
  </si>
  <si>
    <t>Daria Mcneil</t>
  </si>
  <si>
    <t>Keith Velez</t>
  </si>
  <si>
    <t>Wendy Hull</t>
  </si>
  <si>
    <t>Ursa Charles</t>
  </si>
  <si>
    <t>Alec Valentine</t>
  </si>
  <si>
    <t>Libyan Arab Jamahiriya</t>
  </si>
  <si>
    <t>Noble Diaz</t>
  </si>
  <si>
    <t>Emily Hogan</t>
  </si>
  <si>
    <t>Lunea Morales</t>
  </si>
  <si>
    <t>Ainsley Chan</t>
  </si>
  <si>
    <t>Charlotte Mcdonald</t>
  </si>
  <si>
    <t>China</t>
  </si>
  <si>
    <t>Thane Hood</t>
  </si>
  <si>
    <t>Curran Kane</t>
  </si>
  <si>
    <t>Eritrea</t>
  </si>
  <si>
    <t>Tana Yang</t>
  </si>
  <si>
    <t>Zeus Barr</t>
  </si>
  <si>
    <t>Lebanon</t>
  </si>
  <si>
    <t>Shay Larson</t>
  </si>
  <si>
    <t>Tokelau</t>
  </si>
  <si>
    <t>Mannix Le</t>
  </si>
  <si>
    <t>Swaziland</t>
  </si>
  <si>
    <t>Grant Gilbert</t>
  </si>
  <si>
    <t>Noelle Rasmussen</t>
  </si>
  <si>
    <t>Lucy Watson</t>
  </si>
  <si>
    <t>Flynn Robinson</t>
  </si>
  <si>
    <t>Bradley Fowler</t>
  </si>
  <si>
    <t>Indigo Mullins</t>
  </si>
  <si>
    <t>Fulton Francis</t>
  </si>
  <si>
    <t>Kiribati</t>
  </si>
  <si>
    <t>Joel Gallegos</t>
  </si>
  <si>
    <t>South Georgia and The South Sandwich Islands</t>
  </si>
  <si>
    <t>Briar Kennedy</t>
  </si>
  <si>
    <t>Ella Saunders</t>
  </si>
  <si>
    <t>Robert Snow</t>
  </si>
  <si>
    <t>Suriname</t>
  </si>
  <si>
    <t>Armando Pruitt</t>
  </si>
  <si>
    <t>Erich Little</t>
  </si>
  <si>
    <t>Serina Hall</t>
  </si>
  <si>
    <t>Mali</t>
  </si>
  <si>
    <t>Hunter Kirkland</t>
  </si>
  <si>
    <t>Amos Galloway</t>
  </si>
  <si>
    <t>New Zealand</t>
  </si>
  <si>
    <t>Sophia Palmer</t>
  </si>
  <si>
    <t>Azalia Ramos</t>
  </si>
  <si>
    <t>Hedley Lott</t>
  </si>
  <si>
    <t>Amela Fowler</t>
  </si>
  <si>
    <t>Carol Mckenzie</t>
  </si>
  <si>
    <t>Penelope Baker</t>
  </si>
  <si>
    <t>Dakota Chen</t>
  </si>
  <si>
    <t>Ifeoma Carroll</t>
  </si>
  <si>
    <t>Lesotho</t>
  </si>
  <si>
    <t>Hyacinth Saunders</t>
  </si>
  <si>
    <t>Brenden Russo</t>
  </si>
  <si>
    <t>Mexico</t>
  </si>
  <si>
    <t>Hilda Noble</t>
  </si>
  <si>
    <t>Tajikistan</t>
  </si>
  <si>
    <t>Naida Wilkerson</t>
  </si>
  <si>
    <t>Sandra Whitfield</t>
  </si>
  <si>
    <t>Lucius James</t>
  </si>
  <si>
    <t>Charles Hewitt</t>
  </si>
  <si>
    <t>Venezuela</t>
  </si>
  <si>
    <t>Walker Sweeney</t>
  </si>
  <si>
    <t>Belgium</t>
  </si>
  <si>
    <t>Bree Hammond</t>
  </si>
  <si>
    <t>Tyler Gordon</t>
  </si>
  <si>
    <t>Namibia</t>
  </si>
  <si>
    <t>Ursa Strickland</t>
  </si>
  <si>
    <t>Jolene Rodriquez</t>
  </si>
  <si>
    <t>Amela Summers</t>
  </si>
  <si>
    <t>Kaye Rocha</t>
  </si>
  <si>
    <t>Brian Clarke</t>
  </si>
  <si>
    <t>Northern Mariana Islands</t>
  </si>
  <si>
    <t>Dawn Carey</t>
  </si>
  <si>
    <t>Audrey Chase</t>
  </si>
  <si>
    <t>Aimee James</t>
  </si>
  <si>
    <t>Raymond Noel</t>
  </si>
  <si>
    <t>Judah Erickson</t>
  </si>
  <si>
    <t>Quemby Romero</t>
  </si>
  <si>
    <t>salesChannel</t>
  </si>
  <si>
    <t>Shaine Lambert</t>
  </si>
  <si>
    <t>Rwanda</t>
  </si>
  <si>
    <t>Deirdre Ford</t>
  </si>
  <si>
    <t>Benin</t>
  </si>
  <si>
    <t>Maris Shepherd</t>
  </si>
  <si>
    <t>Sybil Barker</t>
  </si>
  <si>
    <t>Breanna Sweeney</t>
  </si>
  <si>
    <t>Blair Horne</t>
  </si>
  <si>
    <t>Maldives</t>
  </si>
  <si>
    <t>Evelyn Cherry</t>
  </si>
  <si>
    <t>Jermaine Mcneil</t>
  </si>
  <si>
    <t>Melissa Roberts</t>
  </si>
  <si>
    <t>Greenland</t>
  </si>
  <si>
    <t>Davis Kennedy</t>
  </si>
  <si>
    <t>Hadassah Hodge</t>
  </si>
  <si>
    <t>Callie Cervantes</t>
  </si>
  <si>
    <t>Ifeoma Crane</t>
  </si>
  <si>
    <t>Dara Burch</t>
  </si>
  <si>
    <t>Brielle Mcdaniel</t>
  </si>
  <si>
    <t>Ralph Carroll</t>
  </si>
  <si>
    <t>Destiny Fisher</t>
  </si>
  <si>
    <t>Georgia Good</t>
  </si>
  <si>
    <t>Winter Mcclain</t>
  </si>
  <si>
    <t>Yael Stafford</t>
  </si>
  <si>
    <t>Bruno Durham</t>
  </si>
  <si>
    <t>Yuri Rice</t>
  </si>
  <si>
    <t>Harding Blackwell</t>
  </si>
  <si>
    <t>Kieran Charles</t>
  </si>
  <si>
    <t>Jennifer Harrington</t>
  </si>
  <si>
    <t>Darrel Jones</t>
  </si>
  <si>
    <t>Leroy Valdez</t>
  </si>
  <si>
    <t>Jessamine Watkins</t>
  </si>
  <si>
    <t>Phillip Schneider</t>
  </si>
  <si>
    <t>Rooney Wolfe</t>
  </si>
  <si>
    <t>Brenna Villarreal</t>
  </si>
  <si>
    <t>Ecuador</t>
  </si>
  <si>
    <t>Yuri Huber</t>
  </si>
  <si>
    <t>Cyprus</t>
  </si>
  <si>
    <t>Yvonne Shepard</t>
  </si>
  <si>
    <t>Sybill Rivers</t>
  </si>
  <si>
    <t>Bahrain</t>
  </si>
  <si>
    <t>Acton Ratliff</t>
  </si>
  <si>
    <t>Blaine Soto</t>
  </si>
  <si>
    <t>Joelle Kidd</t>
  </si>
  <si>
    <t>Uta Rodgers</t>
  </si>
  <si>
    <t>Graham Paul</t>
  </si>
  <si>
    <t>Jorden Mcneil</t>
  </si>
  <si>
    <t>Pamela Paul</t>
  </si>
  <si>
    <t>Yvonne Mcguire</t>
  </si>
  <si>
    <t>Heard Island and Mcdonald Islands</t>
  </si>
  <si>
    <t>Mason Shields</t>
  </si>
  <si>
    <t>Sudan</t>
  </si>
  <si>
    <t>Shelly Johnston</t>
  </si>
  <si>
    <t>Jameson Sawyer</t>
  </si>
  <si>
    <t>Keegan Beasley</t>
  </si>
  <si>
    <t>Georgia Ford</t>
  </si>
  <si>
    <t>Kevin Dejesus</t>
  </si>
  <si>
    <t>Ina Chang</t>
  </si>
  <si>
    <t>Alexa Byrd</t>
  </si>
  <si>
    <t>Vance Middleton</t>
  </si>
  <si>
    <t>Barrett Tyler</t>
  </si>
  <si>
    <t>Gail Calderon</t>
  </si>
  <si>
    <t>Shea Valenzuela</t>
  </si>
  <si>
    <t>Ignacia Cantu</t>
  </si>
  <si>
    <t>Xanthus Holden</t>
  </si>
  <si>
    <t>Hayden Fulton</t>
  </si>
  <si>
    <t>Guinea-bissau</t>
  </si>
  <si>
    <t>Shana Rich</t>
  </si>
  <si>
    <t>Hall Callahan</t>
  </si>
  <si>
    <t>Akeem Madden</t>
  </si>
  <si>
    <t>Montana Vincent</t>
  </si>
  <si>
    <t>Yoshi Ruiz</t>
  </si>
  <si>
    <t>Mallory Gregory</t>
  </si>
  <si>
    <t>Stella Strickland</t>
  </si>
  <si>
    <t>Callie Stanley</t>
  </si>
  <si>
    <t>Amity Hudson</t>
  </si>
  <si>
    <t>McKenzie Kirkland</t>
  </si>
  <si>
    <t>Sheila Atkinson</t>
  </si>
  <si>
    <t>Beatrice Malone</t>
  </si>
  <si>
    <t>Savannah Meyer</t>
  </si>
  <si>
    <t>Aurelia Jennings</t>
  </si>
  <si>
    <t>Kyra Osborn</t>
  </si>
  <si>
    <t>Kaitlin Downs</t>
  </si>
  <si>
    <t>Kirk Greer</t>
  </si>
  <si>
    <t>Gemma Bradford</t>
  </si>
  <si>
    <t>Cedric Larsen</t>
  </si>
  <si>
    <t>Carly Cameron</t>
  </si>
  <si>
    <t>Burke Frank</t>
  </si>
  <si>
    <t>Portia Stewart</t>
  </si>
  <si>
    <t>Macey Bridges</t>
  </si>
  <si>
    <t>Erich Brewer</t>
  </si>
  <si>
    <t>Britanney Knapp</t>
  </si>
  <si>
    <t>August Chaney</t>
  </si>
  <si>
    <t>Myra Payne</t>
  </si>
  <si>
    <t>Germany</t>
  </si>
  <si>
    <t>Clayton Cain</t>
  </si>
  <si>
    <t>Dakota Conner</t>
  </si>
  <si>
    <t>Nichole Lee</t>
  </si>
  <si>
    <t>Jaime Reilly</t>
  </si>
  <si>
    <t>Britanni Brown</t>
  </si>
  <si>
    <t>Lucy Dawson</t>
  </si>
  <si>
    <t>Hamilton Willis</t>
  </si>
  <si>
    <t>Celeste Church</t>
  </si>
  <si>
    <t>Drake Floyd</t>
  </si>
  <si>
    <t>Hermione Rogers</t>
  </si>
  <si>
    <t>Ruth Stein</t>
  </si>
  <si>
    <t>Kaseem Adkins</t>
  </si>
  <si>
    <t>Minerva Reynolds</t>
  </si>
  <si>
    <t>Reed Howe</t>
  </si>
  <si>
    <t>Raya Guthrie</t>
  </si>
  <si>
    <t>Idola Underwood</t>
  </si>
  <si>
    <t>Velma Sanford</t>
  </si>
  <si>
    <t>Hayes Carter</t>
  </si>
  <si>
    <t>Hope Stevenson</t>
  </si>
  <si>
    <t>Hadley Wheeler</t>
  </si>
  <si>
    <t>Lunea Fuentes</t>
  </si>
  <si>
    <t>Lani Fox</t>
  </si>
  <si>
    <t>Daryl Riddle</t>
  </si>
  <si>
    <t>Hadassah Christian</t>
  </si>
  <si>
    <t>Cathleen Espinoza</t>
  </si>
  <si>
    <t>Paloma Vega</t>
  </si>
  <si>
    <t>Melinda Klein</t>
  </si>
  <si>
    <t>Griffin Estrada</t>
  </si>
  <si>
    <t>Claire Byrd</t>
  </si>
  <si>
    <t>Bert Grant</t>
  </si>
  <si>
    <t>Guinevere Rosales</t>
  </si>
  <si>
    <t>Uganda</t>
  </si>
  <si>
    <t>Ruth Mathis</t>
  </si>
  <si>
    <t>Quail Kerr</t>
  </si>
  <si>
    <t>Haiti</t>
  </si>
  <si>
    <t>Upton Lewis</t>
  </si>
  <si>
    <t>Rafael Fletcher</t>
  </si>
  <si>
    <t>Alyssa Hodges</t>
  </si>
  <si>
    <t>Buffy Heath</t>
  </si>
  <si>
    <t>Sarah Castaneda</t>
  </si>
  <si>
    <t>Alice Lara</t>
  </si>
  <si>
    <t>Pascale Sanchez</t>
  </si>
  <si>
    <t>Emma Waller</t>
  </si>
  <si>
    <t>Yen Graves</t>
  </si>
  <si>
    <t>Selma Coffey</t>
  </si>
  <si>
    <t>Aurora Daniel</t>
  </si>
  <si>
    <t>Gray Moss</t>
  </si>
  <si>
    <t>Sylvia Fry</t>
  </si>
  <si>
    <t>Jamaica</t>
  </si>
  <si>
    <t>Aileen Hunter</t>
  </si>
  <si>
    <t>Vincent Bauer</t>
  </si>
  <si>
    <t>Hannah Snider</t>
  </si>
  <si>
    <t>Jonah Guy</t>
  </si>
  <si>
    <t>Bhutan</t>
  </si>
  <si>
    <t>Ori Sparks</t>
  </si>
  <si>
    <t>Akeem Snider</t>
  </si>
  <si>
    <t>Lael Serrano</t>
  </si>
  <si>
    <t>Blythe Simpson</t>
  </si>
  <si>
    <t>Yuli Jacobson</t>
  </si>
  <si>
    <t>Peter Goodwin</t>
  </si>
  <si>
    <t>Deirdre Mccullough</t>
  </si>
  <si>
    <t>Bruce French</t>
  </si>
  <si>
    <t>Mara Garcia</t>
  </si>
  <si>
    <t>Nasim Galloway</t>
  </si>
  <si>
    <t>Callum Contreras</t>
  </si>
  <si>
    <t>Vernon Coleman</t>
  </si>
  <si>
    <t>Oliver Bullock</t>
  </si>
  <si>
    <t>Nita Andrews</t>
  </si>
  <si>
    <t>Lucius Barton</t>
  </si>
  <si>
    <t>Josephine Oliver</t>
  </si>
  <si>
    <t>Aquila Dejesus</t>
  </si>
  <si>
    <t>Elvis Watkins</t>
  </si>
  <si>
    <t>Vielka Leon</t>
  </si>
  <si>
    <t>Teagan Baird</t>
  </si>
  <si>
    <t>Pitcairn</t>
  </si>
  <si>
    <t>Rashad Clay</t>
  </si>
  <si>
    <t>Wanda Guy</t>
  </si>
  <si>
    <t>Michael Guthrie</t>
  </si>
  <si>
    <t>Brennan Mcclain</t>
  </si>
  <si>
    <t>Rama Gonzales</t>
  </si>
  <si>
    <t>Nicholas Singleton</t>
  </si>
  <si>
    <t>Thaddeus Vinson</t>
  </si>
  <si>
    <t>Demetrius Watson</t>
  </si>
  <si>
    <t>Rajah Poole</t>
  </si>
  <si>
    <t>Meghan Jacobs</t>
  </si>
  <si>
    <t>Reece Hodge</t>
  </si>
  <si>
    <t>Laith Charles</t>
  </si>
  <si>
    <t>Camden Rosa</t>
  </si>
  <si>
    <t>Marah Ashley</t>
  </si>
  <si>
    <t>Aphrodite Barrera</t>
  </si>
  <si>
    <t>Ghana</t>
  </si>
  <si>
    <t>Haley Collins</t>
  </si>
  <si>
    <t>Shaeleigh Kennedy</t>
  </si>
  <si>
    <t>Nita Monroe</t>
  </si>
  <si>
    <t>Hilary Schultz</t>
  </si>
  <si>
    <t>Hope Mcbride</t>
  </si>
  <si>
    <t>Quinlan Jensen</t>
  </si>
  <si>
    <t>Ukraine</t>
  </si>
  <si>
    <t>Hamish Crawford</t>
  </si>
  <si>
    <t>Lamar Rodriquez</t>
  </si>
  <si>
    <t>Karina Riddle</t>
  </si>
  <si>
    <t>Hedwig Harvey</t>
  </si>
  <si>
    <t>Noelle Buckley</t>
  </si>
  <si>
    <t>Harriet Banks</t>
  </si>
  <si>
    <t>Timothy Sharpe</t>
  </si>
  <si>
    <t>Turkmenistan</t>
  </si>
  <si>
    <t>Burke Rojas</t>
  </si>
  <si>
    <t>Fallon Miles</t>
  </si>
  <si>
    <t>Cameron Schmidt</t>
  </si>
  <si>
    <t>Indira Collier</t>
  </si>
  <si>
    <t>Mannix Petersen</t>
  </si>
  <si>
    <t>Harlan Baxter</t>
  </si>
  <si>
    <t>Kasimir Navarro</t>
  </si>
  <si>
    <t>Armand Farley</t>
  </si>
  <si>
    <t>Eve Bentley</t>
  </si>
  <si>
    <t>Ifeoma Oneill</t>
  </si>
  <si>
    <t>Curran Watson</t>
  </si>
  <si>
    <t>Hector Mcfadden</t>
  </si>
  <si>
    <t>Madaline Briggs</t>
  </si>
  <si>
    <t>Vivian Garrett</t>
  </si>
  <si>
    <t>Shelby Hendrix</t>
  </si>
  <si>
    <t>Katelyn Merrill</t>
  </si>
  <si>
    <t>Kelly Andrews</t>
  </si>
  <si>
    <t>Seychelles</t>
  </si>
  <si>
    <t>Palmer Craft</t>
  </si>
  <si>
    <t>Amy James</t>
  </si>
  <si>
    <t>Chastity Reynolds</t>
  </si>
  <si>
    <t>Sara Parrish</t>
  </si>
  <si>
    <t>Keaton Carr</t>
  </si>
  <si>
    <t>Ann Carney</t>
  </si>
  <si>
    <t>Tatyana Ingram</t>
  </si>
  <si>
    <t>Elaine Le</t>
  </si>
  <si>
    <t>Azalia Riddle</t>
  </si>
  <si>
    <t>Cameran Morrison</t>
  </si>
  <si>
    <t>Forrest Hayes</t>
  </si>
  <si>
    <t>Maggie Howard</t>
  </si>
  <si>
    <t>Colin Vazquez</t>
  </si>
  <si>
    <t>Leroy Russo</t>
  </si>
  <si>
    <t>Marvin Oneil</t>
  </si>
  <si>
    <t>Leah Kline</t>
  </si>
  <si>
    <t>Mechelle Gutierrez</t>
  </si>
  <si>
    <t>Kadeem Vasquez</t>
  </si>
  <si>
    <t>Cheryl Horne</t>
  </si>
  <si>
    <t>Savannah Everett</t>
  </si>
  <si>
    <t>Burke Vinson</t>
  </si>
  <si>
    <t>Fitzgerald Fleming</t>
  </si>
  <si>
    <t>Drake Gibson</t>
  </si>
  <si>
    <t>Odysseus Vaughn</t>
  </si>
  <si>
    <t>Arden Atkinson</t>
  </si>
  <si>
    <t>Leigh Schultz</t>
  </si>
  <si>
    <t>Brielle Roberson</t>
  </si>
  <si>
    <t>Adam Blackburn</t>
  </si>
  <si>
    <t>Hop Gomez</t>
  </si>
  <si>
    <t>Laith Conley</t>
  </si>
  <si>
    <t>Astra Terry</t>
  </si>
  <si>
    <t>Tucker Hudson</t>
  </si>
  <si>
    <t>Madeson Holcomb</t>
  </si>
  <si>
    <t>Barclay Guerrero</t>
  </si>
  <si>
    <t>Talon Boyer</t>
  </si>
  <si>
    <t>Rudyard Chan</t>
  </si>
  <si>
    <t>Lyle Lawson</t>
  </si>
  <si>
    <t>Karen Buchanan</t>
  </si>
  <si>
    <t>Karina Contreras</t>
  </si>
  <si>
    <t>Garrett Burnett</t>
  </si>
  <si>
    <t>Tana Velasquez</t>
  </si>
  <si>
    <t>Jasper Shannon</t>
  </si>
  <si>
    <t>Quyn Russo</t>
  </si>
  <si>
    <t>Dillon Carlson</t>
  </si>
  <si>
    <t>Dean Galloway</t>
  </si>
  <si>
    <t>Rogan Best</t>
  </si>
  <si>
    <t>Deirdre Wyatt</t>
  </si>
  <si>
    <t>Zelda Dickson</t>
  </si>
  <si>
    <t>Ashely Cherry</t>
  </si>
  <si>
    <t>Cassady Scott</t>
  </si>
  <si>
    <t>Zena Miranda</t>
  </si>
  <si>
    <t>Sandra Rios</t>
  </si>
  <si>
    <t>Chaney Myers</t>
  </si>
  <si>
    <t>Eve Gill</t>
  </si>
  <si>
    <t>Aphrodite Cohen</t>
  </si>
  <si>
    <t>Janna Sears</t>
  </si>
  <si>
    <t>Howard Weaver</t>
  </si>
  <si>
    <t>Shellie Dean</t>
  </si>
  <si>
    <t>Ian Mcdaniel</t>
  </si>
  <si>
    <t>Desiree Booth</t>
  </si>
  <si>
    <t>Erica Vargas</t>
  </si>
  <si>
    <t>Cambodia</t>
  </si>
  <si>
    <t>Lacey Greer</t>
  </si>
  <si>
    <t>Brynn Avila</t>
  </si>
  <si>
    <t>Isabelle Bass</t>
  </si>
  <si>
    <t>Nadine Flores</t>
  </si>
  <si>
    <t>Deanna Kelley</t>
  </si>
  <si>
    <t>Fletcher Savage</t>
  </si>
  <si>
    <t>Shaeleigh Rivera</t>
  </si>
  <si>
    <t>Maisie Witt</t>
  </si>
  <si>
    <t>Illana Mccall</t>
  </si>
  <si>
    <t>Katelyn Finley</t>
  </si>
  <si>
    <t>Merritt Sosa</t>
  </si>
  <si>
    <t>Brooke Shannon</t>
  </si>
  <si>
    <t>Kenneth Bolton</t>
  </si>
  <si>
    <t>Knox Fox</t>
  </si>
  <si>
    <t>Colton Briggs</t>
  </si>
  <si>
    <t>Felicia Alvarez</t>
  </si>
  <si>
    <t>Desirae Christensen</t>
  </si>
  <si>
    <t>Jennifer Montgomery</t>
  </si>
  <si>
    <t>Lester Holmes</t>
  </si>
  <si>
    <t>Lara Rogers</t>
  </si>
  <si>
    <t>Autumn Brock</t>
  </si>
  <si>
    <t>Fitzgerald Gray</t>
  </si>
  <si>
    <t>Morgan Turner</t>
  </si>
  <si>
    <t>Kylynn Woodward</t>
  </si>
  <si>
    <t>Audrey Wiggins</t>
  </si>
  <si>
    <t>Guinevere Ford</t>
  </si>
  <si>
    <t>Rebekah Farley</t>
  </si>
  <si>
    <t>Netherlands</t>
  </si>
  <si>
    <t>Olympia Contreras</t>
  </si>
  <si>
    <t>Evelyn Garza</t>
  </si>
  <si>
    <t>Wendy Norris</t>
  </si>
  <si>
    <t>Sasha Morton</t>
  </si>
  <si>
    <t>Kevin Schwartz</t>
  </si>
  <si>
    <t>Ferdinand Holder</t>
  </si>
  <si>
    <t>Sarah Leblanc</t>
  </si>
  <si>
    <t>Ethan Colon</t>
  </si>
  <si>
    <t>Amber Evans</t>
  </si>
  <si>
    <t>Lana Hunter</t>
  </si>
  <si>
    <t>Malcolm Hoffman</t>
  </si>
  <si>
    <t>Buffy Powers</t>
  </si>
  <si>
    <t>Brennan Lee</t>
  </si>
  <si>
    <t>Garth Rogers</t>
  </si>
  <si>
    <t>Mollie Chaney</t>
  </si>
  <si>
    <t>Mikayla Randall</t>
  </si>
  <si>
    <t>Ruth Mathews</t>
  </si>
  <si>
    <t>Joseph Hunt</t>
  </si>
  <si>
    <t>Sonya Shaw</t>
  </si>
  <si>
    <t>Hedy Murray</t>
  </si>
  <si>
    <t>Thomas Sanders</t>
  </si>
  <si>
    <t>Luxembourg</t>
  </si>
  <si>
    <t>Buffy Moore</t>
  </si>
  <si>
    <t>Nicaragua</t>
  </si>
  <si>
    <t>Alma Higgins</t>
  </si>
  <si>
    <t>Paki Richmond</t>
  </si>
  <si>
    <t>Brent Cabrera</t>
  </si>
  <si>
    <t>Kennan Winters</t>
  </si>
  <si>
    <t>Ila Webb</t>
  </si>
  <si>
    <t>Lunea Nieves</t>
  </si>
  <si>
    <t>Christine Hale</t>
  </si>
  <si>
    <t>Nichole Weiss</t>
  </si>
  <si>
    <t>Dillon Barlow</t>
  </si>
  <si>
    <t>Cruz Morris</t>
  </si>
  <si>
    <t>Armando Huber</t>
  </si>
  <si>
    <t>Yvonne Stanley</t>
  </si>
  <si>
    <t>Lillian Pitts</t>
  </si>
  <si>
    <t>Boris Brooks</t>
  </si>
  <si>
    <t>Macey Prince</t>
  </si>
  <si>
    <t>Amity Ware</t>
  </si>
  <si>
    <t>Darrel Harrell</t>
  </si>
  <si>
    <t>Thaddeus Mercado</t>
  </si>
  <si>
    <t>Logan Gates</t>
  </si>
  <si>
    <t>Uma Ramos</t>
  </si>
  <si>
    <t>Vera Perry</t>
  </si>
  <si>
    <t>Scarlett Padilla</t>
  </si>
  <si>
    <t>Garth Durham</t>
  </si>
  <si>
    <t>Wallis and Futuna</t>
  </si>
  <si>
    <t>Cooper Guy</t>
  </si>
  <si>
    <t>Bethany Coffey</t>
  </si>
  <si>
    <t>Brendan Mooney</t>
  </si>
  <si>
    <t>Patricia Stanley</t>
  </si>
  <si>
    <t>Regan Whitehead</t>
  </si>
  <si>
    <t>Knox Tillman</t>
  </si>
  <si>
    <t>Eden Padilla</t>
  </si>
  <si>
    <t>Sopoline Stout</t>
  </si>
  <si>
    <t>Greece</t>
  </si>
  <si>
    <t>Emerald Rojas</t>
  </si>
  <si>
    <t>Ciara Burks</t>
  </si>
  <si>
    <t>Equatorial Guinea</t>
  </si>
  <si>
    <t>Sybill Mendoza</t>
  </si>
  <si>
    <t>Sharon Elliott</t>
  </si>
  <si>
    <t>Naida Silva</t>
  </si>
  <si>
    <t>Mira Cameron</t>
  </si>
  <si>
    <t>Rooney Herman</t>
  </si>
  <si>
    <t>Devin Shepard</t>
  </si>
  <si>
    <t>Riley Sellers</t>
  </si>
  <si>
    <t>Bahamas</t>
  </si>
  <si>
    <t>Cruz Ray</t>
  </si>
  <si>
    <t>Merritt Romero</t>
  </si>
  <si>
    <t>Yvette Sosa</t>
  </si>
  <si>
    <t>Sylvester Lopez</t>
  </si>
  <si>
    <t>Iran, Islamic Republic of</t>
  </si>
  <si>
    <t>Gregory Sykes</t>
  </si>
  <si>
    <t>Wade Walter</t>
  </si>
  <si>
    <t>Megan Clemons</t>
  </si>
  <si>
    <t>Ignatius Contreras</t>
  </si>
  <si>
    <t>Willa Strong</t>
  </si>
  <si>
    <t>Alfonso Shepherd</t>
  </si>
  <si>
    <t>Sean Townsend</t>
  </si>
  <si>
    <t>Ronan Stark</t>
  </si>
  <si>
    <t>Kalia Roberson</t>
  </si>
  <si>
    <t>Ignacia Olsen</t>
  </si>
  <si>
    <t>Olga Young</t>
  </si>
  <si>
    <t>Nina Shaffer</t>
  </si>
  <si>
    <t>Sandra Odonnell</t>
  </si>
  <si>
    <t>Paloma Duran</t>
  </si>
  <si>
    <t>Gisela Mckee</t>
  </si>
  <si>
    <t>Theodore Wells</t>
  </si>
  <si>
    <t>Jordan Dawson</t>
  </si>
  <si>
    <t>Neville Glenn</t>
  </si>
  <si>
    <t>Daquan Mckay</t>
  </si>
  <si>
    <t>Byron Briggs</t>
  </si>
  <si>
    <t>Fulton Conley</t>
  </si>
  <si>
    <t>Jamalia Sims</t>
  </si>
  <si>
    <t>Zephania Mills</t>
  </si>
  <si>
    <t>Fulton Boyd</t>
  </si>
  <si>
    <t>Bertha Juarez</t>
  </si>
  <si>
    <t>Paloma Armstrong</t>
  </si>
  <si>
    <t>Sonya Leon</t>
  </si>
  <si>
    <t>Patience Mcclain</t>
  </si>
  <si>
    <t>Macey Shaw</t>
  </si>
  <si>
    <t>Amethyst Dotson</t>
  </si>
  <si>
    <t>Beatrice Golden</t>
  </si>
  <si>
    <t>Kaye Graves</t>
  </si>
  <si>
    <t>Lois Mcdowell</t>
  </si>
  <si>
    <t>Allen Caldwell</t>
  </si>
  <si>
    <t>Theodore Langley</t>
  </si>
  <si>
    <t>Tate Schneider</t>
  </si>
  <si>
    <t>Melyssa Sawyer</t>
  </si>
  <si>
    <t>Charissa Olsen</t>
  </si>
  <si>
    <t>Althea Good</t>
  </si>
  <si>
    <t>Anthony Foster</t>
  </si>
  <si>
    <t>Quentin Houston</t>
  </si>
  <si>
    <t>Ayanna Gentry</t>
  </si>
  <si>
    <t>Erasmus Morrison</t>
  </si>
  <si>
    <t>Maris Cantrell</t>
  </si>
  <si>
    <t>Quentin Hill</t>
  </si>
  <si>
    <t>Cade Pace</t>
  </si>
  <si>
    <t>Kibo Gibbs</t>
  </si>
  <si>
    <t>Ignatius Glass</t>
  </si>
  <si>
    <t>Chloe Black</t>
  </si>
  <si>
    <t>Jeremy Justice</t>
  </si>
  <si>
    <t>Bruce Summers</t>
  </si>
  <si>
    <t>Yeo Welch</t>
  </si>
  <si>
    <t>Simon Keith</t>
  </si>
  <si>
    <t>Quamar Albert</t>
  </si>
  <si>
    <t>Desiree Beach</t>
  </si>
  <si>
    <t>Lithuania</t>
  </si>
  <si>
    <t>Daphne Graves</t>
  </si>
  <si>
    <t>Zorita Vincent</t>
  </si>
  <si>
    <t>Aimee Sparks</t>
  </si>
  <si>
    <t>Adara Shields</t>
  </si>
  <si>
    <t>Brock Sullivan</t>
  </si>
  <si>
    <t>Alma Riley</t>
  </si>
  <si>
    <t>Angelica Bridges</t>
  </si>
  <si>
    <t>Camden Roy</t>
  </si>
  <si>
    <t>Samson Bishop</t>
  </si>
  <si>
    <t>Alana Garrison</t>
  </si>
  <si>
    <t>Maxwell Workman</t>
  </si>
  <si>
    <t>Clare Barnes</t>
  </si>
  <si>
    <t>Jameson Anderson</t>
  </si>
  <si>
    <t>Evan York</t>
  </si>
  <si>
    <t>Tatyana Burns</t>
  </si>
  <si>
    <t>Hayley Chaney</t>
  </si>
  <si>
    <t>Sybill Christensen</t>
  </si>
  <si>
    <t>Gary Keller</t>
  </si>
  <si>
    <t>Tana Sharpe</t>
  </si>
  <si>
    <t>Eleanor Lewis</t>
  </si>
  <si>
    <t>Calista Osborn</t>
  </si>
  <si>
    <t>Macaulay Meadows</t>
  </si>
  <si>
    <t>Perry Livingston</t>
  </si>
  <si>
    <t>Clare Barry</t>
  </si>
  <si>
    <t>Gage Rivera</t>
  </si>
  <si>
    <t>Rhea Stokes</t>
  </si>
  <si>
    <t>Jasmine Gardner</t>
  </si>
  <si>
    <t>Mira Bolton</t>
  </si>
  <si>
    <t>Aurora Lawrence</t>
  </si>
  <si>
    <t>Cally Pratt</t>
  </si>
  <si>
    <t>Jonah Mccall</t>
  </si>
  <si>
    <t>Lareina Barton</t>
  </si>
  <si>
    <t>Fleur Mcdaniel</t>
  </si>
  <si>
    <t>Adrienne Mack</t>
  </si>
  <si>
    <t>Leigh Matthews</t>
  </si>
  <si>
    <t>Ignatius Petty</t>
  </si>
  <si>
    <t>Nathan Sweet</t>
  </si>
  <si>
    <t>Jason Cox</t>
  </si>
  <si>
    <t>Herman Bryan</t>
  </si>
  <si>
    <t>Gisela Lloyd</t>
  </si>
  <si>
    <t>Elliott Lawrence</t>
  </si>
  <si>
    <t>Nicole Mcgowan</t>
  </si>
  <si>
    <t>Thomas Tyler</t>
  </si>
  <si>
    <t>Jermaine Wilson</t>
  </si>
  <si>
    <t>Octavia Flowers</t>
  </si>
  <si>
    <t>Vernon Daniels</t>
  </si>
  <si>
    <t>Anne Rivers</t>
  </si>
  <si>
    <t>Bulgaria</t>
  </si>
  <si>
    <t>Jackson Gallegos</t>
  </si>
  <si>
    <t>Kirestin Whitehead</t>
  </si>
  <si>
    <t>Brendan Cruz</t>
  </si>
  <si>
    <t>Rajah Nelson</t>
  </si>
  <si>
    <t>Quinlan Hebert</t>
  </si>
  <si>
    <t>Orla Armstrong</t>
  </si>
  <si>
    <t>British Indian Ocean Territory</t>
  </si>
  <si>
    <t>Zenia Carr</t>
  </si>
  <si>
    <t>Odette Mills</t>
  </si>
  <si>
    <t>August Levy</t>
  </si>
  <si>
    <t>Hannah Kemp</t>
  </si>
  <si>
    <t>Samuel Tyler</t>
  </si>
  <si>
    <t>Kyra Pollard</t>
  </si>
  <si>
    <t>Ori Cummings</t>
  </si>
  <si>
    <t>Cairo Boyer</t>
  </si>
  <si>
    <t>Caldwell Caldwell</t>
  </si>
  <si>
    <t>Gemma Riley</t>
  </si>
  <si>
    <t>Lunea Martinez</t>
  </si>
  <si>
    <t>Leila Mason</t>
  </si>
  <si>
    <t>Howard Colon</t>
  </si>
  <si>
    <t>Abigail Cunningham</t>
  </si>
  <si>
    <t>Sandra Perry</t>
  </si>
  <si>
    <t>Lana Good</t>
  </si>
  <si>
    <t>Brian Trevino</t>
  </si>
  <si>
    <t>Connor Soto</t>
  </si>
  <si>
    <t>Basil Foley</t>
  </si>
  <si>
    <t>Stephen Herring</t>
  </si>
  <si>
    <t>Dacey Stark</t>
  </si>
  <si>
    <t>Ursula Salinas</t>
  </si>
  <si>
    <t>Hakeem Singleton</t>
  </si>
  <si>
    <t>Medge Vargas</t>
  </si>
  <si>
    <t>Merritt Sanford</t>
  </si>
  <si>
    <t>Jackson Rivas</t>
  </si>
  <si>
    <t>Rae Hurst</t>
  </si>
  <si>
    <t>Tucker Klein</t>
  </si>
  <si>
    <t>Laura Holloway</t>
  </si>
  <si>
    <t>Velma Nichols</t>
  </si>
  <si>
    <t>Amela Carpenter</t>
  </si>
  <si>
    <t>Judith Hopper</t>
  </si>
  <si>
    <t>Sara Chaney</t>
  </si>
  <si>
    <t>George Mcpherson</t>
  </si>
  <si>
    <t>Wylie Landry</t>
  </si>
  <si>
    <t>Gloria Talley</t>
  </si>
  <si>
    <t>Risa Decker</t>
  </si>
  <si>
    <t>Sebastian Huber</t>
  </si>
  <si>
    <t>Ciara Mcfarland</t>
  </si>
  <si>
    <t>Susan Fisher</t>
  </si>
  <si>
    <t>Irene Beach</t>
  </si>
  <si>
    <t>Athena Faulkner</t>
  </si>
  <si>
    <t>Tamekah Roach</t>
  </si>
  <si>
    <t>Luke Malone</t>
  </si>
  <si>
    <t>Amery David</t>
  </si>
  <si>
    <t>Kameko Mcfadden</t>
  </si>
  <si>
    <t>Kenya</t>
  </si>
  <si>
    <t>Howard Hinton</t>
  </si>
  <si>
    <t>Buffy Kidd</t>
  </si>
  <si>
    <t>Xerxes Brady</t>
  </si>
  <si>
    <t>Jessica Skinner</t>
  </si>
  <si>
    <t>Lester Luna</t>
  </si>
  <si>
    <t>Adena Gates</t>
  </si>
  <si>
    <t>Garrison Peters</t>
  </si>
  <si>
    <t>Lani Ferrell</t>
  </si>
  <si>
    <t>Wing Stevenson</t>
  </si>
  <si>
    <t>Noble Hopper</t>
  </si>
  <si>
    <t>Regan Kirk</t>
  </si>
  <si>
    <t>Hyatt Durham</t>
  </si>
  <si>
    <t>Bree Acevedo</t>
  </si>
  <si>
    <t>Brenda Wolfe</t>
  </si>
  <si>
    <t>Isabella Avery</t>
  </si>
  <si>
    <t>Kitra Reilly</t>
  </si>
  <si>
    <t>Lucius Wilkins</t>
  </si>
  <si>
    <t>Shelley Long</t>
  </si>
  <si>
    <t>Pascale Reed</t>
  </si>
  <si>
    <t>Cara Salazar</t>
  </si>
  <si>
    <t>Oliver Wolf</t>
  </si>
  <si>
    <t>David Moses</t>
  </si>
  <si>
    <t>Stacy Hickman</t>
  </si>
  <si>
    <t>Addison Doyle</t>
  </si>
  <si>
    <t>Xyla Gomez</t>
  </si>
  <si>
    <t>Lucius Figueroa</t>
  </si>
  <si>
    <t>Thomas Douglas</t>
  </si>
  <si>
    <t>Robin Stuart</t>
  </si>
  <si>
    <t>Joelle Johns</t>
  </si>
  <si>
    <t>Alma Benson</t>
  </si>
  <si>
    <t>Stacy Schwartz</t>
  </si>
  <si>
    <t>Ursa Landry</t>
  </si>
  <si>
    <t>Frances Hammond</t>
  </si>
  <si>
    <t>Elizabeth Schwartz</t>
  </si>
  <si>
    <t>Cook Islands</t>
  </si>
  <si>
    <t>Kadeem Carpenter</t>
  </si>
  <si>
    <t>Gisela Gay</t>
  </si>
  <si>
    <t>Jacob Oconnor</t>
  </si>
  <si>
    <t>Priscilla Quinn</t>
  </si>
  <si>
    <t>Emerson Wilcox</t>
  </si>
  <si>
    <t>Oliver Cherry</t>
  </si>
  <si>
    <t>Ramona Munoz</t>
  </si>
  <si>
    <t>Felicia Turner</t>
  </si>
  <si>
    <t>Autumn Anthony</t>
  </si>
  <si>
    <t>Eaton Shaffer</t>
  </si>
  <si>
    <t>Karyn Nolan</t>
  </si>
  <si>
    <t>Lance Durham</t>
  </si>
  <si>
    <t>Leigh Little</t>
  </si>
  <si>
    <t>Denise Harrington</t>
  </si>
  <si>
    <t>Hollee Briggs</t>
  </si>
  <si>
    <t>Keegan Moses</t>
  </si>
  <si>
    <t>Keith Gilmore</t>
  </si>
  <si>
    <t>Hu Warren</t>
  </si>
  <si>
    <t>Dylan Simmons</t>
  </si>
  <si>
    <t>Daphne Curry</t>
  </si>
  <si>
    <t>Slade Russo</t>
  </si>
  <si>
    <t>Brenda Hays</t>
  </si>
  <si>
    <t>Aladdin Blackwell</t>
  </si>
  <si>
    <t>Clementine Hewitt</t>
  </si>
  <si>
    <t>Cherokee Shaffer</t>
  </si>
  <si>
    <t>Orla Cotton</t>
  </si>
  <si>
    <t>Hayley Williamson</t>
  </si>
  <si>
    <t>Rose Young</t>
  </si>
  <si>
    <t>Iliana Dawson</t>
  </si>
  <si>
    <t>Rose Baker</t>
  </si>
  <si>
    <t>Justin Melton</t>
  </si>
  <si>
    <t>Haviva Stevenson</t>
  </si>
  <si>
    <t>Selma Roach</t>
  </si>
  <si>
    <t>Florence Pennington</t>
  </si>
  <si>
    <t>Raya Lynch</t>
  </si>
  <si>
    <t>Tamara Hodges</t>
  </si>
  <si>
    <t>Zachery Kerr</t>
  </si>
  <si>
    <t>Victor Suarez</t>
  </si>
  <si>
    <t>Roary Gray</t>
  </si>
  <si>
    <t>Otto Golden</t>
  </si>
  <si>
    <t>Jorden Contreras</t>
  </si>
  <si>
    <t>Lester Emerson</t>
  </si>
  <si>
    <t>Bell Shaffer</t>
  </si>
  <si>
    <t>Shoshana Wilkinson</t>
  </si>
  <si>
    <t>Vivian Colon</t>
  </si>
  <si>
    <t>Latvia</t>
  </si>
  <si>
    <t>Forrest Maddox</t>
  </si>
  <si>
    <t>Clayton Gomez</t>
  </si>
  <si>
    <t>Jerome Hoffman</t>
  </si>
  <si>
    <t>Maia Schmidt</t>
  </si>
  <si>
    <t>Deacon Williamson</t>
  </si>
  <si>
    <t>Wynne Poole</t>
  </si>
  <si>
    <t>Azalia Simmons</t>
  </si>
  <si>
    <t>Anika Alford</t>
  </si>
  <si>
    <t>Ethan Day</t>
  </si>
  <si>
    <t>Quail Knox</t>
  </si>
  <si>
    <t>Noelle Sargent</t>
  </si>
  <si>
    <t>Kuame Wallace</t>
  </si>
  <si>
    <t>Lester Fisher</t>
  </si>
  <si>
    <t>productId</t>
  </si>
  <si>
    <t>productName</t>
  </si>
  <si>
    <t>Pure Soft Detergent - 100ml</t>
  </si>
  <si>
    <t>Pure Soft Detergent - 200ml</t>
  </si>
  <si>
    <t>Pure Soft Detergent - 250ml</t>
  </si>
  <si>
    <t>Pure Soft Detergent - 500ml</t>
  </si>
  <si>
    <t>Detafast Stain Remover - 100ml</t>
  </si>
  <si>
    <t>Detafast Stain Remover - 200ml</t>
  </si>
  <si>
    <t>Detafast Stain Remover - 800ml</t>
  </si>
  <si>
    <t>Super Soft - Product Sample</t>
  </si>
  <si>
    <t>Super Soft - 250ml</t>
  </si>
  <si>
    <t>Super Soft Bulk - 2 Litres</t>
  </si>
  <si>
    <t>Super Soft - 500ml</t>
  </si>
  <si>
    <t>Super Soft - 1 Litre</t>
  </si>
  <si>
    <t>stdPrice</t>
  </si>
  <si>
    <t>stdCost</t>
  </si>
  <si>
    <t>Asia</t>
  </si>
  <si>
    <t>Taiwan</t>
  </si>
  <si>
    <t>Iran</t>
  </si>
  <si>
    <t>Brunei</t>
  </si>
  <si>
    <t>Laos</t>
  </si>
  <si>
    <t>Vietnam</t>
  </si>
  <si>
    <t>Syria</t>
  </si>
  <si>
    <t>Tanzania</t>
  </si>
  <si>
    <t>Libya</t>
  </si>
  <si>
    <t>Cote d'Ivoire</t>
  </si>
  <si>
    <t>Guinea-Bissau</t>
  </si>
  <si>
    <t>United States of America</t>
  </si>
  <si>
    <t>Dominica</t>
  </si>
  <si>
    <t>Saint Vincent and the Grenadines</t>
  </si>
  <si>
    <t>Europe</t>
  </si>
  <si>
    <t>Russia</t>
  </si>
  <si>
    <t>Kosovo</t>
  </si>
  <si>
    <t>Montenegro</t>
  </si>
  <si>
    <t>Serbia</t>
  </si>
  <si>
    <t>Papua New Guinea</t>
  </si>
  <si>
    <t>Marshall Islands</t>
  </si>
  <si>
    <t>North Korea</t>
  </si>
  <si>
    <t>South Korea</t>
  </si>
  <si>
    <t xml:space="preserve">Tunisia </t>
  </si>
  <si>
    <t xml:space="preserve">Moldova </t>
  </si>
  <si>
    <t>Vatican City</t>
  </si>
  <si>
    <t xml:space="preserve">Antigua and Barbuda </t>
  </si>
  <si>
    <t>The Bahamas</t>
  </si>
  <si>
    <t xml:space="preserve">Saint Kitts and Nevis </t>
  </si>
  <si>
    <t>Republic of the Congo</t>
  </si>
  <si>
    <t>Democratic Republic of the Congo</t>
  </si>
  <si>
    <t>The Gambia</t>
  </si>
  <si>
    <t xml:space="preserve">Mauritius </t>
  </si>
  <si>
    <t xml:space="preserve">Seychelles </t>
  </si>
  <si>
    <t>South Sudan</t>
  </si>
  <si>
    <t>Federated States of Micronesia</t>
  </si>
  <si>
    <t xml:space="preserve">Samoa </t>
  </si>
  <si>
    <t>East Timor</t>
  </si>
  <si>
    <t>Online</t>
  </si>
  <si>
    <t>Retail</t>
  </si>
  <si>
    <t>Direct</t>
  </si>
  <si>
    <t>Caso práctico - Cuadro de mando de ventas</t>
  </si>
  <si>
    <t>ME&amp;Africa</t>
  </si>
  <si>
    <t>NorthAmerica</t>
  </si>
  <si>
    <t>CentralAmerica&amp;Caribbean</t>
  </si>
  <si>
    <t>Sub-SaharanAfrica</t>
  </si>
  <si>
    <t>Oceania</t>
  </si>
  <si>
    <t xml:space="preserve">Una importante empresa del sector de químico ha solicitado el diseño de un cuadro de mando en el que poder visualizar: </t>
  </si>
  <si>
    <t>1. Las ventas totales por línea de producto permitiendo seleccionar la que se desee consultar</t>
  </si>
  <si>
    <t>2. El beneficio total por región estudiando su evolución histórica</t>
  </si>
  <si>
    <t>3. El comportamiento de cada cliente mediante un seleccionable obteniendo: ventas totales, importe medio de compra, importe medio de las últimas 10 compras</t>
  </si>
  <si>
    <t>List of Values</t>
  </si>
  <si>
    <t>TOTAL</t>
  </si>
  <si>
    <t>Checks:</t>
  </si>
  <si>
    <t>Región</t>
  </si>
  <si>
    <t>País</t>
  </si>
  <si>
    <t>3. Análisis de la cartera de clientes</t>
  </si>
  <si>
    <t>1. Obtener las ventas por línea de producto utilizando SUMARSI e INDIRECTO</t>
  </si>
  <si>
    <t>2. Obtener las ventas por país en función de las casillas C21 y C22, utilizando SUMAR.SI.CONJUNTO e INDIRECTO</t>
  </si>
  <si>
    <t>n Dias</t>
  </si>
  <si>
    <t>Productos</t>
  </si>
  <si>
    <t>Para ello:</t>
  </si>
  <si>
    <t>Últimas</t>
  </si>
  <si>
    <t>Ref. Últimas</t>
  </si>
  <si>
    <t>Clientes</t>
  </si>
  <si>
    <t>1. En la hoja Dashboard, generar listas de validación anidadas o no (celdas C5, C30, C31 y B61) utilizando los datos de la hoja LoV</t>
  </si>
  <si>
    <t>2. Rellenar las tablas de la hoja Cálculos de acuerdo a las instrucciones facilitadas</t>
  </si>
  <si>
    <t>Obtener las compras totales por año y por cliente utilizando SUMARSI e INDIRECTO</t>
  </si>
  <si>
    <t>Obtener las compras por cliente en los ultimos n dias utilizando SUMARSI, DESREF y CONTARA</t>
  </si>
  <si>
    <t>Check:</t>
  </si>
  <si>
    <t>Años</t>
  </si>
  <si>
    <t>3. Completar los gráficos de la hoja Dashboard teniendo en cuenta la formulación de gráficos avanzados (generación de etiquetas dinámicas)</t>
  </si>
  <si>
    <t>Capítulo 1: Dominio de funciones y herramientas avanzadas</t>
  </si>
  <si>
    <t>Caso práctico</t>
  </si>
  <si>
    <t>regiones sin cellulas vacias</t>
  </si>
  <si>
    <t>ME_Africa</t>
  </si>
  <si>
    <t>CentralAmerica_Caribbean</t>
  </si>
  <si>
    <t>Sub_SaharanAfrica</t>
  </si>
  <si>
    <t xml:space="preserve">Numero de dias de 2014 </t>
  </si>
  <si>
    <t>1. Ventes totales annuelles par type de produit</t>
  </si>
  <si>
    <t>Produit</t>
  </si>
  <si>
    <t>Exemple:</t>
  </si>
  <si>
    <t>2. Ventes par pays</t>
  </si>
  <si>
    <t>Région</t>
  </si>
  <si>
    <t>Pays</t>
  </si>
  <si>
    <t xml:space="preserve">3. Analyse des achats totaux annuels par client </t>
  </si>
  <si>
    <t xml:space="preserve">N = </t>
  </si>
  <si>
    <t>Client</t>
  </si>
  <si>
    <t>Últimas : montant total des achats du client dans les N derniers jours de l'année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</si>
</sst>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#,##0\ &quot;€&quot;"/>
    <numFmt numFmtId="166" formatCode="_-* #,##0\ &quot;€&quot;_-;\-* #,##0\ &quot;€&quot;_-;_-* &quot;-&quot;??\ &quot;€&quot;_-;_-@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22"/>
      <color rgb="FF449A04"/>
      <name val="Trebuchet MS"/>
      <family val="2"/>
    </font>
    <font>
      <b/>
      <sz val="16"/>
      <color rgb="FFFF9900"/>
      <name val="Trebuchet MS"/>
      <family val="2"/>
    </font>
    <font>
      <sz val="11"/>
      <name val="Calibri"/>
      <family val="2"/>
      <scheme val="minor"/>
    </font>
    <font>
      <sz val="12"/>
      <name val="Trebuchet MS"/>
      <family val="2"/>
    </font>
    <font>
      <sz val="14"/>
      <color theme="1"/>
      <name val="Arial Black"/>
      <family val="2"/>
    </font>
    <font>
      <b/>
      <sz val="14"/>
      <color theme="1"/>
      <name val="Arial Black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3" borderId="1" applyNumberFormat="0" applyFont="0" applyAlignment="0" applyProtection="0"/>
  </cellStyleXfs>
  <cellXfs count="51">
    <xf numFmtId="0" fontId="0" fillId="0" borderId="0" xfId="0"/>
    <xf numFmtId="49" fontId="0" fillId="0" borderId="0" xfId="0" applyNumberFormat="1"/>
    <xf numFmtId="164" fontId="0" fillId="0" borderId="0" xfId="1" applyFont="1"/>
    <xf numFmtId="3" fontId="0" fillId="0" borderId="0" xfId="0" applyNumberFormat="1"/>
    <xf numFmtId="14" fontId="0" fillId="0" borderId="0" xfId="0" applyNumberFormat="1"/>
    <xf numFmtId="0" fontId="3" fillId="2" borderId="0" xfId="0" applyFont="1" applyFill="1"/>
    <xf numFmtId="0" fontId="0" fillId="2" borderId="0" xfId="0" applyFill="1"/>
    <xf numFmtId="0" fontId="0" fillId="0" borderId="0" xfId="0" applyAlignment="1">
      <alignment horizontal="left" indent="1"/>
    </xf>
    <xf numFmtId="3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 indent="1"/>
    </xf>
    <xf numFmtId="0" fontId="5" fillId="0" borderId="0" xfId="0" applyFont="1"/>
    <xf numFmtId="0" fontId="6" fillId="4" borderId="0" xfId="0" applyFont="1" applyFill="1"/>
    <xf numFmtId="0" fontId="0" fillId="4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6" fillId="0" borderId="4" xfId="0" applyFont="1" applyBorder="1"/>
    <xf numFmtId="165" fontId="1" fillId="0" borderId="0" xfId="1" applyNumberFormat="1" applyFont="1" applyFill="1" applyBorder="1"/>
    <xf numFmtId="0" fontId="0" fillId="3" borderId="1" xfId="2" applyFont="1"/>
    <xf numFmtId="165" fontId="0" fillId="3" borderId="1" xfId="2" applyNumberFormat="1" applyFont="1"/>
    <xf numFmtId="0" fontId="0" fillId="5" borderId="5" xfId="0" applyFill="1" applyBorder="1"/>
    <xf numFmtId="165" fontId="0" fillId="0" borderId="0" xfId="1" applyNumberFormat="1" applyFont="1" applyFill="1" applyBorder="1"/>
    <xf numFmtId="0" fontId="1" fillId="0" borderId="2" xfId="0" applyFont="1" applyBorder="1"/>
    <xf numFmtId="165" fontId="1" fillId="0" borderId="0" xfId="1" applyNumberFormat="1" applyFont="1"/>
    <xf numFmtId="0" fontId="5" fillId="0" borderId="0" xfId="0" applyFont="1" applyAlignment="1">
      <alignment horizontal="center"/>
    </xf>
    <xf numFmtId="0" fontId="0" fillId="6" borderId="0" xfId="0" applyFill="1"/>
    <xf numFmtId="0" fontId="7" fillId="4" borderId="0" xfId="0" applyFont="1" applyFill="1"/>
    <xf numFmtId="0" fontId="6" fillId="0" borderId="6" xfId="0" applyFont="1" applyBorder="1"/>
    <xf numFmtId="166" fontId="0" fillId="5" borderId="7" xfId="1" applyNumberFormat="1" applyFont="1" applyFill="1" applyBorder="1"/>
    <xf numFmtId="0" fontId="1" fillId="0" borderId="3" xfId="0" applyFont="1" applyBorder="1" applyAlignment="1">
      <alignment horizontal="right"/>
    </xf>
    <xf numFmtId="0" fontId="1" fillId="0" borderId="4" xfId="0" applyFont="1" applyBorder="1"/>
    <xf numFmtId="0" fontId="5" fillId="4" borderId="0" xfId="0" applyFont="1" applyFill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0" xfId="0" applyFill="1"/>
    <xf numFmtId="0" fontId="0" fillId="7" borderId="11" xfId="0" applyFill="1" applyBorder="1"/>
    <xf numFmtId="0" fontId="0" fillId="7" borderId="12" xfId="0" applyFill="1" applyBorder="1"/>
    <xf numFmtId="0" fontId="9" fillId="7" borderId="0" xfId="0" applyFont="1" applyFill="1"/>
    <xf numFmtId="0" fontId="10" fillId="7" borderId="0" xfId="0" applyFont="1" applyFill="1"/>
    <xf numFmtId="17" fontId="11" fillId="7" borderId="0" xfId="0" quotePrefix="1" applyNumberFormat="1" applyFont="1" applyFill="1"/>
    <xf numFmtId="0" fontId="12" fillId="7" borderId="0" xfId="0" applyFont="1" applyFill="1"/>
    <xf numFmtId="0" fontId="13" fillId="7" borderId="0" xfId="0" applyFont="1" applyFill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164" fontId="0" fillId="0" borderId="0" xfId="0" applyNumberFormat="1"/>
    <xf numFmtId="0" fontId="8" fillId="7" borderId="0" xfId="0" applyFont="1" applyFill="1" applyAlignment="1">
      <alignment horizontal="left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3">
    <cellStyle name="Currency" xfId="1" builtinId="4"/>
    <cellStyle name="Normal" xfId="0" builtinId="0"/>
    <cellStyle name="Note" xfId="2" builtinId="10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Dashboard!$C$5</c:f>
              <c:strCache>
                <c:ptCount val="1"/>
                <c:pt idx="0">
                  <c:v> DETA200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Cálculos!$C$4:$F$4</c:f>
              <c:numCache>
                <c:formatCode>General</c:formatCod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numCache>
            </c:numRef>
          </c:cat>
          <c:val>
            <c:numRef>
              <c:f>[0]!Productos</c:f>
              <c:numCache>
                <c:formatCode>#\ ##0\ "€"</c:formatCode>
                <c:ptCount val="4"/>
                <c:pt idx="0">
                  <c:v>25109.5</c:v>
                </c:pt>
                <c:pt idx="1">
                  <c:v>57629</c:v>
                </c:pt>
                <c:pt idx="2">
                  <c:v>25265.5</c:v>
                </c:pt>
                <c:pt idx="3">
                  <c:v>10458.5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47-49D9-9D76-2BC2FFDE89C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2084064"/>
        <c:axId val="112084456"/>
      </c:lineChart>
      <c:catAx>
        <c:axId val="112084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2084456"/>
        <c:crosses val="autoZero"/>
        <c:auto val="1"/>
        <c:lblAlgn val="ctr"/>
        <c:lblOffset val="100"/>
        <c:noMultiLvlLbl val="0"/>
      </c:catAx>
      <c:valAx>
        <c:axId val="112084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2084064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2011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Cálculos!$B$25:$B$36</c:f>
              <c:strCache>
                <c:ptCount val="12"/>
                <c:pt idx="0">
                  <c:v>PURA100</c:v>
                </c:pt>
                <c:pt idx="1">
                  <c:v>PURA200</c:v>
                </c:pt>
                <c:pt idx="2">
                  <c:v>PURA250</c:v>
                </c:pt>
                <c:pt idx="3">
                  <c:v>PURA500</c:v>
                </c:pt>
                <c:pt idx="4">
                  <c:v>DETA100</c:v>
                </c:pt>
                <c:pt idx="5">
                  <c:v>DETA200</c:v>
                </c:pt>
                <c:pt idx="6">
                  <c:v>DETA800</c:v>
                </c:pt>
                <c:pt idx="7">
                  <c:v>SUPA101</c:v>
                </c:pt>
                <c:pt idx="8">
                  <c:v>SUPA102</c:v>
                </c:pt>
                <c:pt idx="9">
                  <c:v>SUPA103</c:v>
                </c:pt>
                <c:pt idx="10">
                  <c:v>SUPA104</c:v>
                </c:pt>
                <c:pt idx="11">
                  <c:v>SUPA105</c:v>
                </c:pt>
              </c:strCache>
            </c:strRef>
          </c:cat>
          <c:val>
            <c:numRef>
              <c:f>Cálculos!$C$25:$C$36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400.5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EE-4F09-8830-004C5AFD7636}"/>
            </c:ext>
          </c:extLst>
        </c:ser>
        <c:ser>
          <c:idx val="1"/>
          <c:order val="1"/>
          <c:tx>
            <c:v>2012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Cálculos!$B$25:$B$36</c:f>
              <c:strCache>
                <c:ptCount val="12"/>
                <c:pt idx="0">
                  <c:v>PURA100</c:v>
                </c:pt>
                <c:pt idx="1">
                  <c:v>PURA200</c:v>
                </c:pt>
                <c:pt idx="2">
                  <c:v>PURA250</c:v>
                </c:pt>
                <c:pt idx="3">
                  <c:v>PURA500</c:v>
                </c:pt>
                <c:pt idx="4">
                  <c:v>DETA100</c:v>
                </c:pt>
                <c:pt idx="5">
                  <c:v>DETA200</c:v>
                </c:pt>
                <c:pt idx="6">
                  <c:v>DETA800</c:v>
                </c:pt>
                <c:pt idx="7">
                  <c:v>SUPA101</c:v>
                </c:pt>
                <c:pt idx="8">
                  <c:v>SUPA102</c:v>
                </c:pt>
                <c:pt idx="9">
                  <c:v>SUPA103</c:v>
                </c:pt>
                <c:pt idx="10">
                  <c:v>SUPA104</c:v>
                </c:pt>
                <c:pt idx="11">
                  <c:v>SUPA105</c:v>
                </c:pt>
              </c:strCache>
            </c:strRef>
          </c:cat>
          <c:val>
            <c:numRef>
              <c:f>Cálculos!$D$25:$D$36</c:f>
              <c:numCache>
                <c:formatCode>General</c:formatCode>
                <c:ptCount val="12"/>
                <c:pt idx="0">
                  <c:v>324</c:v>
                </c:pt>
                <c:pt idx="1">
                  <c:v>0</c:v>
                </c:pt>
                <c:pt idx="2">
                  <c:v>895.5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1143</c:v>
                </c:pt>
                <c:pt idx="7">
                  <c:v>0</c:v>
                </c:pt>
                <c:pt idx="8">
                  <c:v>783</c:v>
                </c:pt>
                <c:pt idx="9">
                  <c:v>1167.33</c:v>
                </c:pt>
                <c:pt idx="10">
                  <c:v>0</c:v>
                </c:pt>
                <c:pt idx="11">
                  <c:v>2581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EE-4F09-8830-004C5AFD7636}"/>
            </c:ext>
          </c:extLst>
        </c:ser>
        <c:ser>
          <c:idx val="2"/>
          <c:order val="2"/>
          <c:tx>
            <c:v>2013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Cálculos!$B$25:$B$36</c:f>
              <c:strCache>
                <c:ptCount val="12"/>
                <c:pt idx="0">
                  <c:v>PURA100</c:v>
                </c:pt>
                <c:pt idx="1">
                  <c:v>PURA200</c:v>
                </c:pt>
                <c:pt idx="2">
                  <c:v>PURA250</c:v>
                </c:pt>
                <c:pt idx="3">
                  <c:v>PURA500</c:v>
                </c:pt>
                <c:pt idx="4">
                  <c:v>DETA100</c:v>
                </c:pt>
                <c:pt idx="5">
                  <c:v>DETA200</c:v>
                </c:pt>
                <c:pt idx="6">
                  <c:v>DETA800</c:v>
                </c:pt>
                <c:pt idx="7">
                  <c:v>SUPA101</c:v>
                </c:pt>
                <c:pt idx="8">
                  <c:v>SUPA102</c:v>
                </c:pt>
                <c:pt idx="9">
                  <c:v>SUPA103</c:v>
                </c:pt>
                <c:pt idx="10">
                  <c:v>SUPA104</c:v>
                </c:pt>
                <c:pt idx="11">
                  <c:v>SUPA105</c:v>
                </c:pt>
              </c:strCache>
            </c:strRef>
          </c:cat>
          <c:val>
            <c:numRef>
              <c:f>Cálculos!$E$25:$E$36</c:f>
              <c:numCache>
                <c:formatCode>General</c:formatCode>
                <c:ptCount val="12"/>
                <c:pt idx="0">
                  <c:v>576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EE-4F09-8830-004C5AFD7636}"/>
            </c:ext>
          </c:extLst>
        </c:ser>
        <c:ser>
          <c:idx val="3"/>
          <c:order val="3"/>
          <c:tx>
            <c:v>2014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Cálculos!$B$25:$B$36</c:f>
              <c:strCache>
                <c:ptCount val="12"/>
                <c:pt idx="0">
                  <c:v>PURA100</c:v>
                </c:pt>
                <c:pt idx="1">
                  <c:v>PURA200</c:v>
                </c:pt>
                <c:pt idx="2">
                  <c:v>PURA250</c:v>
                </c:pt>
                <c:pt idx="3">
                  <c:v>PURA500</c:v>
                </c:pt>
                <c:pt idx="4">
                  <c:v>DETA100</c:v>
                </c:pt>
                <c:pt idx="5">
                  <c:v>DETA200</c:v>
                </c:pt>
                <c:pt idx="6">
                  <c:v>DETA800</c:v>
                </c:pt>
                <c:pt idx="7">
                  <c:v>SUPA101</c:v>
                </c:pt>
                <c:pt idx="8">
                  <c:v>SUPA102</c:v>
                </c:pt>
                <c:pt idx="9">
                  <c:v>SUPA103</c:v>
                </c:pt>
                <c:pt idx="10">
                  <c:v>SUPA104</c:v>
                </c:pt>
                <c:pt idx="11">
                  <c:v>SUPA105</c:v>
                </c:pt>
              </c:strCache>
            </c:strRef>
          </c:cat>
          <c:val>
            <c:numRef>
              <c:f>Cálculos!$F$25:$F$36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EE-4F09-8830-004C5AFD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085240"/>
        <c:axId val="112085632"/>
      </c:barChart>
      <c:dateAx>
        <c:axId val="112085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2085632"/>
        <c:crosses val="autoZero"/>
        <c:auto val="0"/>
        <c:lblOffset val="100"/>
        <c:baseTimeUnit val="days"/>
        <c:majorUnit val="1"/>
      </c:dateAx>
      <c:valAx>
        <c:axId val="11208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2085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Dashboard!$B$61</c:f>
              <c:strCache>
                <c:ptCount val="1"/>
                <c:pt idx="0">
                  <c:v>23883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LoV!$I$7:$I$10</c:f>
              <c:numCache>
                <c:formatCode>General</c:formatCod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numCache>
            </c:numRef>
          </c:cat>
          <c:val>
            <c:numRef>
              <c:f>Dashboard!$C$61:$F$61</c:f>
              <c:numCache>
                <c:formatCode>General</c:formatCode>
                <c:ptCount val="4"/>
                <c:pt idx="0">
                  <c:v>31.5</c:v>
                </c:pt>
                <c:pt idx="1">
                  <c:v>642.39</c:v>
                </c:pt>
                <c:pt idx="2">
                  <c:v>0</c:v>
                </c:pt>
                <c:pt idx="3">
                  <c:v>869.13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FB-4C40-BF7C-BCC882E3ED2B}"/>
            </c:ext>
          </c:extLst>
        </c:ser>
        <c:ser>
          <c:idx val="1"/>
          <c:order val="1"/>
          <c:tx>
            <c:strRef>
              <c:f>Dashboard!$G$60</c:f>
              <c:strCache>
                <c:ptCount val="1"/>
                <c:pt idx="0">
                  <c:v>Últimas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Dashboard!$C$62:$F$62</c:f>
              <c:numCache>
                <c:formatCode>General</c:formatCode>
                <c:ptCount val="4"/>
                <c:pt idx="0">
                  <c:v>869.13</c:v>
                </c:pt>
                <c:pt idx="1">
                  <c:v>869.13</c:v>
                </c:pt>
                <c:pt idx="2">
                  <c:v>869.13</c:v>
                </c:pt>
                <c:pt idx="3">
                  <c:v>869.13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66-4C64-AC53-ED05E403C1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8367184"/>
        <c:axId val="478368360"/>
      </c:lineChart>
      <c:catAx>
        <c:axId val="47836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8368360"/>
        <c:crosses val="autoZero"/>
        <c:auto val="1"/>
        <c:lblAlgn val="ctr"/>
        <c:lblOffset val="100"/>
        <c:noMultiLvlLbl val="0"/>
      </c:catAx>
      <c:valAx>
        <c:axId val="478368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836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chart" Target="../charts/chart1.xml"/><Relationship Id="rId6" Type="http://schemas.openxmlformats.org/officeDocument/2006/relationships/chart" Target="../charts/chart3.xml"/><Relationship Id="rId5" Type="http://schemas.openxmlformats.org/officeDocument/2006/relationships/image" Target="../media/image6.png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234848</xdr:colOff>
      <xdr:row>30</xdr:row>
      <xdr:rowOff>110437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44448" cy="5374587"/>
        </a:xfrm>
        <a:prstGeom prst="rect">
          <a:avLst/>
        </a:prstGeom>
      </xdr:spPr>
    </xdr:pic>
    <xdr:clientData/>
  </xdr:twoCellAnchor>
  <xdr:twoCellAnchor editAs="oneCell">
    <xdr:from>
      <xdr:col>15</xdr:col>
      <xdr:colOff>542925</xdr:colOff>
      <xdr:row>0</xdr:row>
      <xdr:rowOff>0</xdr:rowOff>
    </xdr:from>
    <xdr:to>
      <xdr:col>25</xdr:col>
      <xdr:colOff>208913</xdr:colOff>
      <xdr:row>35</xdr:row>
      <xdr:rowOff>65889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067925" y="0"/>
          <a:ext cx="5323838" cy="6130139"/>
        </a:xfrm>
        <a:prstGeom prst="rect">
          <a:avLst/>
        </a:prstGeom>
      </xdr:spPr>
    </xdr:pic>
    <xdr:clientData/>
  </xdr:twoCellAnchor>
  <xdr:twoCellAnchor editAs="oneCell">
    <xdr:from>
      <xdr:col>1</xdr:col>
      <xdr:colOff>352425</xdr:colOff>
      <xdr:row>0</xdr:row>
      <xdr:rowOff>0</xdr:rowOff>
    </xdr:from>
    <xdr:to>
      <xdr:col>9</xdr:col>
      <xdr:colOff>371143</xdr:colOff>
      <xdr:row>14</xdr:row>
      <xdr:rowOff>79209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7425" y="0"/>
          <a:ext cx="4895518" cy="22763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6</xdr:row>
      <xdr:rowOff>9525</xdr:rowOff>
    </xdr:from>
    <xdr:to>
      <xdr:col>10</xdr:col>
      <xdr:colOff>9524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1260</xdr:colOff>
      <xdr:row>6</xdr:row>
      <xdr:rowOff>48040</xdr:rowOff>
    </xdr:from>
    <xdr:to>
      <xdr:col>22</xdr:col>
      <xdr:colOff>26472</xdr:colOff>
      <xdr:row>23</xdr:row>
      <xdr:rowOff>161116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2660" y="1076740"/>
          <a:ext cx="6121212" cy="2865801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590079</xdr:colOff>
      <xdr:row>30</xdr:row>
      <xdr:rowOff>158872</xdr:rowOff>
    </xdr:from>
    <xdr:to>
      <xdr:col>21</xdr:col>
      <xdr:colOff>580659</xdr:colOff>
      <xdr:row>52</xdr:row>
      <xdr:rowOff>154964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71879" y="5111872"/>
          <a:ext cx="6086580" cy="3558442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</xdr:col>
      <xdr:colOff>9524</xdr:colOff>
      <xdr:row>32</xdr:row>
      <xdr:rowOff>104774</xdr:rowOff>
    </xdr:from>
    <xdr:to>
      <xdr:col>11</xdr:col>
      <xdr:colOff>152399</xdr:colOff>
      <xdr:row>52</xdr:row>
      <xdr:rowOff>133349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11</xdr:col>
      <xdr:colOff>566266</xdr:colOff>
      <xdr:row>58</xdr:row>
      <xdr:rowOff>157140</xdr:rowOff>
    </xdr:from>
    <xdr:to>
      <xdr:col>22</xdr:col>
      <xdr:colOff>42484</xdr:colOff>
      <xdr:row>81</xdr:row>
      <xdr:rowOff>147150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48066" y="9682140"/>
          <a:ext cx="6181818" cy="3714285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</xdr:col>
      <xdr:colOff>9525</xdr:colOff>
      <xdr:row>63</xdr:row>
      <xdr:rowOff>19050</xdr:rowOff>
    </xdr:from>
    <xdr:to>
      <xdr:col>10</xdr:col>
      <xdr:colOff>371475</xdr:colOff>
      <xdr:row>81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"/>
  <sheetViews>
    <sheetView workbookViewId="0">
      <selection activeCell="Q37" sqref="Q37"/>
    </sheetView>
  </sheetViews>
  <sheetFormatPr defaultColWidth="9.109375" defaultRowHeight="13.2" x14ac:dyDescent="0.25"/>
  <cols>
    <col min="1" max="24" width="9.109375" style="36"/>
    <col min="25" max="25" width="2.44140625" style="36" customWidth="1"/>
    <col min="26" max="16384" width="9.109375" style="36"/>
  </cols>
  <sheetData>
    <row r="1" spans="1:25" x14ac:dyDescent="0.25">
      <c r="A1" s="33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5"/>
    </row>
    <row r="2" spans="1:25" x14ac:dyDescent="0.25">
      <c r="A2" s="37"/>
      <c r="Y2" s="38"/>
    </row>
    <row r="3" spans="1:25" x14ac:dyDescent="0.25">
      <c r="A3" s="37"/>
      <c r="Y3" s="38"/>
    </row>
    <row r="4" spans="1:25" x14ac:dyDescent="0.25">
      <c r="A4" s="37"/>
      <c r="Y4" s="38"/>
    </row>
    <row r="5" spans="1:25" x14ac:dyDescent="0.25">
      <c r="A5" s="37"/>
      <c r="Y5" s="38"/>
    </row>
    <row r="6" spans="1:25" x14ac:dyDescent="0.25">
      <c r="A6" s="37"/>
      <c r="Y6" s="38"/>
    </row>
    <row r="7" spans="1:25" x14ac:dyDescent="0.25">
      <c r="A7" s="37"/>
      <c r="Y7" s="38"/>
    </row>
    <row r="8" spans="1:25" x14ac:dyDescent="0.25">
      <c r="A8" s="37"/>
      <c r="Y8" s="38"/>
    </row>
    <row r="9" spans="1:25" x14ac:dyDescent="0.25">
      <c r="A9" s="37"/>
      <c r="Y9" s="38"/>
    </row>
    <row r="10" spans="1:25" x14ac:dyDescent="0.25">
      <c r="A10" s="37"/>
      <c r="Y10" s="38"/>
    </row>
    <row r="11" spans="1:25" x14ac:dyDescent="0.25">
      <c r="A11" s="37"/>
      <c r="Y11" s="38"/>
    </row>
    <row r="12" spans="1:25" x14ac:dyDescent="0.25">
      <c r="A12" s="37"/>
      <c r="D12" s="48" t="s">
        <v>1338</v>
      </c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Y12" s="38"/>
    </row>
    <row r="13" spans="1:25" x14ac:dyDescent="0.25">
      <c r="A13" s="37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Y13" s="38"/>
    </row>
    <row r="14" spans="1:25" x14ac:dyDescent="0.25">
      <c r="A14" s="37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Y14" s="38"/>
    </row>
    <row r="15" spans="1:25" ht="22.2" x14ac:dyDescent="0.45">
      <c r="A15" s="37"/>
      <c r="D15" s="39" t="s">
        <v>1339</v>
      </c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Y15" s="38"/>
    </row>
    <row r="16" spans="1:25" ht="14.4" x14ac:dyDescent="0.3">
      <c r="A16" s="37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Y16" s="38"/>
    </row>
    <row r="17" spans="1:25" ht="16.2" x14ac:dyDescent="0.35">
      <c r="A17" s="37"/>
      <c r="D17" s="41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Y17" s="38"/>
    </row>
    <row r="18" spans="1:25" ht="21" x14ac:dyDescent="0.5">
      <c r="A18" s="37"/>
      <c r="D18" s="42"/>
      <c r="Y18" s="38"/>
    </row>
    <row r="19" spans="1:25" x14ac:dyDescent="0.25">
      <c r="A19" s="37"/>
      <c r="Y19" s="38"/>
    </row>
    <row r="20" spans="1:25" ht="21" x14ac:dyDescent="0.5">
      <c r="A20" s="37"/>
      <c r="D20" s="42"/>
      <c r="Y20" s="38"/>
    </row>
    <row r="21" spans="1:25" ht="21" x14ac:dyDescent="0.5">
      <c r="A21" s="37"/>
      <c r="D21" s="43"/>
      <c r="Y21" s="38"/>
    </row>
    <row r="22" spans="1:25" x14ac:dyDescent="0.25">
      <c r="A22" s="37"/>
      <c r="Y22" s="38"/>
    </row>
    <row r="23" spans="1:25" x14ac:dyDescent="0.25">
      <c r="A23" s="37"/>
      <c r="Y23" s="38"/>
    </row>
    <row r="24" spans="1:25" x14ac:dyDescent="0.25">
      <c r="A24" s="37"/>
      <c r="Y24" s="38"/>
    </row>
    <row r="25" spans="1:25" x14ac:dyDescent="0.25">
      <c r="A25" s="37"/>
      <c r="Y25" s="38"/>
    </row>
    <row r="26" spans="1:25" x14ac:dyDescent="0.25">
      <c r="A26" s="37"/>
      <c r="Y26" s="38"/>
    </row>
    <row r="27" spans="1:25" x14ac:dyDescent="0.25">
      <c r="A27" s="37"/>
      <c r="Y27" s="38"/>
    </row>
    <row r="28" spans="1:25" x14ac:dyDescent="0.25">
      <c r="A28" s="37"/>
      <c r="Y28" s="38"/>
    </row>
    <row r="29" spans="1:25" x14ac:dyDescent="0.25">
      <c r="A29" s="37"/>
      <c r="Y29" s="38"/>
    </row>
    <row r="30" spans="1:25" x14ac:dyDescent="0.25">
      <c r="A30" s="37"/>
      <c r="Y30" s="38"/>
    </row>
    <row r="31" spans="1:25" x14ac:dyDescent="0.25">
      <c r="A31" s="37"/>
      <c r="Y31" s="38"/>
    </row>
    <row r="32" spans="1:25" x14ac:dyDescent="0.25">
      <c r="A32" s="37"/>
      <c r="Y32" s="38"/>
    </row>
    <row r="33" spans="1:25" ht="13.8" thickBot="1" x14ac:dyDescent="0.3">
      <c r="A33" s="44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6"/>
    </row>
  </sheetData>
  <sheetProtection sheet="1" objects="1" scenarios="1"/>
  <mergeCells count="1">
    <mergeCell ref="D12:S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2"/>
  <sheetViews>
    <sheetView workbookViewId="0">
      <selection activeCell="J1" sqref="J1"/>
    </sheetView>
  </sheetViews>
  <sheetFormatPr defaultColWidth="11.44140625" defaultRowHeight="13.2" x14ac:dyDescent="0.25"/>
  <sheetData>
    <row r="2" spans="2:7" s="6" customFormat="1" ht="40.5" customHeight="1" x14ac:dyDescent="0.55000000000000004">
      <c r="B2" s="5" t="s">
        <v>1307</v>
      </c>
    </row>
    <row r="4" spans="2:7" x14ac:dyDescent="0.25">
      <c r="B4" s="9" t="s">
        <v>1313</v>
      </c>
    </row>
    <row r="5" spans="2:7" x14ac:dyDescent="0.25">
      <c r="B5" s="10" t="s">
        <v>1314</v>
      </c>
      <c r="C5" s="7"/>
      <c r="D5" s="7"/>
      <c r="E5" s="7"/>
      <c r="F5" s="7"/>
      <c r="G5" s="7"/>
    </row>
    <row r="6" spans="2:7" x14ac:dyDescent="0.25">
      <c r="B6" s="10" t="s">
        <v>1315</v>
      </c>
      <c r="C6" s="7"/>
      <c r="D6" s="7"/>
      <c r="E6" s="7"/>
      <c r="F6" s="7"/>
      <c r="G6" s="7"/>
    </row>
    <row r="7" spans="2:7" x14ac:dyDescent="0.25">
      <c r="B7" s="10" t="s">
        <v>1316</v>
      </c>
      <c r="C7" s="7"/>
      <c r="D7" s="7"/>
      <c r="E7" s="7"/>
      <c r="F7" s="7"/>
      <c r="G7" s="7"/>
    </row>
    <row r="9" spans="2:7" x14ac:dyDescent="0.25">
      <c r="B9" s="10" t="s">
        <v>1327</v>
      </c>
    </row>
    <row r="10" spans="2:7" x14ac:dyDescent="0.25">
      <c r="B10" s="10" t="s">
        <v>1331</v>
      </c>
    </row>
    <row r="11" spans="2:7" x14ac:dyDescent="0.25">
      <c r="B11" s="10" t="s">
        <v>1332</v>
      </c>
    </row>
    <row r="12" spans="2:7" x14ac:dyDescent="0.25">
      <c r="B12" s="10" t="s">
        <v>1337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39997558519241921"/>
  </sheetPr>
  <dimension ref="A2:M62"/>
  <sheetViews>
    <sheetView showGridLines="0" topLeftCell="A52" workbookViewId="0">
      <selection activeCell="I59" sqref="I59"/>
    </sheetView>
  </sheetViews>
  <sheetFormatPr defaultRowHeight="13.2" x14ac:dyDescent="0.25"/>
  <cols>
    <col min="3" max="3" width="10.21875" bestFit="1" customWidth="1"/>
  </cols>
  <sheetData>
    <row r="2" spans="2:13" s="13" customFormat="1" ht="15.6" x14ac:dyDescent="0.3">
      <c r="B2" s="27" t="s">
        <v>1345</v>
      </c>
    </row>
    <row r="4" spans="2:13" ht="13.8" thickBot="1" x14ac:dyDescent="0.3"/>
    <row r="5" spans="2:13" ht="13.8" thickBot="1" x14ac:dyDescent="0.3">
      <c r="B5" s="28" t="s">
        <v>1346</v>
      </c>
      <c r="C5" s="29" t="s">
        <v>11</v>
      </c>
    </row>
    <row r="6" spans="2:13" x14ac:dyDescent="0.25">
      <c r="M6" s="11" t="s">
        <v>1347</v>
      </c>
    </row>
    <row r="7" spans="2:13" x14ac:dyDescent="0.25">
      <c r="M7" s="11"/>
    </row>
    <row r="8" spans="2:13" x14ac:dyDescent="0.25">
      <c r="M8" s="11"/>
    </row>
    <row r="9" spans="2:13" x14ac:dyDescent="0.25">
      <c r="M9" s="11"/>
    </row>
    <row r="10" spans="2:13" x14ac:dyDescent="0.25">
      <c r="M10" s="11"/>
    </row>
    <row r="11" spans="2:13" x14ac:dyDescent="0.25">
      <c r="M11" s="11"/>
    </row>
    <row r="12" spans="2:13" x14ac:dyDescent="0.25">
      <c r="M12" s="11"/>
    </row>
    <row r="13" spans="2:13" x14ac:dyDescent="0.25">
      <c r="M13" s="11"/>
    </row>
    <row r="14" spans="2:13" x14ac:dyDescent="0.25">
      <c r="M14" s="11"/>
    </row>
    <row r="15" spans="2:13" x14ac:dyDescent="0.25">
      <c r="M15" s="11"/>
    </row>
    <row r="16" spans="2:13" x14ac:dyDescent="0.25">
      <c r="M16" s="11"/>
    </row>
    <row r="17" spans="2:13" x14ac:dyDescent="0.25">
      <c r="M17" s="11"/>
    </row>
    <row r="18" spans="2:13" x14ac:dyDescent="0.25">
      <c r="M18" s="11"/>
    </row>
    <row r="19" spans="2:13" x14ac:dyDescent="0.25">
      <c r="M19" s="11"/>
    </row>
    <row r="20" spans="2:13" x14ac:dyDescent="0.25">
      <c r="M20" s="11"/>
    </row>
    <row r="21" spans="2:13" x14ac:dyDescent="0.25">
      <c r="M21" s="11"/>
    </row>
    <row r="22" spans="2:13" x14ac:dyDescent="0.25">
      <c r="M22" s="11"/>
    </row>
    <row r="23" spans="2:13" x14ac:dyDescent="0.25">
      <c r="M23" s="11"/>
    </row>
    <row r="24" spans="2:13" x14ac:dyDescent="0.25">
      <c r="M24" s="11"/>
    </row>
    <row r="25" spans="2:13" x14ac:dyDescent="0.25">
      <c r="M25" s="11"/>
    </row>
    <row r="26" spans="2:13" x14ac:dyDescent="0.25">
      <c r="M26" s="11"/>
    </row>
    <row r="27" spans="2:13" x14ac:dyDescent="0.25">
      <c r="M27" s="11"/>
    </row>
    <row r="28" spans="2:13" s="13" customFormat="1" ht="15.6" x14ac:dyDescent="0.3">
      <c r="B28" s="27" t="s">
        <v>1348</v>
      </c>
      <c r="M28" s="32"/>
    </row>
    <row r="29" spans="2:13" x14ac:dyDescent="0.25">
      <c r="M29" s="11"/>
    </row>
    <row r="30" spans="2:13" x14ac:dyDescent="0.25">
      <c r="B30" s="9" t="s">
        <v>1349</v>
      </c>
      <c r="C30" s="21" t="s">
        <v>1280</v>
      </c>
      <c r="M30" s="11" t="s">
        <v>1347</v>
      </c>
    </row>
    <row r="31" spans="2:13" x14ac:dyDescent="0.25">
      <c r="B31" s="9" t="s">
        <v>1350</v>
      </c>
      <c r="C31" s="21" t="s">
        <v>710</v>
      </c>
    </row>
    <row r="55" spans="1:13" s="13" customFormat="1" ht="15.6" x14ac:dyDescent="0.3">
      <c r="B55" s="27" t="s">
        <v>1351</v>
      </c>
    </row>
    <row r="57" spans="1:13" x14ac:dyDescent="0.25">
      <c r="B57" s="9" t="s">
        <v>1354</v>
      </c>
    </row>
    <row r="58" spans="1:13" x14ac:dyDescent="0.25">
      <c r="A58" s="50" t="s">
        <v>1352</v>
      </c>
      <c r="B58" s="21">
        <v>148</v>
      </c>
      <c r="M58" s="11" t="s">
        <v>1347</v>
      </c>
    </row>
    <row r="60" spans="1:13" x14ac:dyDescent="0.25">
      <c r="B60" s="23" t="s">
        <v>1353</v>
      </c>
      <c r="C60" s="15">
        <v>2011</v>
      </c>
      <c r="D60" s="15">
        <v>2012</v>
      </c>
      <c r="E60" s="15">
        <v>2013</v>
      </c>
      <c r="F60" s="15">
        <v>2014</v>
      </c>
      <c r="G60" s="30" t="s">
        <v>1328</v>
      </c>
    </row>
    <row r="61" spans="1:13" x14ac:dyDescent="0.25">
      <c r="B61" s="19">
        <v>23883</v>
      </c>
      <c r="C61">
        <f ca="1">VLOOKUP($B$61,Cálculos!$B$43:$F$1041,MATCH(Dashboard!C$60,Cálculos!$B$43:$F$43,0),0)</f>
        <v>31.5</v>
      </c>
      <c r="D61">
        <f ca="1">VLOOKUP($B$61,Cálculos!$B$43:$F$1041,MATCH(Dashboard!D$60,Cálculos!$B$43:$F$43,0),0)</f>
        <v>642.39</v>
      </c>
      <c r="E61">
        <f ca="1">VLOOKUP($B$61,Cálculos!$B$43:$F$1041,MATCH(Dashboard!E$60,Cálculos!$B$43:$F$43,0),0)</f>
        <v>0</v>
      </c>
      <c r="F61">
        <f ca="1">VLOOKUP($B$61,Cálculos!$B$43:$F$1041,MATCH(Dashboard!F$60,Cálculos!$B$43:$F$43,0),0)</f>
        <v>869.13</v>
      </c>
      <c r="G61" cm="1">
        <f t="array" aca="1" ref="G61" ca="1">SUMPRODUCT((OFFSET('2014_EX'!$A$2,COUNTA('2014_EX'!$A$2:$A$156)-Dashboard!$B$58,0,Dashboard!$B$58,1)=Dashboard!$B$61)*OFFSET('2014_EX'!$F$2,COUNTA('2014_EX'!$F$2:$F$157)-Dashboard!$B$58,0,Dashboard!$B$58,1),OFFSET('2014_EX'!$H$2,COUNTA('2014_EX'!$H$2:$H$156)-Dashboard!$B$58,0,Dashboard!$B$58,1))</f>
        <v>869.13</v>
      </c>
    </row>
    <row r="62" spans="1:13" x14ac:dyDescent="0.25">
      <c r="B62" s="31" t="s">
        <v>1329</v>
      </c>
      <c r="C62">
        <f ca="1">$G$61</f>
        <v>869.13</v>
      </c>
      <c r="D62">
        <f t="shared" ref="D62:F62" ca="1" si="0">$G$61</f>
        <v>869.13</v>
      </c>
      <c r="E62">
        <f t="shared" ca="1" si="0"/>
        <v>869.13</v>
      </c>
      <c r="F62">
        <f t="shared" ca="1" si="0"/>
        <v>869.13</v>
      </c>
    </row>
  </sheetData>
  <dataValidations count="1">
    <dataValidation type="list" allowBlank="1" showInputMessage="1" showErrorMessage="1" sqref="C31" xr:uid="{D7453090-2267-4E52-AAC4-9BE8DCE34D2E}">
      <formula1>INDIRECT($C$30)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95CD95E-ACBD-42CA-A27B-156020C45D08}">
          <x14:formula1>
            <xm:f>LoV!$B$7:$B$18</xm:f>
          </x14:formula1>
          <xm:sqref>C5</xm:sqref>
        </x14:dataValidation>
        <x14:dataValidation type="list" allowBlank="1" showInputMessage="1" showErrorMessage="1" xr:uid="{6ABD6FE2-0A1C-4606-BA58-728999EBF507}">
          <x14:formula1>
            <xm:f>LoV!$L$7:$L$13</xm:f>
          </x14:formula1>
          <xm:sqref>C30</xm:sqref>
        </x14:dataValidation>
        <x14:dataValidation type="list" allowBlank="1" showInputMessage="1" showErrorMessage="1" xr:uid="{B444827F-1F1C-4647-94C6-77BEEF64BE5B}">
          <x14:formula1>
            <xm:f>LoV!$G$7:$G$1004</xm:f>
          </x14:formula1>
          <xm:sqref>B61</xm:sqref>
        </x14:dataValidation>
        <x14:dataValidation type="list" allowBlank="1" showInputMessage="1" showErrorMessage="1" xr:uid="{0C29CE69-0DE6-4C83-A193-02A447D5AFA7}">
          <x14:formula1>
            <xm:f>LoV!$N$7:$N$161</xm:f>
          </x14:formula1>
          <xm:sqref>B58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-0.499984740745262"/>
  </sheetPr>
  <dimension ref="A1"/>
  <sheetViews>
    <sheetView workbookViewId="0"/>
  </sheetViews>
  <sheetFormatPr defaultColWidth="9.21875" defaultRowHeight="13.2" x14ac:dyDescent="0.25"/>
  <cols>
    <col min="1" max="16384" width="9.21875" style="6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-0.249977111117893"/>
  </sheetPr>
  <dimension ref="B2:P1042"/>
  <sheetViews>
    <sheetView topLeftCell="A14" workbookViewId="0">
      <selection activeCell="E23" sqref="E23"/>
    </sheetView>
  </sheetViews>
  <sheetFormatPr defaultRowHeight="13.2" x14ac:dyDescent="0.25"/>
  <cols>
    <col min="13" max="13" width="12" bestFit="1" customWidth="1"/>
    <col min="14" max="14" width="13.109375" bestFit="1" customWidth="1"/>
    <col min="15" max="16" width="12" bestFit="1" customWidth="1"/>
    <col min="17" max="17" width="14.6640625" bestFit="1" customWidth="1"/>
  </cols>
  <sheetData>
    <row r="2" spans="2:10" s="13" customFormat="1" x14ac:dyDescent="0.25">
      <c r="B2" s="12" t="s">
        <v>1323</v>
      </c>
    </row>
    <row r="4" spans="2:10" x14ac:dyDescent="0.25">
      <c r="B4" s="14"/>
      <c r="C4" s="15">
        <v>2011</v>
      </c>
      <c r="D4" s="15">
        <v>2012</v>
      </c>
      <c r="E4" s="15">
        <v>2013</v>
      </c>
      <c r="F4" s="15">
        <v>2014</v>
      </c>
    </row>
    <row r="5" spans="2:10" x14ac:dyDescent="0.25">
      <c r="B5" s="16" t="s">
        <v>23</v>
      </c>
      <c r="C5" s="20">
        <f ca="1">SUMIF(INDIRECT("'"&amp;C$4&amp;"_EX"&amp;"'!D:D"),$B5,INDIRECT("'"&amp;C$4&amp;"_EX"&amp;"'!F:F"))*VLOOKUP($B5,INDIRECT("'"&amp;C$4&amp;"_EX"&amp;"'!D:H"),MATCH('Product Ledger_EX'!$D$1,INDIRECT("'"&amp;Cálculos!C$4&amp;"_EX"&amp;"'!D1:H1"),0),0)</f>
        <v>17907</v>
      </c>
      <c r="D5" s="20">
        <f ca="1">SUMIF(INDIRECT("'"&amp;D$4&amp;"_EX"&amp;"'!D:D"),$B5,INDIRECT("'"&amp;D$4&amp;"_EX"&amp;"'!F:F"))*VLOOKUP($B5,INDIRECT("'"&amp;D$4&amp;"_EX"&amp;"'!D:H"),MATCH('Product Ledger_EX'!$D$1,INDIRECT("'"&amp;Cálculos!D$4&amp;"_EX"&amp;"'!D1:H1"),0),0)</f>
        <v>41514</v>
      </c>
      <c r="E5" s="20">
        <f ca="1">SUMIF(INDIRECT("'"&amp;E$4&amp;"_EX"&amp;"'!D:D"),$B5,INDIRECT("'"&amp;E$4&amp;"_EX"&amp;"'!F:F"))*VLOOKUP($B5,INDIRECT("'"&amp;E$4&amp;"_EX"&amp;"'!D:H"),MATCH('Product Ledger_EX'!$D$1,INDIRECT("'"&amp;Cálculos!E$4&amp;"_EX"&amp;"'!D1:H1"),0),0)</f>
        <v>16650</v>
      </c>
      <c r="F5" s="20">
        <f ca="1">SUMIF(INDIRECT("'"&amp;F$4&amp;"_EX"&amp;"'!D:D"),$B5,INDIRECT("'"&amp;F$4&amp;"_EX"&amp;"'!F:F"))*VLOOKUP($B5,INDIRECT("'"&amp;F$4&amp;"_EX"&amp;"'!D:H"),MATCH('Product Ledger_EX'!$D$1,INDIRECT("'"&amp;Cálculos!F$4&amp;"_EX"&amp;"'!D1:H1"),0),0)</f>
        <v>4137</v>
      </c>
      <c r="H5" s="9"/>
      <c r="I5" s="49" t="s">
        <v>1319</v>
      </c>
      <c r="J5" s="49"/>
    </row>
    <row r="6" spans="2:10" x14ac:dyDescent="0.25">
      <c r="B6" s="16" t="s">
        <v>20</v>
      </c>
      <c r="C6" s="20">
        <f ca="1">SUMIF(INDIRECT("'"&amp;C$4&amp;"_EX"&amp;"'!D:D"),$B6,INDIRECT("'"&amp;C$4&amp;"_EX"&amp;"'!F:F"))*VLOOKUP($B6,INDIRECT("'"&amp;C$4&amp;"_EX"&amp;"'!D:H"),MATCH('Product Ledger_EX'!$D$1,INDIRECT("'"&amp;Cálculos!C$4&amp;"_EX"&amp;"'!D1:H1"),0),0)</f>
        <v>18262.23</v>
      </c>
      <c r="D6" s="20">
        <f ca="1">SUMIF(INDIRECT("'"&amp;D$4&amp;"_EX"&amp;"'!D:D"),$B6,INDIRECT("'"&amp;D$4&amp;"_EX"&amp;"'!F:F"))*VLOOKUP($B6,INDIRECT("'"&amp;D$4&amp;"_EX"&amp;"'!D:H"),MATCH('Product Ledger_EX'!$D$1,INDIRECT("'"&amp;Cálculos!D$4&amp;"_EX"&amp;"'!D1:H1"),0),0)</f>
        <v>37338.420000000006</v>
      </c>
      <c r="E6" s="20">
        <f ca="1">SUMIF(INDIRECT("'"&amp;E$4&amp;"_EX"&amp;"'!D:D"),$B6,INDIRECT("'"&amp;E$4&amp;"_EX"&amp;"'!F:F"))*VLOOKUP($B6,INDIRECT("'"&amp;E$4&amp;"_EX"&amp;"'!D:H"),MATCH('Product Ledger_EX'!$D$1,INDIRECT("'"&amp;Cálculos!E$4&amp;"_EX"&amp;"'!D1:H1"),0),0)</f>
        <v>13454.28</v>
      </c>
      <c r="F6" s="20">
        <f ca="1">SUMIF(INDIRECT("'"&amp;F$4&amp;"_EX"&amp;"'!D:D"),$B6,INDIRECT("'"&amp;F$4&amp;"_EX"&amp;"'!F:F"))*VLOOKUP($B6,INDIRECT("'"&amp;F$4&amp;"_EX"&amp;"'!D:H"),MATCH('Product Ledger_EX'!$D$1,INDIRECT("'"&amp;Cálculos!F$4&amp;"_EX"&amp;"'!D1:H1"),0),0)</f>
        <v>9192.9600000000009</v>
      </c>
      <c r="I6">
        <v>2011</v>
      </c>
      <c r="J6" s="19" t="b">
        <f ca="1">C17=SUMPRODUCT(INDIRECT("'"&amp;$I6&amp;"_EX"&amp;"'!F:F"),INDIRECT("'"&amp;$I6&amp;"_EX"&amp;"'!H:H"))</f>
        <v>1</v>
      </c>
    </row>
    <row r="7" spans="2:10" x14ac:dyDescent="0.25">
      <c r="B7" s="16" t="s">
        <v>62</v>
      </c>
      <c r="C7" s="20">
        <f ca="1">SUMIF(INDIRECT("'"&amp;C$4&amp;"_EX"&amp;"'!D:D"),$B7,INDIRECT("'"&amp;C$4&amp;"_EX"&amp;"'!F:F"))*VLOOKUP($B7,INDIRECT("'"&amp;C$4&amp;"_EX"&amp;"'!D:H"),MATCH('Product Ledger_EX'!$D$1,INDIRECT("'"&amp;Cálculos!C$4&amp;"_EX"&amp;"'!D1:H1"),0),0)</f>
        <v>19755</v>
      </c>
      <c r="D7" s="20">
        <f ca="1">SUMIF(INDIRECT("'"&amp;D$4&amp;"_EX"&amp;"'!D:D"),$B7,INDIRECT("'"&amp;D$4&amp;"_EX"&amp;"'!F:F"))*VLOOKUP($B7,INDIRECT("'"&amp;D$4&amp;"_EX"&amp;"'!D:H"),MATCH('Product Ledger_EX'!$D$1,INDIRECT("'"&amp;Cálculos!D$4&amp;"_EX"&amp;"'!D1:H1"),0),0)</f>
        <v>45900</v>
      </c>
      <c r="E7" s="20">
        <f ca="1">SUMIF(INDIRECT("'"&amp;E$4&amp;"_EX"&amp;"'!D:D"),$B7,INDIRECT("'"&amp;E$4&amp;"_EX"&amp;"'!F:F"))*VLOOKUP($B7,INDIRECT("'"&amp;E$4&amp;"_EX"&amp;"'!D:H"),MATCH('Product Ledger_EX'!$D$1,INDIRECT("'"&amp;Cálculos!E$4&amp;"_EX"&amp;"'!D1:H1"),0),0)</f>
        <v>19125</v>
      </c>
      <c r="F7" s="20">
        <f ca="1">SUMIF(INDIRECT("'"&amp;F$4&amp;"_EX"&amp;"'!D:D"),$B7,INDIRECT("'"&amp;F$4&amp;"_EX"&amp;"'!F:F"))*VLOOKUP($B7,INDIRECT("'"&amp;F$4&amp;"_EX"&amp;"'!D:H"),MATCH('Product Ledger_EX'!$D$1,INDIRECT("'"&amp;Cálculos!F$4&amp;"_EX"&amp;"'!D1:H1"),0),0)</f>
        <v>6079.5</v>
      </c>
      <c r="I7">
        <v>2012</v>
      </c>
      <c r="J7" s="19" t="b">
        <f ca="1">D17=SUMPRODUCT(INDIRECT("'"&amp;$I7&amp;"_EX"&amp;"'!F:F"),INDIRECT("'"&amp;$I7&amp;"_EX"&amp;"'!H:H"))</f>
        <v>1</v>
      </c>
    </row>
    <row r="8" spans="2:10" x14ac:dyDescent="0.25">
      <c r="B8" s="16" t="s">
        <v>43</v>
      </c>
      <c r="C8" s="20">
        <f ca="1">SUMIF(INDIRECT("'"&amp;C$4&amp;"_EX"&amp;"'!D:D"),$B8,INDIRECT("'"&amp;C$4&amp;"_EX"&amp;"'!F:F"))*VLOOKUP($B8,INDIRECT("'"&amp;C$4&amp;"_EX"&amp;"'!D:H"),MATCH('Product Ledger_EX'!$D$1,INDIRECT("'"&amp;Cálculos!C$4&amp;"_EX"&amp;"'!D1:H1"),0),0)</f>
        <v>17023.5</v>
      </c>
      <c r="D8" s="20">
        <f ca="1">SUMIF(INDIRECT("'"&amp;D$4&amp;"_EX"&amp;"'!D:D"),$B8,INDIRECT("'"&amp;D$4&amp;"_EX"&amp;"'!F:F"))*VLOOKUP($B8,INDIRECT("'"&amp;D$4&amp;"_EX"&amp;"'!D:H"),MATCH('Product Ledger_EX'!$D$1,INDIRECT("'"&amp;Cálculos!D$4&amp;"_EX"&amp;"'!D1:H1"),0),0)</f>
        <v>56062.5</v>
      </c>
      <c r="E8" s="20">
        <f ca="1">SUMIF(INDIRECT("'"&amp;E$4&amp;"_EX"&amp;"'!D:D"),$B8,INDIRECT("'"&amp;E$4&amp;"_EX"&amp;"'!F:F"))*VLOOKUP($B8,INDIRECT("'"&amp;E$4&amp;"_EX"&amp;"'!D:H"),MATCH('Product Ledger_EX'!$D$1,INDIRECT("'"&amp;Cálculos!E$4&amp;"_EX"&amp;"'!D1:H1"),0),0)</f>
        <v>21404.5</v>
      </c>
      <c r="F8" s="20">
        <f ca="1">SUMIF(INDIRECT("'"&amp;F$4&amp;"_EX"&amp;"'!D:D"),$B8,INDIRECT("'"&amp;F$4&amp;"_EX"&amp;"'!F:F"))*VLOOKUP($B8,INDIRECT("'"&amp;F$4&amp;"_EX"&amp;"'!D:H"),MATCH('Product Ledger_EX'!$D$1,INDIRECT("'"&amp;Cálculos!F$4&amp;"_EX"&amp;"'!D1:H1"),0),0)</f>
        <v>9594</v>
      </c>
      <c r="I8">
        <v>2013</v>
      </c>
      <c r="J8" s="19" t="b">
        <f ca="1">E17=SUMPRODUCT(INDIRECT("'"&amp;$I8&amp;"_EX"&amp;"'!F:F"),INDIRECT("'"&amp;$I8&amp;"_EX"&amp;"'!H:H"))</f>
        <v>1</v>
      </c>
    </row>
    <row r="9" spans="2:10" x14ac:dyDescent="0.25">
      <c r="B9" s="16" t="s">
        <v>26</v>
      </c>
      <c r="C9" s="20">
        <f ca="1">SUMIF(INDIRECT("'"&amp;C$4&amp;"_EX"&amp;"'!D:D"),$B9,INDIRECT("'"&amp;C$4&amp;"_EX"&amp;"'!F:F"))*VLOOKUP($B9,INDIRECT("'"&amp;C$4&amp;"_EX"&amp;"'!D:H"),MATCH('Product Ledger_EX'!$D$1,INDIRECT("'"&amp;Cálculos!C$4&amp;"_EX"&amp;"'!D1:H1"),0),0)</f>
        <v>27696</v>
      </c>
      <c r="D9" s="20">
        <f ca="1">SUMIF(INDIRECT("'"&amp;D$4&amp;"_EX"&amp;"'!D:D"),$B9,INDIRECT("'"&amp;D$4&amp;"_EX"&amp;"'!F:F"))*VLOOKUP($B9,INDIRECT("'"&amp;D$4&amp;"_EX"&amp;"'!D:H"),MATCH('Product Ledger_EX'!$D$1,INDIRECT("'"&amp;Cálculos!D$4&amp;"_EX"&amp;"'!D1:H1"),0),0)</f>
        <v>65748</v>
      </c>
      <c r="E9" s="20">
        <f ca="1">SUMIF(INDIRECT("'"&amp;E$4&amp;"_EX"&amp;"'!D:D"),$B9,INDIRECT("'"&amp;E$4&amp;"_EX"&amp;"'!F:F"))*VLOOKUP($B9,INDIRECT("'"&amp;E$4&amp;"_EX"&amp;"'!D:H"),MATCH('Product Ledger_EX'!$D$1,INDIRECT("'"&amp;Cálculos!E$4&amp;"_EX"&amp;"'!D1:H1"),0),0)</f>
        <v>26004</v>
      </c>
      <c r="F9" s="20">
        <f ca="1">SUMIF(INDIRECT("'"&amp;F$4&amp;"_EX"&amp;"'!D:D"),$B9,INDIRECT("'"&amp;F$4&amp;"_EX"&amp;"'!F:F"))*VLOOKUP($B9,INDIRECT("'"&amp;F$4&amp;"_EX"&amp;"'!D:H"),MATCH('Product Ledger_EX'!$D$1,INDIRECT("'"&amp;Cálculos!F$4&amp;"_EX"&amp;"'!D1:H1"),0),0)</f>
        <v>8874</v>
      </c>
      <c r="I9">
        <v>2014</v>
      </c>
      <c r="J9" s="19" t="b">
        <f ca="1">F17=SUMPRODUCT(INDIRECT("'"&amp;$I9&amp;"_EX"&amp;"'!F:F"),INDIRECT("'"&amp;$I9&amp;"_EX"&amp;"'!H:H"))</f>
        <v>1</v>
      </c>
    </row>
    <row r="10" spans="2:10" x14ac:dyDescent="0.25">
      <c r="B10" s="16" t="s">
        <v>11</v>
      </c>
      <c r="C10" s="20">
        <f ca="1">SUMIF(INDIRECT("'"&amp;C$4&amp;"_EX"&amp;"'!D:D"),$B10,INDIRECT("'"&amp;C$4&amp;"_EX"&amp;"'!F:F"))*VLOOKUP($B10,INDIRECT("'"&amp;C$4&amp;"_EX"&amp;"'!D:H"),MATCH('Product Ledger_EX'!$D$1,INDIRECT("'"&amp;Cálculos!C$4&amp;"_EX"&amp;"'!D1:H1"),0),0)</f>
        <v>25109.5</v>
      </c>
      <c r="D10" s="20">
        <f ca="1">SUMIF(INDIRECT("'"&amp;D$4&amp;"_EX"&amp;"'!D:D"),$B10,INDIRECT("'"&amp;D$4&amp;"_EX"&amp;"'!F:F"))*VLOOKUP($B10,INDIRECT("'"&amp;D$4&amp;"_EX"&amp;"'!D:H"),MATCH('Product Ledger_EX'!$D$1,INDIRECT("'"&amp;Cálculos!D$4&amp;"_EX"&amp;"'!D1:H1"),0),0)</f>
        <v>57629</v>
      </c>
      <c r="E10" s="20">
        <f ca="1">SUMIF(INDIRECT("'"&amp;E$4&amp;"_EX"&amp;"'!D:D"),$B10,INDIRECT("'"&amp;E$4&amp;"_EX"&amp;"'!F:F"))*VLOOKUP($B10,INDIRECT("'"&amp;E$4&amp;"_EX"&amp;"'!D:H"),MATCH('Product Ledger_EX'!$D$1,INDIRECT("'"&amp;Cálculos!E$4&amp;"_EX"&amp;"'!D1:H1"),0),0)</f>
        <v>25265.5</v>
      </c>
      <c r="F10" s="20">
        <f ca="1">SUMIF(INDIRECT("'"&amp;F$4&amp;"_EX"&amp;"'!D:D"),$B10,INDIRECT("'"&amp;F$4&amp;"_EX"&amp;"'!F:F"))*VLOOKUP($B10,INDIRECT("'"&amp;F$4&amp;"_EX"&amp;"'!D:H"),MATCH('Product Ledger_EX'!$D$1,INDIRECT("'"&amp;Cálculos!F$4&amp;"_EX"&amp;"'!D1:H1"),0),0)</f>
        <v>10458.5</v>
      </c>
    </row>
    <row r="11" spans="2:10" x14ac:dyDescent="0.25">
      <c r="B11" s="16" t="s">
        <v>14</v>
      </c>
      <c r="C11" s="20">
        <f ca="1">SUMIF(INDIRECT("'"&amp;C$4&amp;"_EX"&amp;"'!D:D"),$B11,INDIRECT("'"&amp;C$4&amp;"_EX"&amp;"'!F:F"))*VLOOKUP($B11,INDIRECT("'"&amp;C$4&amp;"_EX"&amp;"'!D:H"),MATCH('Product Ledger_EX'!$D$1,INDIRECT("'"&amp;Cálculos!C$4&amp;"_EX"&amp;"'!D1:H1"),0),0)</f>
        <v>37485</v>
      </c>
      <c r="D11" s="20">
        <f ca="1">SUMIF(INDIRECT("'"&amp;D$4&amp;"_EX"&amp;"'!D:D"),$B11,INDIRECT("'"&amp;D$4&amp;"_EX"&amp;"'!F:F"))*VLOOKUP($B11,INDIRECT("'"&amp;D$4&amp;"_EX"&amp;"'!D:H"),MATCH('Product Ledger_EX'!$D$1,INDIRECT("'"&amp;Cálculos!D$4&amp;"_EX"&amp;"'!D1:H1"),0),0)</f>
        <v>94608</v>
      </c>
      <c r="E11" s="20">
        <f ca="1">SUMIF(INDIRECT("'"&amp;E$4&amp;"_EX"&amp;"'!D:D"),$B11,INDIRECT("'"&amp;E$4&amp;"_EX"&amp;"'!F:F"))*VLOOKUP($B11,INDIRECT("'"&amp;E$4&amp;"_EX"&amp;"'!D:H"),MATCH('Product Ledger_EX'!$D$1,INDIRECT("'"&amp;Cálculos!E$4&amp;"_EX"&amp;"'!D1:H1"),0),0)</f>
        <v>36315</v>
      </c>
      <c r="F11" s="20">
        <f ca="1">SUMIF(INDIRECT("'"&amp;F$4&amp;"_EX"&amp;"'!D:D"),$B11,INDIRECT("'"&amp;F$4&amp;"_EX"&amp;"'!F:F"))*VLOOKUP($B11,INDIRECT("'"&amp;F$4&amp;"_EX"&amp;"'!D:H"),MATCH('Product Ledger_EX'!$D$1,INDIRECT("'"&amp;Cálculos!F$4&amp;"_EX"&amp;"'!D1:H1"),0),0)</f>
        <v>10827</v>
      </c>
    </row>
    <row r="12" spans="2:10" x14ac:dyDescent="0.25">
      <c r="B12" s="16" t="s">
        <v>8</v>
      </c>
      <c r="C12" s="20">
        <f ca="1">SUMIF(INDIRECT("'"&amp;C$4&amp;"_EX"&amp;"'!D:D"),$B12,INDIRECT("'"&amp;C$4&amp;"_EX"&amp;"'!F:F"))*VLOOKUP($B12,INDIRECT("'"&amp;C$4&amp;"_EX"&amp;"'!D:H"),MATCH('Product Ledger_EX'!$D$1,INDIRECT("'"&amp;Cálculos!C$4&amp;"_EX"&amp;"'!D1:H1"),0),0)</f>
        <v>0</v>
      </c>
      <c r="D12" s="20">
        <f ca="1">SUMIF(INDIRECT("'"&amp;D$4&amp;"_EX"&amp;"'!D:D"),$B12,INDIRECT("'"&amp;D$4&amp;"_EX"&amp;"'!F:F"))*VLOOKUP($B12,INDIRECT("'"&amp;D$4&amp;"_EX"&amp;"'!D:H"),MATCH('Product Ledger_EX'!$D$1,INDIRECT("'"&amp;Cálculos!D$4&amp;"_EX"&amp;"'!D1:H1"),0),0)</f>
        <v>0</v>
      </c>
      <c r="E12" s="20">
        <f ca="1">SUMIF(INDIRECT("'"&amp;E$4&amp;"_EX"&amp;"'!D:D"),$B12,INDIRECT("'"&amp;E$4&amp;"_EX"&amp;"'!F:F"))*VLOOKUP($B12,INDIRECT("'"&amp;E$4&amp;"_EX"&amp;"'!D:H"),MATCH('Product Ledger_EX'!$D$1,INDIRECT("'"&amp;Cálculos!E$4&amp;"_EX"&amp;"'!D1:H1"),0),0)</f>
        <v>0</v>
      </c>
      <c r="F12" s="20">
        <f ca="1">SUMIF(INDIRECT("'"&amp;F$4&amp;"_EX"&amp;"'!D:D"),$B12,INDIRECT("'"&amp;F$4&amp;"_EX"&amp;"'!F:F"))*VLOOKUP($B12,INDIRECT("'"&amp;F$4&amp;"_EX"&amp;"'!D:H"),MATCH('Product Ledger_EX'!$D$1,INDIRECT("'"&amp;Cálculos!F$4&amp;"_EX"&amp;"'!D1:H1"),0),0)</f>
        <v>0</v>
      </c>
    </row>
    <row r="13" spans="2:10" x14ac:dyDescent="0.25">
      <c r="B13" s="16" t="s">
        <v>55</v>
      </c>
      <c r="C13" s="20">
        <f ca="1">SUMIF(INDIRECT("'"&amp;C$4&amp;"_EX"&amp;"'!D:D"),$B13,INDIRECT("'"&amp;C$4&amp;"_EX"&amp;"'!F:F"))*VLOOKUP($B13,INDIRECT("'"&amp;C$4&amp;"_EX"&amp;"'!D:H"),MATCH('Product Ledger_EX'!$D$1,INDIRECT("'"&amp;Cálculos!C$4&amp;"_EX"&amp;"'!D1:H1"),0),0)</f>
        <v>16947</v>
      </c>
      <c r="D13" s="20">
        <f ca="1">SUMIF(INDIRECT("'"&amp;D$4&amp;"_EX"&amp;"'!D:D"),$B13,INDIRECT("'"&amp;D$4&amp;"_EX"&amp;"'!F:F"))*VLOOKUP($B13,INDIRECT("'"&amp;D$4&amp;"_EX"&amp;"'!D:H"),MATCH('Product Ledger_EX'!$D$1,INDIRECT("'"&amp;Cálculos!D$4&amp;"_EX"&amp;"'!D1:H1"),0),0)</f>
        <v>48105</v>
      </c>
      <c r="E13" s="20">
        <f ca="1">SUMIF(INDIRECT("'"&amp;E$4&amp;"_EX"&amp;"'!D:D"),$B13,INDIRECT("'"&amp;E$4&amp;"_EX"&amp;"'!F:F"))*VLOOKUP($B13,INDIRECT("'"&amp;E$4&amp;"_EX"&amp;"'!D:H"),MATCH('Product Ledger_EX'!$D$1,INDIRECT("'"&amp;Cálculos!E$4&amp;"_EX"&amp;"'!D1:H1"),0),0)</f>
        <v>18013.5</v>
      </c>
      <c r="F13" s="20">
        <f ca="1">SUMIF(INDIRECT("'"&amp;F$4&amp;"_EX"&amp;"'!D:D"),$B13,INDIRECT("'"&amp;F$4&amp;"_EX"&amp;"'!F:F"))*VLOOKUP($B13,INDIRECT("'"&amp;F$4&amp;"_EX"&amp;"'!D:H"),MATCH('Product Ledger_EX'!$D$1,INDIRECT("'"&amp;Cálculos!F$4&amp;"_EX"&amp;"'!D1:H1"),0),0)</f>
        <v>6489</v>
      </c>
    </row>
    <row r="14" spans="2:10" x14ac:dyDescent="0.25">
      <c r="B14" s="16" t="s">
        <v>31</v>
      </c>
      <c r="C14" s="20">
        <f ca="1">SUMIF(INDIRECT("'"&amp;C$4&amp;"_EX"&amp;"'!D:D"),$B14,INDIRECT("'"&amp;C$4&amp;"_EX"&amp;"'!F:F"))*VLOOKUP($B14,INDIRECT("'"&amp;C$4&amp;"_EX"&amp;"'!D:H"),MATCH('Product Ledger_EX'!$D$1,INDIRECT("'"&amp;Cálculos!C$4&amp;"_EX"&amp;"'!D1:H1"),0),0)</f>
        <v>33055.71</v>
      </c>
      <c r="D14" s="20">
        <f ca="1">SUMIF(INDIRECT("'"&amp;D$4&amp;"_EX"&amp;"'!D:D"),$B14,INDIRECT("'"&amp;D$4&amp;"_EX"&amp;"'!F:F"))*VLOOKUP($B14,INDIRECT("'"&amp;D$4&amp;"_EX"&amp;"'!D:H"),MATCH('Product Ledger_EX'!$D$1,INDIRECT("'"&amp;Cálculos!D$4&amp;"_EX"&amp;"'!D1:H1"),0),0)</f>
        <v>78378.87</v>
      </c>
      <c r="E14" s="20">
        <f ca="1">SUMIF(INDIRECT("'"&amp;E$4&amp;"_EX"&amp;"'!D:D"),$B14,INDIRECT("'"&amp;E$4&amp;"_EX"&amp;"'!F:F"))*VLOOKUP($B14,INDIRECT("'"&amp;E$4&amp;"_EX"&amp;"'!D:H"),MATCH('Product Ledger_EX'!$D$1,INDIRECT("'"&amp;Cálculos!E$4&amp;"_EX"&amp;"'!D1:H1"),0),0)</f>
        <v>27351.870000000003</v>
      </c>
      <c r="F14" s="20">
        <f ca="1">SUMIF(INDIRECT("'"&amp;F$4&amp;"_EX"&amp;"'!D:D"),$B14,INDIRECT("'"&amp;F$4&amp;"_EX"&amp;"'!F:F"))*VLOOKUP($B14,INDIRECT("'"&amp;F$4&amp;"_EX"&amp;"'!D:H"),MATCH('Product Ledger_EX'!$D$1,INDIRECT("'"&amp;Cálculos!F$4&amp;"_EX"&amp;"'!D1:H1"),0),0)</f>
        <v>7954.62</v>
      </c>
    </row>
    <row r="15" spans="2:10" x14ac:dyDescent="0.25">
      <c r="B15" s="16" t="s">
        <v>17</v>
      </c>
      <c r="C15" s="20">
        <f ca="1">SUMIF(INDIRECT("'"&amp;C$4&amp;"_EX"&amp;"'!D:D"),$B15,INDIRECT("'"&amp;C$4&amp;"_EX"&amp;"'!F:F"))*VLOOKUP($B15,INDIRECT("'"&amp;C$4&amp;"_EX"&amp;"'!D:H"),MATCH('Product Ledger_EX'!$D$1,INDIRECT("'"&amp;Cálculos!C$4&amp;"_EX"&amp;"'!D1:H1"),0),0)</f>
        <v>29610.36</v>
      </c>
      <c r="D15" s="20">
        <f ca="1">SUMIF(INDIRECT("'"&amp;D$4&amp;"_EX"&amp;"'!D:D"),$B15,INDIRECT("'"&amp;D$4&amp;"_EX"&amp;"'!F:F"))*VLOOKUP($B15,INDIRECT("'"&amp;D$4&amp;"_EX"&amp;"'!D:H"),MATCH('Product Ledger_EX'!$D$1,INDIRECT("'"&amp;Cálculos!D$4&amp;"_EX"&amp;"'!D1:H1"),0),0)</f>
        <v>86503.41</v>
      </c>
      <c r="E15" s="20">
        <f ca="1">SUMIF(INDIRECT("'"&amp;E$4&amp;"_EX"&amp;"'!D:D"),$B15,INDIRECT("'"&amp;E$4&amp;"_EX"&amp;"'!F:F"))*VLOOKUP($B15,INDIRECT("'"&amp;E$4&amp;"_EX"&amp;"'!D:H"),MATCH('Product Ledger_EX'!$D$1,INDIRECT("'"&amp;Cálculos!E$4&amp;"_EX"&amp;"'!D1:H1"),0),0)</f>
        <v>40659.300000000003</v>
      </c>
      <c r="F15" s="20">
        <f ca="1">SUMIF(INDIRECT("'"&amp;F$4&amp;"_EX"&amp;"'!D:D"),$B15,INDIRECT("'"&amp;F$4&amp;"_EX"&amp;"'!F:F"))*VLOOKUP($B15,INDIRECT("'"&amp;F$4&amp;"_EX"&amp;"'!D:H"),MATCH('Product Ledger_EX'!$D$1,INDIRECT("'"&amp;Cálculos!F$4&amp;"_EX"&amp;"'!D1:H1"),0),0)</f>
        <v>14765.220000000001</v>
      </c>
    </row>
    <row r="16" spans="2:10" x14ac:dyDescent="0.25">
      <c r="B16" s="14" t="s">
        <v>48</v>
      </c>
      <c r="C16" s="20">
        <f ca="1">SUMIF(INDIRECT("'"&amp;C$4&amp;"_EX"&amp;"'!D:D"),$B16,INDIRECT("'"&amp;C$4&amp;"_EX"&amp;"'!F:F"))*VLOOKUP($B16,INDIRECT("'"&amp;C$4&amp;"_EX"&amp;"'!D:H"),MATCH('Product Ledger_EX'!$D$1,INDIRECT("'"&amp;Cálculos!C$4&amp;"_EX"&amp;"'!D1:H1"),0),0)</f>
        <v>33190.5</v>
      </c>
      <c r="D16" s="20">
        <f ca="1">SUMIF(INDIRECT("'"&amp;D$4&amp;"_EX"&amp;"'!D:D"),$B16,INDIRECT("'"&amp;D$4&amp;"_EX"&amp;"'!F:F"))*VLOOKUP($B16,INDIRECT("'"&amp;D$4&amp;"_EX"&amp;"'!D:H"),MATCH('Product Ledger_EX'!$D$1,INDIRECT("'"&amp;Cálculos!D$4&amp;"_EX"&amp;"'!D1:H1"),0),0)</f>
        <v>136053.5</v>
      </c>
      <c r="E16" s="20">
        <f ca="1">SUMIF(INDIRECT("'"&amp;E$4&amp;"_EX"&amp;"'!D:D"),$B16,INDIRECT("'"&amp;E$4&amp;"_EX"&amp;"'!F:F"))*VLOOKUP($B16,INDIRECT("'"&amp;E$4&amp;"_EX"&amp;"'!D:H"),MATCH('Product Ledger_EX'!$D$1,INDIRECT("'"&amp;Cálculos!E$4&amp;"_EX"&amp;"'!D1:H1"),0),0)</f>
        <v>51837.5</v>
      </c>
      <c r="F16" s="20">
        <f ca="1">SUMIF(INDIRECT("'"&amp;F$4&amp;"_EX"&amp;"'!D:D"),$B16,INDIRECT("'"&amp;F$4&amp;"_EX"&amp;"'!F:F"))*VLOOKUP($B16,INDIRECT("'"&amp;F$4&amp;"_EX"&amp;"'!D:H"),MATCH('Product Ledger_EX'!$D$1,INDIRECT("'"&amp;Cálculos!F$4&amp;"_EX"&amp;"'!D1:H1"),0),0)</f>
        <v>18067</v>
      </c>
    </row>
    <row r="17" spans="2:10" x14ac:dyDescent="0.25">
      <c r="B17" s="17" t="s">
        <v>1318</v>
      </c>
      <c r="C17" s="18">
        <f ca="1">SUM(C5:C16)</f>
        <v>276041.8</v>
      </c>
      <c r="D17" s="18">
        <f ca="1">SUM(D5:D16)</f>
        <v>747840.70000000007</v>
      </c>
      <c r="E17" s="18">
        <f ca="1">SUM(E5:E16)</f>
        <v>296080.45</v>
      </c>
      <c r="F17" s="18">
        <f ca="1">SUM(F5:F16)</f>
        <v>106438.79999999999</v>
      </c>
    </row>
    <row r="19" spans="2:10" s="13" customFormat="1" x14ac:dyDescent="0.25">
      <c r="B19" s="12" t="s">
        <v>1324</v>
      </c>
    </row>
    <row r="21" spans="2:10" x14ac:dyDescent="0.25">
      <c r="B21" s="9" t="s">
        <v>1320</v>
      </c>
      <c r="C21" t="str">
        <f>Dashboard!C30</f>
        <v>Europe</v>
      </c>
    </row>
    <row r="22" spans="2:10" x14ac:dyDescent="0.25">
      <c r="B22" s="9" t="s">
        <v>1321</v>
      </c>
      <c r="C22" t="str">
        <f>Dashboard!C31</f>
        <v>Germany</v>
      </c>
    </row>
    <row r="24" spans="2:10" x14ac:dyDescent="0.25">
      <c r="B24" s="14"/>
      <c r="C24" s="15">
        <v>2011</v>
      </c>
      <c r="D24" s="15">
        <v>2012</v>
      </c>
      <c r="E24" s="15">
        <v>2013</v>
      </c>
      <c r="F24" s="15">
        <v>2014</v>
      </c>
    </row>
    <row r="25" spans="2:10" x14ac:dyDescent="0.25">
      <c r="B25" s="16" t="s">
        <v>23</v>
      </c>
      <c r="C25" s="19" cm="1">
        <f t="array" aca="1" ref="C25" ca="1">SUMPRODUCT((INDIRECT("'"&amp;C$24&amp;"_EX"&amp;"'!D:D")=$B25)*(INDIRECT("'"&amp;C$24&amp;"_EX"&amp;"'!C:C")=$C$22),INDIRECT("'"&amp;C$24&amp;"_EX"&amp;"'!F:F"),INDIRECT("'"&amp;C$24&amp;"_EX"&amp;"'!H:H"))</f>
        <v>0</v>
      </c>
      <c r="D25" s="19" cm="1">
        <f t="array" aca="1" ref="D25" ca="1">SUMPRODUCT((INDIRECT("'"&amp;D$24&amp;"_EX"&amp;"'!D:D")=$B25)*(INDIRECT("'"&amp;D$24&amp;"_EX"&amp;"'!C:C")=$C$22),INDIRECT("'"&amp;D$24&amp;"_EX"&amp;"'!F:F"),INDIRECT("'"&amp;D$24&amp;"_EX"&amp;"'!H:H"))</f>
        <v>324</v>
      </c>
      <c r="E25" s="19" cm="1">
        <f t="array" aca="1" ref="E25" ca="1">SUMPRODUCT((INDIRECT("'"&amp;E$24&amp;"_EX"&amp;"'!D:D")=$B25)*(INDIRECT("'"&amp;E$24&amp;"_EX"&amp;"'!C:C")=$C$22),INDIRECT("'"&amp;E$24&amp;"_EX"&amp;"'!F:F"),INDIRECT("'"&amp;E$24&amp;"_EX"&amp;"'!H:H"))</f>
        <v>576</v>
      </c>
      <c r="F25" s="19" cm="1">
        <f t="array" aca="1" ref="F25" ca="1">SUMPRODUCT((INDIRECT("'"&amp;F$24&amp;"_EX"&amp;"'!D:D")=$B25)*(INDIRECT("'"&amp;F$24&amp;"_EX"&amp;"'!C:C")=$C$22),INDIRECT("'"&amp;F$24&amp;"_EX"&amp;"'!F:F"),INDIRECT("'"&amp;F$24&amp;"_EX"&amp;"'!H:H"))</f>
        <v>0</v>
      </c>
      <c r="I25" s="49" t="s">
        <v>1319</v>
      </c>
      <c r="J25" s="49"/>
    </row>
    <row r="26" spans="2:10" x14ac:dyDescent="0.25">
      <c r="B26" s="16" t="s">
        <v>20</v>
      </c>
      <c r="C26" s="19" cm="1">
        <f t="array" aca="1" ref="C26" ca="1">SUMPRODUCT((INDIRECT("'"&amp;C$24&amp;"_EX"&amp;"'!D:D")=$B26)*(INDIRECT("'"&amp;C$24&amp;"_EX"&amp;"'!C:C")=$C$22),INDIRECT("'"&amp;C$24&amp;"_EX"&amp;"'!F:F"),INDIRECT("'"&amp;C$24&amp;"_EX"&amp;"'!H:H"))</f>
        <v>0</v>
      </c>
      <c r="D26" s="19" cm="1">
        <f t="array" aca="1" ref="D26" ca="1">SUMPRODUCT((INDIRECT("'"&amp;D$24&amp;"_EX"&amp;"'!D:D")=$B26)*(INDIRECT("'"&amp;D$24&amp;"_EX"&amp;"'!C:C")=$C$22),INDIRECT("'"&amp;D$24&amp;"_EX"&amp;"'!F:F"),INDIRECT("'"&amp;D$24&amp;"_EX"&amp;"'!H:H"))</f>
        <v>0</v>
      </c>
      <c r="E26" s="19" cm="1">
        <f t="array" aca="1" ref="E26" ca="1">SUMPRODUCT((INDIRECT("'"&amp;E$24&amp;"_EX"&amp;"'!D:D")=$B26)*(INDIRECT("'"&amp;E$24&amp;"_EX"&amp;"'!C:C")=$C$22),INDIRECT("'"&amp;E$24&amp;"_EX"&amp;"'!F:F"),INDIRECT("'"&amp;E$24&amp;"_EX"&amp;"'!H:H"))</f>
        <v>0</v>
      </c>
      <c r="F26" s="19" cm="1">
        <f t="array" aca="1" ref="F26" ca="1">SUMPRODUCT((INDIRECT("'"&amp;F$24&amp;"_EX"&amp;"'!D:D")=$B26)*(INDIRECT("'"&amp;F$24&amp;"_EX"&amp;"'!C:C")=$C$22),INDIRECT("'"&amp;F$24&amp;"_EX"&amp;"'!F:F"),INDIRECT("'"&amp;F$24&amp;"_EX"&amp;"'!H:H"))</f>
        <v>0</v>
      </c>
      <c r="I26">
        <v>2011</v>
      </c>
      <c r="J26" s="19" t="b" cm="1">
        <f t="array" aca="1" ref="J26" ca="1">C37=SUMPRODUCT(--(INDIRECT("'"&amp;$I26&amp;"_EX"&amp;"'!C:C")=$C$22),INDIRECT("'"&amp;$I26&amp;"_EX"&amp;"'!F:F"),INDIRECT("'"&amp;$I26&amp;"_EX"&amp;"'!H:H"))</f>
        <v>1</v>
      </c>
    </row>
    <row r="27" spans="2:10" x14ac:dyDescent="0.25">
      <c r="B27" s="16" t="s">
        <v>62</v>
      </c>
      <c r="C27" s="19" cm="1">
        <f t="array" aca="1" ref="C27" ca="1">SUMPRODUCT((INDIRECT("'"&amp;C$24&amp;"_EX"&amp;"'!D:D")=$B27)*(INDIRECT("'"&amp;C$24&amp;"_EX"&amp;"'!C:C")=$C$22),INDIRECT("'"&amp;C$24&amp;"_EX"&amp;"'!F:F"),INDIRECT("'"&amp;C$24&amp;"_EX"&amp;"'!H:H"))</f>
        <v>400.5</v>
      </c>
      <c r="D27" s="19" cm="1">
        <f t="array" aca="1" ref="D27" ca="1">SUMPRODUCT((INDIRECT("'"&amp;D$24&amp;"_EX"&amp;"'!D:D")=$B27)*(INDIRECT("'"&amp;D$24&amp;"_EX"&amp;"'!C:C")=$C$22),INDIRECT("'"&amp;D$24&amp;"_EX"&amp;"'!F:F"),INDIRECT("'"&amp;D$24&amp;"_EX"&amp;"'!H:H"))</f>
        <v>895.5</v>
      </c>
      <c r="E27" s="19" cm="1">
        <f t="array" aca="1" ref="E27" ca="1">SUMPRODUCT((INDIRECT("'"&amp;E$24&amp;"_EX"&amp;"'!D:D")=$B27)*(INDIRECT("'"&amp;E$24&amp;"_EX"&amp;"'!C:C")=$C$22),INDIRECT("'"&amp;E$24&amp;"_EX"&amp;"'!F:F"),INDIRECT("'"&amp;E$24&amp;"_EX"&amp;"'!H:H"))</f>
        <v>0</v>
      </c>
      <c r="F27" s="19" cm="1">
        <f t="array" aca="1" ref="F27" ca="1">SUMPRODUCT((INDIRECT("'"&amp;F$24&amp;"_EX"&amp;"'!D:D")=$B27)*(INDIRECT("'"&amp;F$24&amp;"_EX"&amp;"'!C:C")=$C$22),INDIRECT("'"&amp;F$24&amp;"_EX"&amp;"'!F:F"),INDIRECT("'"&amp;F$24&amp;"_EX"&amp;"'!H:H"))</f>
        <v>0</v>
      </c>
      <c r="I27">
        <v>2012</v>
      </c>
      <c r="J27" s="19" t="b" cm="1">
        <f t="array" aca="1" ref="J27" ca="1">D37=SUMPRODUCT(--(INDIRECT("'"&amp;$I27&amp;"_EX"&amp;"'!C:C")=$C$22),INDIRECT("'"&amp;$I27&amp;"_EX"&amp;"'!F:F"),INDIRECT("'"&amp;$I27&amp;"_EX"&amp;"'!H:H"))</f>
        <v>1</v>
      </c>
    </row>
    <row r="28" spans="2:10" x14ac:dyDescent="0.25">
      <c r="B28" s="16" t="s">
        <v>43</v>
      </c>
      <c r="C28" s="19" cm="1">
        <f t="array" aca="1" ref="C28" ca="1">SUMPRODUCT((INDIRECT("'"&amp;C$24&amp;"_EX"&amp;"'!D:D")=$B28)*(INDIRECT("'"&amp;C$24&amp;"_EX"&amp;"'!C:C")=$C$22),INDIRECT("'"&amp;C$24&amp;"_EX"&amp;"'!F:F"),INDIRECT("'"&amp;C$24&amp;"_EX"&amp;"'!H:H"))</f>
        <v>0</v>
      </c>
      <c r="D28" s="19" cm="1">
        <f t="array" aca="1" ref="D28" ca="1">SUMPRODUCT((INDIRECT("'"&amp;D$24&amp;"_EX"&amp;"'!D:D")=$B28)*(INDIRECT("'"&amp;D$24&amp;"_EX"&amp;"'!C:C")=$C$22),INDIRECT("'"&amp;D$24&amp;"_EX"&amp;"'!F:F"),INDIRECT("'"&amp;D$24&amp;"_EX"&amp;"'!H:H"))</f>
        <v>0</v>
      </c>
      <c r="E28" s="19" cm="1">
        <f t="array" aca="1" ref="E28" ca="1">SUMPRODUCT((INDIRECT("'"&amp;E$24&amp;"_EX"&amp;"'!D:D")=$B28)*(INDIRECT("'"&amp;E$24&amp;"_EX"&amp;"'!C:C")=$C$22),INDIRECT("'"&amp;E$24&amp;"_EX"&amp;"'!F:F"),INDIRECT("'"&amp;E$24&amp;"_EX"&amp;"'!H:H"))</f>
        <v>0</v>
      </c>
      <c r="F28" s="19" cm="1">
        <f t="array" aca="1" ref="F28" ca="1">SUMPRODUCT((INDIRECT("'"&amp;F$24&amp;"_EX"&amp;"'!D:D")=$B28)*(INDIRECT("'"&amp;F$24&amp;"_EX"&amp;"'!C:C")=$C$22),INDIRECT("'"&amp;F$24&amp;"_EX"&amp;"'!F:F"),INDIRECT("'"&amp;F$24&amp;"_EX"&amp;"'!H:H"))</f>
        <v>0</v>
      </c>
      <c r="I28">
        <v>2013</v>
      </c>
      <c r="J28" s="19" t="b" cm="1">
        <f t="array" aca="1" ref="J28" ca="1">E37=SUMPRODUCT(--(INDIRECT("'"&amp;$I28&amp;"_EX"&amp;"'!C:C")=$C$22),INDIRECT("'"&amp;$I28&amp;"_EX"&amp;"'!F:F"),INDIRECT("'"&amp;$I28&amp;"_EX"&amp;"'!H:H"))</f>
        <v>1</v>
      </c>
    </row>
    <row r="29" spans="2:10" x14ac:dyDescent="0.25">
      <c r="B29" s="16" t="s">
        <v>26</v>
      </c>
      <c r="C29" s="19" cm="1">
        <f t="array" aca="1" ref="C29" ca="1">SUMPRODUCT((INDIRECT("'"&amp;C$24&amp;"_EX"&amp;"'!D:D")=$B29)*(INDIRECT("'"&amp;C$24&amp;"_EX"&amp;"'!C:C")=$C$22),INDIRECT("'"&amp;C$24&amp;"_EX"&amp;"'!F:F"),INDIRECT("'"&amp;C$24&amp;"_EX"&amp;"'!H:H"))</f>
        <v>0</v>
      </c>
      <c r="D29" s="19" cm="1">
        <f t="array" aca="1" ref="D29" ca="1">SUMPRODUCT((INDIRECT("'"&amp;D$24&amp;"_EX"&amp;"'!D:D")=$B29)*(INDIRECT("'"&amp;D$24&amp;"_EX"&amp;"'!C:C")=$C$22),INDIRECT("'"&amp;D$24&amp;"_EX"&amp;"'!F:F"),INDIRECT("'"&amp;D$24&amp;"_EX"&amp;"'!H:H"))</f>
        <v>0</v>
      </c>
      <c r="E29" s="19" cm="1">
        <f t="array" aca="1" ref="E29" ca="1">SUMPRODUCT((INDIRECT("'"&amp;E$24&amp;"_EX"&amp;"'!D:D")=$B29)*(INDIRECT("'"&amp;E$24&amp;"_EX"&amp;"'!C:C")=$C$22),INDIRECT("'"&amp;E$24&amp;"_EX"&amp;"'!F:F"),INDIRECT("'"&amp;E$24&amp;"_EX"&amp;"'!H:H"))</f>
        <v>0</v>
      </c>
      <c r="F29" s="19" cm="1">
        <f t="array" aca="1" ref="F29" ca="1">SUMPRODUCT((INDIRECT("'"&amp;F$24&amp;"_EX"&amp;"'!D:D")=$B29)*(INDIRECT("'"&amp;F$24&amp;"_EX"&amp;"'!C:C")=$C$22),INDIRECT("'"&amp;F$24&amp;"_EX"&amp;"'!F:F"),INDIRECT("'"&amp;F$24&amp;"_EX"&amp;"'!H:H"))</f>
        <v>0</v>
      </c>
      <c r="I29">
        <v>2014</v>
      </c>
      <c r="J29" s="19" t="b" cm="1">
        <f t="array" aca="1" ref="J29" ca="1">F37=SUMPRODUCT(--(INDIRECT("'"&amp;$I29&amp;"_EX"&amp;"'!C:C")=$C$22),INDIRECT("'"&amp;$I29&amp;"_EX"&amp;"'!F:F"),INDIRECT("'"&amp;$I29&amp;"_EX"&amp;"'!H:H"))</f>
        <v>1</v>
      </c>
    </row>
    <row r="30" spans="2:10" x14ac:dyDescent="0.25">
      <c r="B30" s="16" t="s">
        <v>11</v>
      </c>
      <c r="C30" s="19" cm="1">
        <f t="array" aca="1" ref="C30" ca="1">SUMPRODUCT((INDIRECT("'"&amp;C$24&amp;"_EX"&amp;"'!D:D")=$B30)*(INDIRECT("'"&amp;C$24&amp;"_EX"&amp;"'!C:C")=$C$22),INDIRECT("'"&amp;C$24&amp;"_EX"&amp;"'!F:F"),INDIRECT("'"&amp;C$24&amp;"_EX"&amp;"'!H:H"))</f>
        <v>0</v>
      </c>
      <c r="D30" s="19" cm="1">
        <f t="array" aca="1" ref="D30" ca="1">SUMPRODUCT((INDIRECT("'"&amp;D$24&amp;"_EX"&amp;"'!D:D")=$B30)*(INDIRECT("'"&amp;D$24&amp;"_EX"&amp;"'!C:C")=$C$22),INDIRECT("'"&amp;D$24&amp;"_EX"&amp;"'!F:F"),INDIRECT("'"&amp;D$24&amp;"_EX"&amp;"'!H:H"))</f>
        <v>0</v>
      </c>
      <c r="E30" s="19" cm="1">
        <f t="array" aca="1" ref="E30" ca="1">SUMPRODUCT((INDIRECT("'"&amp;E$24&amp;"_EX"&amp;"'!D:D")=$B30)*(INDIRECT("'"&amp;E$24&amp;"_EX"&amp;"'!C:C")=$C$22),INDIRECT("'"&amp;E$24&amp;"_EX"&amp;"'!F:F"),INDIRECT("'"&amp;E$24&amp;"_EX"&amp;"'!H:H"))</f>
        <v>0</v>
      </c>
      <c r="F30" s="19" cm="1">
        <f t="array" aca="1" ref="F30" ca="1">SUMPRODUCT((INDIRECT("'"&amp;F$24&amp;"_EX"&amp;"'!D:D")=$B30)*(INDIRECT("'"&amp;F$24&amp;"_EX"&amp;"'!C:C")=$C$22),INDIRECT("'"&amp;F$24&amp;"_EX"&amp;"'!F:F"),INDIRECT("'"&amp;F$24&amp;"_EX"&amp;"'!H:H"))</f>
        <v>0</v>
      </c>
    </row>
    <row r="31" spans="2:10" x14ac:dyDescent="0.25">
      <c r="B31" s="16" t="s">
        <v>14</v>
      </c>
      <c r="C31" s="19" cm="1">
        <f t="array" aca="1" ref="C31" ca="1">SUMPRODUCT((INDIRECT("'"&amp;C$24&amp;"_EX"&amp;"'!D:D")=$B31)*(INDIRECT("'"&amp;C$24&amp;"_EX"&amp;"'!C:C")=$C$22),INDIRECT("'"&amp;C$24&amp;"_EX"&amp;"'!F:F"),INDIRECT("'"&amp;C$24&amp;"_EX"&amp;"'!H:H"))</f>
        <v>0</v>
      </c>
      <c r="D31" s="19" cm="1">
        <f t="array" aca="1" ref="D31" ca="1">SUMPRODUCT((INDIRECT("'"&amp;D$24&amp;"_EX"&amp;"'!D:D")=$B31)*(INDIRECT("'"&amp;D$24&amp;"_EX"&amp;"'!C:C")=$C$22),INDIRECT("'"&amp;D$24&amp;"_EX"&amp;"'!F:F"),INDIRECT("'"&amp;D$24&amp;"_EX"&amp;"'!H:H"))</f>
        <v>1143</v>
      </c>
      <c r="E31" s="19" cm="1">
        <f t="array" aca="1" ref="E31" ca="1">SUMPRODUCT((INDIRECT("'"&amp;E$24&amp;"_EX"&amp;"'!D:D")=$B31)*(INDIRECT("'"&amp;E$24&amp;"_EX"&amp;"'!C:C")=$C$22),INDIRECT("'"&amp;E$24&amp;"_EX"&amp;"'!F:F"),INDIRECT("'"&amp;E$24&amp;"_EX"&amp;"'!H:H"))</f>
        <v>0</v>
      </c>
      <c r="F31" s="19" cm="1">
        <f t="array" aca="1" ref="F31" ca="1">SUMPRODUCT((INDIRECT("'"&amp;F$24&amp;"_EX"&amp;"'!D:D")=$B31)*(INDIRECT("'"&amp;F$24&amp;"_EX"&amp;"'!C:C")=$C$22),INDIRECT("'"&amp;F$24&amp;"_EX"&amp;"'!F:F"),INDIRECT("'"&amp;F$24&amp;"_EX"&amp;"'!H:H"))</f>
        <v>0</v>
      </c>
    </row>
    <row r="32" spans="2:10" x14ac:dyDescent="0.25">
      <c r="B32" s="16" t="s">
        <v>8</v>
      </c>
      <c r="C32" s="19" cm="1">
        <f t="array" aca="1" ref="C32" ca="1">SUMPRODUCT((INDIRECT("'"&amp;C$24&amp;"_EX"&amp;"'!D:D")=$B32)*(INDIRECT("'"&amp;C$24&amp;"_EX"&amp;"'!C:C")=$C$22),INDIRECT("'"&amp;C$24&amp;"_EX"&amp;"'!F:F"),INDIRECT("'"&amp;C$24&amp;"_EX"&amp;"'!H:H"))</f>
        <v>0</v>
      </c>
      <c r="D32" s="19" cm="1">
        <f t="array" aca="1" ref="D32" ca="1">SUMPRODUCT((INDIRECT("'"&amp;D$24&amp;"_EX"&amp;"'!D:D")=$B32)*(INDIRECT("'"&amp;D$24&amp;"_EX"&amp;"'!C:C")=$C$22),INDIRECT("'"&amp;D$24&amp;"_EX"&amp;"'!F:F"),INDIRECT("'"&amp;D$24&amp;"_EX"&amp;"'!H:H"))</f>
        <v>0</v>
      </c>
      <c r="E32" s="19" cm="1">
        <f t="array" aca="1" ref="E32" ca="1">SUMPRODUCT((INDIRECT("'"&amp;E$24&amp;"_EX"&amp;"'!D:D")=$B32)*(INDIRECT("'"&amp;E$24&amp;"_EX"&amp;"'!C:C")=$C$22),INDIRECT("'"&amp;E$24&amp;"_EX"&amp;"'!F:F"),INDIRECT("'"&amp;E$24&amp;"_EX"&amp;"'!H:H"))</f>
        <v>0</v>
      </c>
      <c r="F32" s="19" cm="1">
        <f t="array" aca="1" ref="F32" ca="1">SUMPRODUCT((INDIRECT("'"&amp;F$24&amp;"_EX"&amp;"'!D:D")=$B32)*(INDIRECT("'"&amp;F$24&amp;"_EX"&amp;"'!C:C")=$C$22),INDIRECT("'"&amp;F$24&amp;"_EX"&amp;"'!F:F"),INDIRECT("'"&amp;F$24&amp;"_EX"&amp;"'!H:H"))</f>
        <v>0</v>
      </c>
    </row>
    <row r="33" spans="2:16" x14ac:dyDescent="0.25">
      <c r="B33" s="16" t="s">
        <v>55</v>
      </c>
      <c r="C33" s="19" cm="1">
        <f t="array" aca="1" ref="C33" ca="1">SUMPRODUCT((INDIRECT("'"&amp;C$24&amp;"_EX"&amp;"'!D:D")=$B33)*(INDIRECT("'"&amp;C$24&amp;"_EX"&amp;"'!C:C")=$C$22),INDIRECT("'"&amp;C$24&amp;"_EX"&amp;"'!F:F"),INDIRECT("'"&amp;C$24&amp;"_EX"&amp;"'!H:H"))</f>
        <v>0</v>
      </c>
      <c r="D33" s="19" cm="1">
        <f t="array" aca="1" ref="D33" ca="1">SUMPRODUCT((INDIRECT("'"&amp;D$24&amp;"_EX"&amp;"'!D:D")=$B33)*(INDIRECT("'"&amp;D$24&amp;"_EX"&amp;"'!C:C")=$C$22),INDIRECT("'"&amp;D$24&amp;"_EX"&amp;"'!F:F"),INDIRECT("'"&amp;D$24&amp;"_EX"&amp;"'!H:H"))</f>
        <v>783</v>
      </c>
      <c r="E33" s="19" cm="1">
        <f t="array" aca="1" ref="E33" ca="1">SUMPRODUCT((INDIRECT("'"&amp;E$24&amp;"_EX"&amp;"'!D:D")=$B33)*(INDIRECT("'"&amp;E$24&amp;"_EX"&amp;"'!C:C")=$C$22),INDIRECT("'"&amp;E$24&amp;"_EX"&amp;"'!F:F"),INDIRECT("'"&amp;E$24&amp;"_EX"&amp;"'!H:H"))</f>
        <v>99</v>
      </c>
      <c r="F33" s="19" cm="1">
        <f t="array" aca="1" ref="F33" ca="1">SUMPRODUCT((INDIRECT("'"&amp;F$24&amp;"_EX"&amp;"'!D:D")=$B33)*(INDIRECT("'"&amp;F$24&amp;"_EX"&amp;"'!C:C")=$C$22),INDIRECT("'"&amp;F$24&amp;"_EX"&amp;"'!F:F"),INDIRECT("'"&amp;F$24&amp;"_EX"&amp;"'!H:H"))</f>
        <v>0</v>
      </c>
    </row>
    <row r="34" spans="2:16" x14ac:dyDescent="0.25">
      <c r="B34" s="16" t="s">
        <v>31</v>
      </c>
      <c r="C34" s="19" cm="1">
        <f t="array" aca="1" ref="C34" ca="1">SUMPRODUCT((INDIRECT("'"&amp;C$24&amp;"_EX"&amp;"'!D:D")=$B34)*(INDIRECT("'"&amp;C$24&amp;"_EX"&amp;"'!C:C")=$C$22),INDIRECT("'"&amp;C$24&amp;"_EX"&amp;"'!F:F"),INDIRECT("'"&amp;C$24&amp;"_EX"&amp;"'!H:H"))</f>
        <v>0</v>
      </c>
      <c r="D34" s="19" cm="1">
        <f t="array" aca="1" ref="D34" ca="1">SUMPRODUCT((INDIRECT("'"&amp;D$24&amp;"_EX"&amp;"'!D:D")=$B34)*(INDIRECT("'"&amp;D$24&amp;"_EX"&amp;"'!C:C")=$C$22),INDIRECT("'"&amp;D$24&amp;"_EX"&amp;"'!F:F"),INDIRECT("'"&amp;D$24&amp;"_EX"&amp;"'!H:H"))</f>
        <v>1167.33</v>
      </c>
      <c r="E34" s="19" cm="1">
        <f t="array" aca="1" ref="E34" ca="1">SUMPRODUCT((INDIRECT("'"&amp;E$24&amp;"_EX"&amp;"'!D:D")=$B34)*(INDIRECT("'"&amp;E$24&amp;"_EX"&amp;"'!C:C")=$C$22),INDIRECT("'"&amp;E$24&amp;"_EX"&amp;"'!F:F"),INDIRECT("'"&amp;E$24&amp;"_EX"&amp;"'!H:H"))</f>
        <v>0</v>
      </c>
      <c r="F34" s="19" cm="1">
        <f t="array" aca="1" ref="F34" ca="1">SUMPRODUCT((INDIRECT("'"&amp;F$24&amp;"_EX"&amp;"'!D:D")=$B34)*(INDIRECT("'"&amp;F$24&amp;"_EX"&amp;"'!C:C")=$C$22),INDIRECT("'"&amp;F$24&amp;"_EX"&amp;"'!F:F"),INDIRECT("'"&amp;F$24&amp;"_EX"&amp;"'!H:H"))</f>
        <v>0</v>
      </c>
    </row>
    <row r="35" spans="2:16" x14ac:dyDescent="0.25">
      <c r="B35" s="16" t="s">
        <v>17</v>
      </c>
      <c r="C35" s="19" cm="1">
        <f t="array" aca="1" ref="C35" ca="1">SUMPRODUCT((INDIRECT("'"&amp;C$24&amp;"_EX"&amp;"'!D:D")=$B35)*(INDIRECT("'"&amp;C$24&amp;"_EX"&amp;"'!C:C")=$C$22),INDIRECT("'"&amp;C$24&amp;"_EX"&amp;"'!F:F"),INDIRECT("'"&amp;C$24&amp;"_EX"&amp;"'!H:H"))</f>
        <v>0</v>
      </c>
      <c r="D35" s="19" cm="1">
        <f t="array" aca="1" ref="D35" ca="1">SUMPRODUCT((INDIRECT("'"&amp;D$24&amp;"_EX"&amp;"'!D:D")=$B35)*(INDIRECT("'"&amp;D$24&amp;"_EX"&amp;"'!C:C")=$C$22),INDIRECT("'"&amp;D$24&amp;"_EX"&amp;"'!F:F"),INDIRECT("'"&amp;D$24&amp;"_EX"&amp;"'!H:H"))</f>
        <v>0</v>
      </c>
      <c r="E35" s="19" cm="1">
        <f t="array" aca="1" ref="E35" ca="1">SUMPRODUCT((INDIRECT("'"&amp;E$24&amp;"_EX"&amp;"'!D:D")=$B35)*(INDIRECT("'"&amp;E$24&amp;"_EX"&amp;"'!C:C")=$C$22),INDIRECT("'"&amp;E$24&amp;"_EX"&amp;"'!F:F"),INDIRECT("'"&amp;E$24&amp;"_EX"&amp;"'!H:H"))</f>
        <v>0</v>
      </c>
      <c r="F35" s="19" cm="1">
        <f t="array" aca="1" ref="F35" ca="1">SUMPRODUCT((INDIRECT("'"&amp;F$24&amp;"_EX"&amp;"'!D:D")=$B35)*(INDIRECT("'"&amp;F$24&amp;"_EX"&amp;"'!C:C")=$C$22),INDIRECT("'"&amp;F$24&amp;"_EX"&amp;"'!F:F"),INDIRECT("'"&amp;F$24&amp;"_EX"&amp;"'!H:H"))</f>
        <v>0</v>
      </c>
    </row>
    <row r="36" spans="2:16" x14ac:dyDescent="0.25">
      <c r="B36" s="14" t="s">
        <v>48</v>
      </c>
      <c r="C36" s="19" cm="1">
        <f t="array" aca="1" ref="C36" ca="1">SUMPRODUCT((INDIRECT("'"&amp;C$24&amp;"_EX"&amp;"'!D:D")=$B36)*(INDIRECT("'"&amp;C$24&amp;"_EX"&amp;"'!C:C")=$C$22),INDIRECT("'"&amp;C$24&amp;"_EX"&amp;"'!F:F"),INDIRECT("'"&amp;C$24&amp;"_EX"&amp;"'!H:H"))</f>
        <v>1160</v>
      </c>
      <c r="D36" s="19" cm="1">
        <f t="array" aca="1" ref="D36" ca="1">SUMPRODUCT((INDIRECT("'"&amp;D$24&amp;"_EX"&amp;"'!D:D")=$B36)*(INDIRECT("'"&amp;D$24&amp;"_EX"&amp;"'!C:C")=$C$22),INDIRECT("'"&amp;D$24&amp;"_EX"&amp;"'!F:F"),INDIRECT("'"&amp;D$24&amp;"_EX"&amp;"'!H:H"))</f>
        <v>2581</v>
      </c>
      <c r="E36" s="19" cm="1">
        <f t="array" aca="1" ref="E36" ca="1">SUMPRODUCT((INDIRECT("'"&amp;E$24&amp;"_EX"&amp;"'!D:D")=$B36)*(INDIRECT("'"&amp;E$24&amp;"_EX"&amp;"'!C:C")=$C$22),INDIRECT("'"&amp;E$24&amp;"_EX"&amp;"'!F:F"),INDIRECT("'"&amp;E$24&amp;"_EX"&amp;"'!H:H"))</f>
        <v>0</v>
      </c>
      <c r="F36" s="19" cm="1">
        <f t="array" aca="1" ref="F36" ca="1">SUMPRODUCT((INDIRECT("'"&amp;F$24&amp;"_EX"&amp;"'!D:D")=$B36)*(INDIRECT("'"&amp;F$24&amp;"_EX"&amp;"'!C:C")=$C$22),INDIRECT("'"&amp;F$24&amp;"_EX"&amp;"'!F:F"),INDIRECT("'"&amp;F$24&amp;"_EX"&amp;"'!H:H"))</f>
        <v>0</v>
      </c>
    </row>
    <row r="37" spans="2:16" x14ac:dyDescent="0.25">
      <c r="B37" s="17" t="s">
        <v>1318</v>
      </c>
      <c r="C37">
        <f ca="1">SUM(C25:C36)</f>
        <v>1560.5</v>
      </c>
      <c r="D37">
        <f t="shared" ref="D37:F37" ca="1" si="0">SUM(D25:D36)</f>
        <v>6893.83</v>
      </c>
      <c r="E37">
        <f t="shared" ca="1" si="0"/>
        <v>675</v>
      </c>
      <c r="F37">
        <f t="shared" ca="1" si="0"/>
        <v>0</v>
      </c>
    </row>
    <row r="39" spans="2:16" s="13" customFormat="1" x14ac:dyDescent="0.25">
      <c r="B39" s="12" t="s">
        <v>1322</v>
      </c>
    </row>
    <row r="41" spans="2:16" x14ac:dyDescent="0.25">
      <c r="B41" s="9" t="s">
        <v>1333</v>
      </c>
      <c r="L41" s="9" t="s">
        <v>1334</v>
      </c>
    </row>
    <row r="43" spans="2:16" x14ac:dyDescent="0.25">
      <c r="B43" s="14"/>
      <c r="C43" s="15">
        <v>2011</v>
      </c>
      <c r="D43" s="15">
        <v>2012</v>
      </c>
      <c r="E43" s="15">
        <v>2013</v>
      </c>
      <c r="F43" s="15">
        <v>2014</v>
      </c>
      <c r="L43" s="23" t="s">
        <v>1325</v>
      </c>
      <c r="M43" s="15">
        <v>143</v>
      </c>
    </row>
    <row r="44" spans="2:16" x14ac:dyDescent="0.25">
      <c r="B44" s="16">
        <v>23262</v>
      </c>
      <c r="C44" s="20" cm="1">
        <f t="array" aca="1" ref="C44" ca="1">SUMPRODUCT(--(INDIRECT("'"&amp;C$43&amp;"_EX"&amp;"'!A2:A451")=$B44),INDIRECT("'"&amp;C$43&amp;"_EX"&amp;"'!F2:F451"),INDIRECT("'"&amp;C$43&amp;"_EX"&amp;"'!H2:H451"))</f>
        <v>0</v>
      </c>
      <c r="D44" s="20" cm="1">
        <f t="array" aca="1" ref="D44" ca="1">SUMPRODUCT(--(INDIRECT("'"&amp;D$43&amp;"_EX"&amp;"'!A2:A1104")=$B44),INDIRECT("'"&amp;D$43&amp;"_EX"&amp;"'!F2:F1104"),INDIRECT("'"&amp;D$43&amp;"_EX"&amp;"'!H2:H1104"))</f>
        <v>1244.22</v>
      </c>
      <c r="E44" s="20" cm="1">
        <f t="array" aca="1" ref="E44" ca="1">SUMPRODUCT(--(INDIRECT("'"&amp;E$43&amp;"_EX"&amp;"'!A2:A444")=$B44),INDIRECT("'"&amp;E$43&amp;"_EX"&amp;"'!F2:F444"),INDIRECT("'"&amp;E$43&amp;"_EX"&amp;"'!H2:H444"))</f>
        <v>0</v>
      </c>
      <c r="F44" s="20" cm="1">
        <f t="array" aca="1" ref="F44" ca="1">SUMPRODUCT(--(INDIRECT("'"&amp;F$43&amp;"_EX"&amp;"'!A2:A156")=$B44),INDIRECT("'"&amp;F$43&amp;"_EX"&amp;"'!F2:F156"),INDIRECT("'"&amp;F$43&amp;"_EX"&amp;"'!H2:H156"))</f>
        <v>0</v>
      </c>
      <c r="I44" s="49" t="s">
        <v>1319</v>
      </c>
      <c r="J44" s="49"/>
      <c r="L44" s="16">
        <v>23262</v>
      </c>
      <c r="M44" s="20" cm="1">
        <f t="array" aca="1" ref="M44" ca="1">SUMPRODUCT((OFFSET('2014_EX'!$A$2,COUNTA('2014_EX'!$A$2:$A$156)-Cálculos!$M$43,0,Cálculos!$M$43,1)=Cálculos!$L44)*OFFSET('2014_EX'!$F$2,COUNTA('2014_EX'!$F$2:$F$156)-Cálculos!$M$43,0,Cálculos!$M$43,1),OFFSET('2014_EX'!$H$2,COUNTA('2014_EX'!$H$2:$H$156)-Cálculos!$M$43,0,Cálculos!$M$43,1))</f>
        <v>0</v>
      </c>
      <c r="P44" s="25" t="s">
        <v>1335</v>
      </c>
    </row>
    <row r="45" spans="2:16" x14ac:dyDescent="0.25">
      <c r="B45" s="16">
        <v>23263</v>
      </c>
      <c r="C45" s="20" cm="1">
        <f t="array" aca="1" ref="C45" ca="1">SUMPRODUCT(--(INDIRECT("'"&amp;C$43&amp;"_EX"&amp;"'!A2:A451")=$B45),INDIRECT("'"&amp;C$43&amp;"_EX"&amp;"'!F2:F451"),INDIRECT("'"&amp;C$43&amp;"_EX"&amp;"'!H2:H451"))</f>
        <v>0</v>
      </c>
      <c r="D45" s="20" cm="1">
        <f t="array" aca="1" ref="D45" ca="1">SUMPRODUCT(--(INDIRECT("'"&amp;D$43&amp;"_EX"&amp;"'!A2:A1104")=$B45),INDIRECT("'"&amp;D$43&amp;"_EX"&amp;"'!F2:F1104"),INDIRECT("'"&amp;D$43&amp;"_EX"&amp;"'!H2:H1104"))</f>
        <v>1956.5</v>
      </c>
      <c r="E45" s="20" cm="1">
        <f t="array" aca="1" ref="E45" ca="1">SUMPRODUCT(--(INDIRECT("'"&amp;E$43&amp;"_EX"&amp;"'!A2:A444")=$B45),INDIRECT("'"&amp;E$43&amp;"_EX"&amp;"'!F2:F444"),INDIRECT("'"&amp;E$43&amp;"_EX"&amp;"'!H2:H444"))</f>
        <v>155.61000000000001</v>
      </c>
      <c r="F45" s="20" cm="1">
        <f t="array" aca="1" ref="F45" ca="1">SUMPRODUCT(--(INDIRECT("'"&amp;F$43&amp;"_EX"&amp;"'!A2:A156")=$B45),INDIRECT("'"&amp;F$43&amp;"_EX"&amp;"'!F2:F156"),INDIRECT("'"&amp;F$43&amp;"_EX"&amp;"'!H2:H156"))</f>
        <v>0</v>
      </c>
      <c r="I45">
        <v>2011</v>
      </c>
      <c r="J45" s="19" t="b">
        <f ca="1">C1042=SUMPRODUCT(INDIRECT("'"&amp;$I45&amp;"_EX"&amp;"'!F2:F451"),INDIRECT("'"&amp;$I45&amp;"_EX"&amp;"'!H2:H451"))</f>
        <v>1</v>
      </c>
      <c r="L45" s="16">
        <v>23263</v>
      </c>
      <c r="M45" s="20" cm="1">
        <f t="array" aca="1" ref="M45" ca="1">SUMPRODUCT((OFFSET('2014_EX'!$A$2,COUNTA('2014_EX'!$A$2:$A$156)-Cálculos!$M$43,0,Cálculos!$M$43,1)=Cálculos!$L45)*OFFSET('2014_EX'!$F$2,COUNTA('2014_EX'!$F$2:$F$156)-Cálculos!$M$43,0,Cálculos!$M$43,1),OFFSET('2014_EX'!$H$2,COUNTA('2014_EX'!$H$2:$H$156)-Cálculos!$M$43,0,Cálculos!$M$43,1))</f>
        <v>0</v>
      </c>
      <c r="P45" s="19" t="b">
        <f ca="1">$M$1042=SUMPRODUCT('2014_EX'!$F$14:$F$156,'2014_EX'!$H$14:$H$156)</f>
        <v>1</v>
      </c>
    </row>
    <row r="46" spans="2:16" x14ac:dyDescent="0.25">
      <c r="B46" s="16">
        <v>23264</v>
      </c>
      <c r="C46" s="20" cm="1">
        <f t="array" aca="1" ref="C46" ca="1">SUMPRODUCT(--(INDIRECT("'"&amp;C$43&amp;"_EX"&amp;"'!A2:A451")=$B46),INDIRECT("'"&amp;C$43&amp;"_EX"&amp;"'!F2:F451"),INDIRECT("'"&amp;C$43&amp;"_EX"&amp;"'!H2:H451"))</f>
        <v>0</v>
      </c>
      <c r="D46" s="20" cm="1">
        <f t="array" aca="1" ref="D46" ca="1">SUMPRODUCT(--(INDIRECT("'"&amp;D$43&amp;"_EX"&amp;"'!A2:A1104")=$B46),INDIRECT("'"&amp;D$43&amp;"_EX"&amp;"'!F2:F1104"),INDIRECT("'"&amp;D$43&amp;"_EX"&amp;"'!H2:H1104"))</f>
        <v>1845</v>
      </c>
      <c r="E46" s="20" cm="1">
        <f t="array" aca="1" ref="E46" ca="1">SUMPRODUCT(--(INDIRECT("'"&amp;E$43&amp;"_EX"&amp;"'!A2:A444")=$B46),INDIRECT("'"&amp;E$43&amp;"_EX"&amp;"'!F2:F444"),INDIRECT("'"&amp;E$43&amp;"_EX"&amp;"'!H2:H444"))</f>
        <v>0</v>
      </c>
      <c r="F46" s="20" cm="1">
        <f t="array" aca="1" ref="F46" ca="1">SUMPRODUCT(--(INDIRECT("'"&amp;F$43&amp;"_EX"&amp;"'!A2:A156")=$B46),INDIRECT("'"&amp;F$43&amp;"_EX"&amp;"'!F2:F156"),INDIRECT("'"&amp;F$43&amp;"_EX"&amp;"'!H2:H156"))</f>
        <v>0</v>
      </c>
      <c r="I46">
        <v>2012</v>
      </c>
      <c r="J46" s="19" t="b">
        <f ca="1">D1042=SUMPRODUCT(INDIRECT("'"&amp;$I46&amp;"_EX"&amp;"'!F2:F1104"),INDIRECT("'"&amp;$I46&amp;"_EX"&amp;"'!H2:H1104"))</f>
        <v>1</v>
      </c>
      <c r="L46" s="16">
        <v>23264</v>
      </c>
      <c r="M46" s="20" cm="1">
        <f t="array" aca="1" ref="M46" ca="1">SUMPRODUCT((OFFSET('2014_EX'!$A$2,COUNTA('2014_EX'!$A$2:$A$156)-Cálculos!$M$43,0,Cálculos!$M$43,1)=Cálculos!$L46)*OFFSET('2014_EX'!$F$2,COUNTA('2014_EX'!$F$2:$F$156)-Cálculos!$M$43,0,Cálculos!$M$43,1),OFFSET('2014_EX'!$H$2,COUNTA('2014_EX'!$H$2:$H$156)-Cálculos!$M$43,0,Cálculos!$M$43,1))</f>
        <v>0</v>
      </c>
    </row>
    <row r="47" spans="2:16" x14ac:dyDescent="0.25">
      <c r="B47" s="16">
        <v>23265</v>
      </c>
      <c r="C47" s="20" cm="1">
        <f t="array" aca="1" ref="C47" ca="1">SUMPRODUCT(--(INDIRECT("'"&amp;C$43&amp;"_EX"&amp;"'!A2:A451")=$B47),INDIRECT("'"&amp;C$43&amp;"_EX"&amp;"'!F2:F451"),INDIRECT("'"&amp;C$43&amp;"_EX"&amp;"'!H2:H451"))</f>
        <v>0</v>
      </c>
      <c r="D47" s="20" cm="1">
        <f t="array" aca="1" ref="D47" ca="1">SUMPRODUCT(--(INDIRECT("'"&amp;D$43&amp;"_EX"&amp;"'!A2:A1104")=$B47),INDIRECT("'"&amp;D$43&amp;"_EX"&amp;"'!F2:F1104"),INDIRECT("'"&amp;D$43&amp;"_EX"&amp;"'!H2:H1104"))</f>
        <v>139.86000000000001</v>
      </c>
      <c r="E47" s="20" cm="1">
        <f t="array" aca="1" ref="E47" ca="1">SUMPRODUCT(--(INDIRECT("'"&amp;E$43&amp;"_EX"&amp;"'!A2:A444")=$B47),INDIRECT("'"&amp;E$43&amp;"_EX"&amp;"'!F2:F444"),INDIRECT("'"&amp;E$43&amp;"_EX"&amp;"'!H2:H444"))</f>
        <v>0</v>
      </c>
      <c r="F47" s="20" cm="1">
        <f t="array" aca="1" ref="F47" ca="1">SUMPRODUCT(--(INDIRECT("'"&amp;F$43&amp;"_EX"&amp;"'!A2:A156")=$B47),INDIRECT("'"&amp;F$43&amp;"_EX"&amp;"'!F2:F156"),INDIRECT("'"&amp;F$43&amp;"_EX"&amp;"'!H2:H156"))</f>
        <v>0</v>
      </c>
      <c r="I47">
        <v>2013</v>
      </c>
      <c r="J47" s="19" t="b">
        <f ca="1">E1042=SUMPRODUCT(INDIRECT("'"&amp;$I47&amp;"_EX"&amp;"'!F2:F444"),INDIRECT("'"&amp;$I47&amp;"_EX"&amp;"'!H2:H444"))</f>
        <v>1</v>
      </c>
      <c r="L47" s="16">
        <v>23265</v>
      </c>
      <c r="M47" s="20" cm="1">
        <f t="array" aca="1" ref="M47" ca="1">SUMPRODUCT((OFFSET('2014_EX'!$A$2,COUNTA('2014_EX'!$A$2:$A$156)-Cálculos!$M$43,0,Cálculos!$M$43,1)=Cálculos!$L47)*OFFSET('2014_EX'!$F$2,COUNTA('2014_EX'!$F$2:$F$156)-Cálculos!$M$43,0,Cálculos!$M$43,1),OFFSET('2014_EX'!$H$2,COUNTA('2014_EX'!$H$2:$H$156)-Cálculos!$M$43,0,Cálculos!$M$43,1))</f>
        <v>0</v>
      </c>
    </row>
    <row r="48" spans="2:16" x14ac:dyDescent="0.25">
      <c r="B48" s="16">
        <v>23266</v>
      </c>
      <c r="C48" s="20" cm="1">
        <f t="array" aca="1" ref="C48" ca="1">SUMPRODUCT(--(INDIRECT("'"&amp;C$43&amp;"_EX"&amp;"'!A2:A451")=$B48),INDIRECT("'"&amp;C$43&amp;"_EX"&amp;"'!F2:F451"),INDIRECT("'"&amp;C$43&amp;"_EX"&amp;"'!H2:H451"))</f>
        <v>0</v>
      </c>
      <c r="D48" s="20" cm="1">
        <f t="array" aca="1" ref="D48" ca="1">SUMPRODUCT(--(INDIRECT("'"&amp;D$43&amp;"_EX"&amp;"'!A2:A1104")=$B48),INDIRECT("'"&amp;D$43&amp;"_EX"&amp;"'!F2:F1104"),INDIRECT("'"&amp;D$43&amp;"_EX"&amp;"'!H2:H1104"))</f>
        <v>678.30000000000007</v>
      </c>
      <c r="E48" s="20" cm="1">
        <f t="array" aca="1" ref="E48" ca="1">SUMPRODUCT(--(INDIRECT("'"&amp;E$43&amp;"_EX"&amp;"'!A2:A444")=$B48),INDIRECT("'"&amp;E$43&amp;"_EX"&amp;"'!F2:F444"),INDIRECT("'"&amp;E$43&amp;"_EX"&amp;"'!H2:H444"))</f>
        <v>643.08000000000004</v>
      </c>
      <c r="F48" s="20" cm="1">
        <f t="array" aca="1" ref="F48" ca="1">SUMPRODUCT(--(INDIRECT("'"&amp;F$43&amp;"_EX"&amp;"'!A2:A156")=$B48),INDIRECT("'"&amp;F$43&amp;"_EX"&amp;"'!F2:F156"),INDIRECT("'"&amp;F$43&amp;"_EX"&amp;"'!H2:H156"))</f>
        <v>0</v>
      </c>
      <c r="I48">
        <v>2014</v>
      </c>
      <c r="J48" s="19" t="b">
        <f ca="1">F1042=SUMPRODUCT(INDIRECT("'"&amp;$I48&amp;"_EX"&amp;"'!F2:F156"),INDIRECT("'"&amp;$I48&amp;"_EX"&amp;"'!H2:H156"))</f>
        <v>1</v>
      </c>
      <c r="L48" s="16">
        <v>23266</v>
      </c>
      <c r="M48" s="20" cm="1">
        <f t="array" aca="1" ref="M48" ca="1">SUMPRODUCT((OFFSET('2014_EX'!$A$2,COUNTA('2014_EX'!$A$2:$A$156)-Cálculos!$M$43,0,Cálculos!$M$43,1)=Cálculos!$L48)*OFFSET('2014_EX'!$F$2,COUNTA('2014_EX'!$F$2:$F$156)-Cálculos!$M$43,0,Cálculos!$M$43,1),OFFSET('2014_EX'!$H$2,COUNTA('2014_EX'!$H$2:$H$156)-Cálculos!$M$43,0,Cálculos!$M$43,1))</f>
        <v>0</v>
      </c>
    </row>
    <row r="49" spans="2:13" x14ac:dyDescent="0.25">
      <c r="B49" s="16">
        <v>23267</v>
      </c>
      <c r="C49" s="20" cm="1">
        <f t="array" aca="1" ref="C49" ca="1">SUMPRODUCT(--(INDIRECT("'"&amp;C$43&amp;"_EX"&amp;"'!A2:A451")=$B49),INDIRECT("'"&amp;C$43&amp;"_EX"&amp;"'!F2:F451"),INDIRECT("'"&amp;C$43&amp;"_EX"&amp;"'!H2:H451"))</f>
        <v>0</v>
      </c>
      <c r="D49" s="20" cm="1">
        <f t="array" aca="1" ref="D49" ca="1">SUMPRODUCT(--(INDIRECT("'"&amp;D$43&amp;"_EX"&amp;"'!A2:A1104")=$B49),INDIRECT("'"&amp;D$43&amp;"_EX"&amp;"'!F2:F1104"),INDIRECT("'"&amp;D$43&amp;"_EX"&amp;"'!H2:H1104"))</f>
        <v>387</v>
      </c>
      <c r="E49" s="20" cm="1">
        <f t="array" aca="1" ref="E49" ca="1">SUMPRODUCT(--(INDIRECT("'"&amp;E$43&amp;"_EX"&amp;"'!A2:A444")=$B49),INDIRECT("'"&amp;E$43&amp;"_EX"&amp;"'!F2:F444"),INDIRECT("'"&amp;E$43&amp;"_EX"&amp;"'!H2:H444"))</f>
        <v>120</v>
      </c>
      <c r="F49" s="20" cm="1">
        <f t="array" aca="1" ref="F49" ca="1">SUMPRODUCT(--(INDIRECT("'"&amp;F$43&amp;"_EX"&amp;"'!A2:A156")=$B49),INDIRECT("'"&amp;F$43&amp;"_EX"&amp;"'!F2:F156"),INDIRECT("'"&amp;F$43&amp;"_EX"&amp;"'!H2:H156"))</f>
        <v>0</v>
      </c>
      <c r="L49" s="16">
        <v>23267</v>
      </c>
      <c r="M49" s="20" cm="1">
        <f t="array" aca="1" ref="M49" ca="1">SUMPRODUCT((OFFSET('2014_EX'!$A$2,COUNTA('2014_EX'!$A$2:$A$156)-Cálculos!$M$43,0,Cálculos!$M$43,1)=Cálculos!$L49)*OFFSET('2014_EX'!$F$2,COUNTA('2014_EX'!$F$2:$F$156)-Cálculos!$M$43,0,Cálculos!$M$43,1),OFFSET('2014_EX'!$H$2,COUNTA('2014_EX'!$H$2:$H$156)-Cálculos!$M$43,0,Cálculos!$M$43,1))</f>
        <v>0</v>
      </c>
    </row>
    <row r="50" spans="2:13" x14ac:dyDescent="0.25">
      <c r="B50" s="16">
        <v>23268</v>
      </c>
      <c r="C50" s="20" cm="1">
        <f t="array" aca="1" ref="C50" ca="1">SUMPRODUCT(--(INDIRECT("'"&amp;C$43&amp;"_EX"&amp;"'!A2:A451")=$B50),INDIRECT("'"&amp;C$43&amp;"_EX"&amp;"'!F2:F451"),INDIRECT("'"&amp;C$43&amp;"_EX"&amp;"'!H2:H451"))</f>
        <v>0</v>
      </c>
      <c r="D50" s="20" cm="1">
        <f t="array" aca="1" ref="D50" ca="1">SUMPRODUCT(--(INDIRECT("'"&amp;D$43&amp;"_EX"&amp;"'!A2:A1104")=$B50),INDIRECT("'"&amp;D$43&amp;"_EX"&amp;"'!F2:F1104"),INDIRECT("'"&amp;D$43&amp;"_EX"&amp;"'!H2:H1104"))</f>
        <v>492</v>
      </c>
      <c r="E50" s="20" cm="1">
        <f t="array" aca="1" ref="E50" ca="1">SUMPRODUCT(--(INDIRECT("'"&amp;E$43&amp;"_EX"&amp;"'!A2:A444")=$B50),INDIRECT("'"&amp;E$43&amp;"_EX"&amp;"'!F2:F444"),INDIRECT("'"&amp;E$43&amp;"_EX"&amp;"'!H2:H444"))</f>
        <v>0</v>
      </c>
      <c r="F50" s="20" cm="1">
        <f t="array" aca="1" ref="F50" ca="1">SUMPRODUCT(--(INDIRECT("'"&amp;F$43&amp;"_EX"&amp;"'!A2:A156")=$B50),INDIRECT("'"&amp;F$43&amp;"_EX"&amp;"'!F2:F156"),INDIRECT("'"&amp;F$43&amp;"_EX"&amp;"'!H2:H156"))</f>
        <v>622.44000000000005</v>
      </c>
      <c r="L50" s="16">
        <v>23268</v>
      </c>
      <c r="M50" s="20" cm="1">
        <f t="array" aca="1" ref="M50" ca="1">SUMPRODUCT((OFFSET('2014_EX'!$A$2,COUNTA('2014_EX'!$A$2:$A$156)-Cálculos!$M$43,0,Cálculos!$M$43,1)=Cálculos!$L50)*OFFSET('2014_EX'!$F$2,COUNTA('2014_EX'!$F$2:$F$156)-Cálculos!$M$43,0,Cálculos!$M$43,1),OFFSET('2014_EX'!$H$2,COUNTA('2014_EX'!$H$2:$H$156)-Cálculos!$M$43,0,Cálculos!$M$43,1))</f>
        <v>622.44000000000005</v>
      </c>
    </row>
    <row r="51" spans="2:13" x14ac:dyDescent="0.25">
      <c r="B51" s="16">
        <v>23269</v>
      </c>
      <c r="C51" s="20" cm="1">
        <f t="array" aca="1" ref="C51" ca="1">SUMPRODUCT(--(INDIRECT("'"&amp;C$43&amp;"_EX"&amp;"'!A2:A451")=$B51),INDIRECT("'"&amp;C$43&amp;"_EX"&amp;"'!F2:F451"),INDIRECT("'"&amp;C$43&amp;"_EX"&amp;"'!H2:H451"))</f>
        <v>499.5</v>
      </c>
      <c r="D51" s="20" cm="1">
        <f t="array" aca="1" ref="D51" ca="1">SUMPRODUCT(--(INDIRECT("'"&amp;D$43&amp;"_EX"&amp;"'!A2:A1104")=$B51),INDIRECT("'"&amp;D$43&amp;"_EX"&amp;"'!F2:F1104"),INDIRECT("'"&amp;D$43&amp;"_EX"&amp;"'!H2:H1104"))</f>
        <v>348</v>
      </c>
      <c r="E51" s="20" cm="1">
        <f t="array" aca="1" ref="E51" ca="1">SUMPRODUCT(--(INDIRECT("'"&amp;E$43&amp;"_EX"&amp;"'!A2:A444")=$B51),INDIRECT("'"&amp;E$43&amp;"_EX"&amp;"'!F2:F444"),INDIRECT("'"&amp;E$43&amp;"_EX"&amp;"'!H2:H444"))</f>
        <v>0</v>
      </c>
      <c r="F51" s="20" cm="1">
        <f t="array" aca="1" ref="F51" ca="1">SUMPRODUCT(--(INDIRECT("'"&amp;F$43&amp;"_EX"&amp;"'!A2:A156")=$B51),INDIRECT("'"&amp;F$43&amp;"_EX"&amp;"'!F2:F156"),INDIRECT("'"&amp;F$43&amp;"_EX"&amp;"'!H2:H156"))</f>
        <v>0</v>
      </c>
      <c r="L51" s="16">
        <v>23269</v>
      </c>
      <c r="M51" s="20" cm="1">
        <f t="array" aca="1" ref="M51" ca="1">SUMPRODUCT((OFFSET('2014_EX'!$A$2,COUNTA('2014_EX'!$A$2:$A$156)-Cálculos!$M$43,0,Cálculos!$M$43,1)=Cálculos!$L51)*OFFSET('2014_EX'!$F$2,COUNTA('2014_EX'!$F$2:$F$156)-Cálculos!$M$43,0,Cálculos!$M$43,1),OFFSET('2014_EX'!$H$2,COUNTA('2014_EX'!$H$2:$H$156)-Cálculos!$M$43,0,Cálculos!$M$43,1))</f>
        <v>0</v>
      </c>
    </row>
    <row r="52" spans="2:13" x14ac:dyDescent="0.25">
      <c r="B52" s="16">
        <v>23270</v>
      </c>
      <c r="C52" s="20" cm="1">
        <f t="array" aca="1" ref="C52" ca="1">SUMPRODUCT(--(INDIRECT("'"&amp;C$43&amp;"_EX"&amp;"'!A2:A451")=$B52),INDIRECT("'"&amp;C$43&amp;"_EX"&amp;"'!F2:F451"),INDIRECT("'"&amp;C$43&amp;"_EX"&amp;"'!H2:H451"))</f>
        <v>0</v>
      </c>
      <c r="D52" s="20" cm="1">
        <f t="array" aca="1" ref="D52" ca="1">SUMPRODUCT(--(INDIRECT("'"&amp;D$43&amp;"_EX"&amp;"'!A2:A1104")=$B52),INDIRECT("'"&amp;D$43&amp;"_EX"&amp;"'!F2:F1104"),INDIRECT("'"&amp;D$43&amp;"_EX"&amp;"'!H2:H1104"))</f>
        <v>787.83</v>
      </c>
      <c r="E52" s="20" cm="1">
        <f t="array" aca="1" ref="E52" ca="1">SUMPRODUCT(--(INDIRECT("'"&amp;E$43&amp;"_EX"&amp;"'!A2:A444")=$B52),INDIRECT("'"&amp;E$43&amp;"_EX"&amp;"'!F2:F444"),INDIRECT("'"&amp;E$43&amp;"_EX"&amp;"'!H2:H444"))</f>
        <v>0</v>
      </c>
      <c r="F52" s="20" cm="1">
        <f t="array" aca="1" ref="F52" ca="1">SUMPRODUCT(--(INDIRECT("'"&amp;F$43&amp;"_EX"&amp;"'!A2:A156")=$B52),INDIRECT("'"&amp;F$43&amp;"_EX"&amp;"'!F2:F156"),INDIRECT("'"&amp;F$43&amp;"_EX"&amp;"'!H2:H156"))</f>
        <v>0</v>
      </c>
      <c r="L52" s="16">
        <v>23270</v>
      </c>
      <c r="M52" s="20" cm="1">
        <f t="array" aca="1" ref="M52" ca="1">SUMPRODUCT((OFFSET('2014_EX'!$A$2,COUNTA('2014_EX'!$A$2:$A$156)-Cálculos!$M$43,0,Cálculos!$M$43,1)=Cálculos!$L52)*OFFSET('2014_EX'!$F$2,COUNTA('2014_EX'!$F$2:$F$156)-Cálculos!$M$43,0,Cálculos!$M$43,1),OFFSET('2014_EX'!$H$2,COUNTA('2014_EX'!$H$2:$H$156)-Cálculos!$M$43,0,Cálculos!$M$43,1))</f>
        <v>0</v>
      </c>
    </row>
    <row r="53" spans="2:13" x14ac:dyDescent="0.25">
      <c r="B53" s="16">
        <v>23271</v>
      </c>
      <c r="C53" s="20" cm="1">
        <f t="array" aca="1" ref="C53" ca="1">SUMPRODUCT(--(INDIRECT("'"&amp;C$43&amp;"_EX"&amp;"'!A2:A451")=$B53),INDIRECT("'"&amp;C$43&amp;"_EX"&amp;"'!F2:F451"),INDIRECT("'"&amp;C$43&amp;"_EX"&amp;"'!H2:H451"))</f>
        <v>0</v>
      </c>
      <c r="D53" s="20" cm="1">
        <f t="array" aca="1" ref="D53" ca="1">SUMPRODUCT(--(INDIRECT("'"&amp;D$43&amp;"_EX"&amp;"'!A2:A1104")=$B53),INDIRECT("'"&amp;D$43&amp;"_EX"&amp;"'!F2:F1104"),INDIRECT("'"&amp;D$43&amp;"_EX"&amp;"'!H2:H1104"))</f>
        <v>873.75</v>
      </c>
      <c r="E53" s="20" cm="1">
        <f t="array" aca="1" ref="E53" ca="1">SUMPRODUCT(--(INDIRECT("'"&amp;E$43&amp;"_EX"&amp;"'!A2:A444")=$B53),INDIRECT("'"&amp;E$43&amp;"_EX"&amp;"'!F2:F444"),INDIRECT("'"&amp;E$43&amp;"_EX"&amp;"'!H2:H444"))</f>
        <v>489</v>
      </c>
      <c r="F53" s="20" cm="1">
        <f t="array" aca="1" ref="F53" ca="1">SUMPRODUCT(--(INDIRECT("'"&amp;F$43&amp;"_EX"&amp;"'!A2:A156")=$B53),INDIRECT("'"&amp;F$43&amp;"_EX"&amp;"'!F2:F156"),INDIRECT("'"&amp;F$43&amp;"_EX"&amp;"'!H2:H156"))</f>
        <v>0</v>
      </c>
      <c r="L53" s="16">
        <v>23271</v>
      </c>
      <c r="M53" s="20" cm="1">
        <f t="array" aca="1" ref="M53" ca="1">SUMPRODUCT((OFFSET('2014_EX'!$A$2,COUNTA('2014_EX'!$A$2:$A$156)-Cálculos!$M$43,0,Cálculos!$M$43,1)=Cálculos!$L53)*OFFSET('2014_EX'!$F$2,COUNTA('2014_EX'!$F$2:$F$156)-Cálculos!$M$43,0,Cálculos!$M$43,1),OFFSET('2014_EX'!$H$2,COUNTA('2014_EX'!$H$2:$H$156)-Cálculos!$M$43,0,Cálculos!$M$43,1))</f>
        <v>0</v>
      </c>
    </row>
    <row r="54" spans="2:13" x14ac:dyDescent="0.25">
      <c r="B54" s="16">
        <v>23272</v>
      </c>
      <c r="C54" s="20" cm="1">
        <f t="array" aca="1" ref="C54" ca="1">SUMPRODUCT(--(INDIRECT("'"&amp;C$43&amp;"_EX"&amp;"'!A2:A451")=$B54),INDIRECT("'"&amp;C$43&amp;"_EX"&amp;"'!F2:F451"),INDIRECT("'"&amp;C$43&amp;"_EX"&amp;"'!H2:H451"))</f>
        <v>0</v>
      </c>
      <c r="D54" s="20" cm="1">
        <f t="array" aca="1" ref="D54" ca="1">SUMPRODUCT(--(INDIRECT("'"&amp;D$43&amp;"_EX"&amp;"'!A2:A1104")=$B54),INDIRECT("'"&amp;D$43&amp;"_EX"&amp;"'!F2:F1104"),INDIRECT("'"&amp;D$43&amp;"_EX"&amp;"'!H2:H1104"))</f>
        <v>461.5</v>
      </c>
      <c r="E54" s="20" cm="1">
        <f t="array" aca="1" ref="E54" ca="1">SUMPRODUCT(--(INDIRECT("'"&amp;E$43&amp;"_EX"&amp;"'!A2:A444")=$B54),INDIRECT("'"&amp;E$43&amp;"_EX"&amp;"'!F2:F444"),INDIRECT("'"&amp;E$43&amp;"_EX"&amp;"'!H2:H444"))</f>
        <v>0</v>
      </c>
      <c r="F54" s="20" cm="1">
        <f t="array" aca="1" ref="F54" ca="1">SUMPRODUCT(--(INDIRECT("'"&amp;F$43&amp;"_EX"&amp;"'!A2:A156")=$B54),INDIRECT("'"&amp;F$43&amp;"_EX"&amp;"'!F2:F156"),INDIRECT("'"&amp;F$43&amp;"_EX"&amp;"'!H2:H156"))</f>
        <v>0</v>
      </c>
      <c r="L54" s="16">
        <v>23272</v>
      </c>
      <c r="M54" s="20" cm="1">
        <f t="array" aca="1" ref="M54" ca="1">SUMPRODUCT((OFFSET('2014_EX'!$A$2,COUNTA('2014_EX'!$A$2:$A$156)-Cálculos!$M$43,0,Cálculos!$M$43,1)=Cálculos!$L54)*OFFSET('2014_EX'!$F$2,COUNTA('2014_EX'!$F$2:$F$156)-Cálculos!$M$43,0,Cálculos!$M$43,1),OFFSET('2014_EX'!$H$2,COUNTA('2014_EX'!$H$2:$H$156)-Cálculos!$M$43,0,Cálculos!$M$43,1))</f>
        <v>0</v>
      </c>
    </row>
    <row r="55" spans="2:13" x14ac:dyDescent="0.25">
      <c r="B55" s="16">
        <v>23273</v>
      </c>
      <c r="C55" s="20" cm="1">
        <f t="array" aca="1" ref="C55" ca="1">SUMPRODUCT(--(INDIRECT("'"&amp;C$43&amp;"_EX"&amp;"'!A2:A451")=$B55),INDIRECT("'"&amp;C$43&amp;"_EX"&amp;"'!F2:F451"),INDIRECT("'"&amp;C$43&amp;"_EX"&amp;"'!H2:H451"))</f>
        <v>0</v>
      </c>
      <c r="D55" s="20" cm="1">
        <f t="array" aca="1" ref="D55" ca="1">SUMPRODUCT(--(INDIRECT("'"&amp;D$43&amp;"_EX"&amp;"'!A2:A1104")=$B55),INDIRECT("'"&amp;D$43&amp;"_EX"&amp;"'!F2:F1104"),INDIRECT("'"&amp;D$43&amp;"_EX"&amp;"'!H2:H1104"))</f>
        <v>219.78</v>
      </c>
      <c r="E55" s="20" cm="1">
        <f t="array" aca="1" ref="E55" ca="1">SUMPRODUCT(--(INDIRECT("'"&amp;E$43&amp;"_EX"&amp;"'!A2:A444")=$B55),INDIRECT("'"&amp;E$43&amp;"_EX"&amp;"'!F2:F444"),INDIRECT("'"&amp;E$43&amp;"_EX"&amp;"'!H2:H444"))</f>
        <v>0</v>
      </c>
      <c r="F55" s="20" cm="1">
        <f t="array" aca="1" ref="F55" ca="1">SUMPRODUCT(--(INDIRECT("'"&amp;F$43&amp;"_EX"&amp;"'!A2:A156")=$B55),INDIRECT("'"&amp;F$43&amp;"_EX"&amp;"'!F2:F156"),INDIRECT("'"&amp;F$43&amp;"_EX"&amp;"'!H2:H156"))</f>
        <v>0</v>
      </c>
      <c r="L55" s="16">
        <v>23273</v>
      </c>
      <c r="M55" s="20" cm="1">
        <f t="array" aca="1" ref="M55" ca="1">SUMPRODUCT((OFFSET('2014_EX'!$A$2,COUNTA('2014_EX'!$A$2:$A$156)-Cálculos!$M$43,0,Cálculos!$M$43,1)=Cálculos!$L55)*OFFSET('2014_EX'!$F$2,COUNTA('2014_EX'!$F$2:$F$156)-Cálculos!$M$43,0,Cálculos!$M$43,1),OFFSET('2014_EX'!$H$2,COUNTA('2014_EX'!$H$2:$H$156)-Cálculos!$M$43,0,Cálculos!$M$43,1))</f>
        <v>0</v>
      </c>
    </row>
    <row r="56" spans="2:13" x14ac:dyDescent="0.25">
      <c r="B56" s="16">
        <v>23274</v>
      </c>
      <c r="C56" s="20" cm="1">
        <f t="array" aca="1" ref="C56" ca="1">SUMPRODUCT(--(INDIRECT("'"&amp;C$43&amp;"_EX"&amp;"'!A2:A451")=$B56),INDIRECT("'"&amp;C$43&amp;"_EX"&amp;"'!F2:F451"),INDIRECT("'"&amp;C$43&amp;"_EX"&amp;"'!H2:H451"))</f>
        <v>0</v>
      </c>
      <c r="D56" s="20" cm="1">
        <f t="array" aca="1" ref="D56" ca="1">SUMPRODUCT(--(INDIRECT("'"&amp;D$43&amp;"_EX"&amp;"'!A2:A1104")=$B56),INDIRECT("'"&amp;D$43&amp;"_EX"&amp;"'!F2:F1104"),INDIRECT("'"&amp;D$43&amp;"_EX"&amp;"'!H2:H1104"))</f>
        <v>459</v>
      </c>
      <c r="E56" s="20" cm="1">
        <f t="array" aca="1" ref="E56" ca="1">SUMPRODUCT(--(INDIRECT("'"&amp;E$43&amp;"_EX"&amp;"'!A2:A444")=$B56),INDIRECT("'"&amp;E$43&amp;"_EX"&amp;"'!F2:F444"),INDIRECT("'"&amp;E$43&amp;"_EX"&amp;"'!H2:H444"))</f>
        <v>1182</v>
      </c>
      <c r="F56" s="20" cm="1">
        <f t="array" aca="1" ref="F56" ca="1">SUMPRODUCT(--(INDIRECT("'"&amp;F$43&amp;"_EX"&amp;"'!A2:A156")=$B56),INDIRECT("'"&amp;F$43&amp;"_EX"&amp;"'!F2:F156"),INDIRECT("'"&amp;F$43&amp;"_EX"&amp;"'!H2:H156"))</f>
        <v>0</v>
      </c>
      <c r="L56" s="16">
        <v>23274</v>
      </c>
      <c r="M56" s="20" cm="1">
        <f t="array" aca="1" ref="M56" ca="1">SUMPRODUCT((OFFSET('2014_EX'!$A$2,COUNTA('2014_EX'!$A$2:$A$156)-Cálculos!$M$43,0,Cálculos!$M$43,1)=Cálculos!$L56)*OFFSET('2014_EX'!$F$2,COUNTA('2014_EX'!$F$2:$F$156)-Cálculos!$M$43,0,Cálculos!$M$43,1),OFFSET('2014_EX'!$H$2,COUNTA('2014_EX'!$H$2:$H$156)-Cálculos!$M$43,0,Cálculos!$M$43,1))</f>
        <v>0</v>
      </c>
    </row>
    <row r="57" spans="2:13" x14ac:dyDescent="0.25">
      <c r="B57" s="16">
        <v>23275</v>
      </c>
      <c r="C57" s="20" cm="1">
        <f t="array" aca="1" ref="C57" ca="1">SUMPRODUCT(--(INDIRECT("'"&amp;C$43&amp;"_EX"&amp;"'!A2:A451")=$B57),INDIRECT("'"&amp;C$43&amp;"_EX"&amp;"'!F2:F451"),INDIRECT("'"&amp;C$43&amp;"_EX"&amp;"'!H2:H451"))</f>
        <v>0</v>
      </c>
      <c r="D57" s="20" cm="1">
        <f t="array" aca="1" ref="D57" ca="1">SUMPRODUCT(--(INDIRECT("'"&amp;D$43&amp;"_EX"&amp;"'!A2:A1104")=$B57),INDIRECT("'"&amp;D$43&amp;"_EX"&amp;"'!F2:F1104"),INDIRECT("'"&amp;D$43&amp;"_EX"&amp;"'!H2:H1104"))</f>
        <v>2307</v>
      </c>
      <c r="E57" s="20" cm="1">
        <f t="array" aca="1" ref="E57" ca="1">SUMPRODUCT(--(INDIRECT("'"&amp;E$43&amp;"_EX"&amp;"'!A2:A444")=$B57),INDIRECT("'"&amp;E$43&amp;"_EX"&amp;"'!F2:F444"),INDIRECT("'"&amp;E$43&amp;"_EX"&amp;"'!H2:H444"))</f>
        <v>621</v>
      </c>
      <c r="F57" s="20" cm="1">
        <f t="array" aca="1" ref="F57" ca="1">SUMPRODUCT(--(INDIRECT("'"&amp;F$43&amp;"_EX"&amp;"'!A2:A156")=$B57),INDIRECT("'"&amp;F$43&amp;"_EX"&amp;"'!F2:F156"),INDIRECT("'"&amp;F$43&amp;"_EX"&amp;"'!H2:H156"))</f>
        <v>585</v>
      </c>
      <c r="L57" s="16">
        <v>23275</v>
      </c>
      <c r="M57" s="20" cm="1">
        <f t="array" aca="1" ref="M57" ca="1">SUMPRODUCT((OFFSET('2014_EX'!$A$2,COUNTA('2014_EX'!$A$2:$A$156)-Cálculos!$M$43,0,Cálculos!$M$43,1)=Cálculos!$L57)*OFFSET('2014_EX'!$F$2,COUNTA('2014_EX'!$F$2:$F$156)-Cálculos!$M$43,0,Cálculos!$M$43,1),OFFSET('2014_EX'!$H$2,COUNTA('2014_EX'!$H$2:$H$156)-Cálculos!$M$43,0,Cálculos!$M$43,1))</f>
        <v>585</v>
      </c>
    </row>
    <row r="58" spans="2:13" x14ac:dyDescent="0.25">
      <c r="B58" s="16">
        <v>23276</v>
      </c>
      <c r="C58" s="20" cm="1">
        <f t="array" aca="1" ref="C58" ca="1">SUMPRODUCT(--(INDIRECT("'"&amp;C$43&amp;"_EX"&amp;"'!A2:A451")=$B58),INDIRECT("'"&amp;C$43&amp;"_EX"&amp;"'!F2:F451"),INDIRECT("'"&amp;C$43&amp;"_EX"&amp;"'!H2:H451"))</f>
        <v>0</v>
      </c>
      <c r="D58" s="20" cm="1">
        <f t="array" aca="1" ref="D58" ca="1">SUMPRODUCT(--(INDIRECT("'"&amp;D$43&amp;"_EX"&amp;"'!A2:A1104")=$B58),INDIRECT("'"&amp;D$43&amp;"_EX"&amp;"'!F2:F1104"),INDIRECT("'"&amp;D$43&amp;"_EX"&amp;"'!H2:H1104"))</f>
        <v>422.5</v>
      </c>
      <c r="E58" s="20" cm="1">
        <f t="array" aca="1" ref="E58" ca="1">SUMPRODUCT(--(INDIRECT("'"&amp;E$43&amp;"_EX"&amp;"'!A2:A444")=$B58),INDIRECT("'"&amp;E$43&amp;"_EX"&amp;"'!F2:F444"),INDIRECT("'"&amp;E$43&amp;"_EX"&amp;"'!H2:H444"))</f>
        <v>0</v>
      </c>
      <c r="F58" s="20" cm="1">
        <f t="array" aca="1" ref="F58" ca="1">SUMPRODUCT(--(INDIRECT("'"&amp;F$43&amp;"_EX"&amp;"'!A2:A156")=$B58),INDIRECT("'"&amp;F$43&amp;"_EX"&amp;"'!F2:F156"),INDIRECT("'"&amp;F$43&amp;"_EX"&amp;"'!H2:H156"))</f>
        <v>0</v>
      </c>
      <c r="L58" s="16">
        <v>23276</v>
      </c>
      <c r="M58" s="20" cm="1">
        <f t="array" aca="1" ref="M58" ca="1">SUMPRODUCT((OFFSET('2014_EX'!$A$2,COUNTA('2014_EX'!$A$2:$A$156)-Cálculos!$M$43,0,Cálculos!$M$43,1)=Cálculos!$L58)*OFFSET('2014_EX'!$F$2,COUNTA('2014_EX'!$F$2:$F$156)-Cálculos!$M$43,0,Cálculos!$M$43,1),OFFSET('2014_EX'!$H$2,COUNTA('2014_EX'!$H$2:$H$156)-Cálculos!$M$43,0,Cálculos!$M$43,1))</f>
        <v>0</v>
      </c>
    </row>
    <row r="59" spans="2:13" x14ac:dyDescent="0.25">
      <c r="B59" s="16">
        <v>23277</v>
      </c>
      <c r="C59" s="20" cm="1">
        <f t="array" aca="1" ref="C59" ca="1">SUMPRODUCT(--(INDIRECT("'"&amp;C$43&amp;"_EX"&amp;"'!A2:A451")=$B59),INDIRECT("'"&amp;C$43&amp;"_EX"&amp;"'!F2:F451"),INDIRECT("'"&amp;C$43&amp;"_EX"&amp;"'!H2:H451"))</f>
        <v>0</v>
      </c>
      <c r="D59" s="20" cm="1">
        <f t="array" aca="1" ref="D59" ca="1">SUMPRODUCT(--(INDIRECT("'"&amp;D$43&amp;"_EX"&amp;"'!A2:A1104")=$B59),INDIRECT("'"&amp;D$43&amp;"_EX"&amp;"'!F2:F1104"),INDIRECT("'"&amp;D$43&amp;"_EX"&amp;"'!H2:H1104"))</f>
        <v>112.5</v>
      </c>
      <c r="E59" s="20" cm="1">
        <f t="array" aca="1" ref="E59" ca="1">SUMPRODUCT(--(INDIRECT("'"&amp;E$43&amp;"_EX"&amp;"'!A2:A444")=$B59),INDIRECT("'"&amp;E$43&amp;"_EX"&amp;"'!F2:F444"),INDIRECT("'"&amp;E$43&amp;"_EX"&amp;"'!H2:H444"))</f>
        <v>0</v>
      </c>
      <c r="F59" s="20" cm="1">
        <f t="array" aca="1" ref="F59" ca="1">SUMPRODUCT(--(INDIRECT("'"&amp;F$43&amp;"_EX"&amp;"'!A2:A156")=$B59),INDIRECT("'"&amp;F$43&amp;"_EX"&amp;"'!F2:F156"),INDIRECT("'"&amp;F$43&amp;"_EX"&amp;"'!H2:H156"))</f>
        <v>0</v>
      </c>
      <c r="L59" s="16">
        <v>23277</v>
      </c>
      <c r="M59" s="20" cm="1">
        <f t="array" aca="1" ref="M59" ca="1">SUMPRODUCT((OFFSET('2014_EX'!$A$2,COUNTA('2014_EX'!$A$2:$A$156)-Cálculos!$M$43,0,Cálculos!$M$43,1)=Cálculos!$L59)*OFFSET('2014_EX'!$F$2,COUNTA('2014_EX'!$F$2:$F$156)-Cálculos!$M$43,0,Cálculos!$M$43,1),OFFSET('2014_EX'!$H$2,COUNTA('2014_EX'!$H$2:$H$156)-Cálculos!$M$43,0,Cálculos!$M$43,1))</f>
        <v>0</v>
      </c>
    </row>
    <row r="60" spans="2:13" x14ac:dyDescent="0.25">
      <c r="B60" s="16">
        <v>23278</v>
      </c>
      <c r="C60" s="20" cm="1">
        <f t="array" aca="1" ref="C60" ca="1">SUMPRODUCT(--(INDIRECT("'"&amp;C$43&amp;"_EX"&amp;"'!A2:A451")=$B60),INDIRECT("'"&amp;C$43&amp;"_EX"&amp;"'!F2:F451"),INDIRECT("'"&amp;C$43&amp;"_EX"&amp;"'!H2:H451"))</f>
        <v>0</v>
      </c>
      <c r="D60" s="20" cm="1">
        <f t="array" aca="1" ref="D60" ca="1">SUMPRODUCT(--(INDIRECT("'"&amp;D$43&amp;"_EX"&amp;"'!A2:A1104")=$B60),INDIRECT("'"&amp;D$43&amp;"_EX"&amp;"'!F2:F1104"),INDIRECT("'"&amp;D$43&amp;"_EX"&amp;"'!H2:H1104"))</f>
        <v>2856.5</v>
      </c>
      <c r="E60" s="20" cm="1">
        <f t="array" aca="1" ref="E60" ca="1">SUMPRODUCT(--(INDIRECT("'"&amp;E$43&amp;"_EX"&amp;"'!A2:A444")=$B60),INDIRECT("'"&amp;E$43&amp;"_EX"&amp;"'!F2:F444"),INDIRECT("'"&amp;E$43&amp;"_EX"&amp;"'!H2:H444"))</f>
        <v>0</v>
      </c>
      <c r="F60" s="20" cm="1">
        <f t="array" aca="1" ref="F60" ca="1">SUMPRODUCT(--(INDIRECT("'"&amp;F$43&amp;"_EX"&amp;"'!A2:A156")=$B60),INDIRECT("'"&amp;F$43&amp;"_EX"&amp;"'!F2:F156"),INDIRECT("'"&amp;F$43&amp;"_EX"&amp;"'!H2:H156"))</f>
        <v>0</v>
      </c>
      <c r="L60" s="16">
        <v>23278</v>
      </c>
      <c r="M60" s="20" cm="1">
        <f t="array" aca="1" ref="M60" ca="1">SUMPRODUCT((OFFSET('2014_EX'!$A$2,COUNTA('2014_EX'!$A$2:$A$156)-Cálculos!$M$43,0,Cálculos!$M$43,1)=Cálculos!$L60)*OFFSET('2014_EX'!$F$2,COUNTA('2014_EX'!$F$2:$F$156)-Cálculos!$M$43,0,Cálculos!$M$43,1),OFFSET('2014_EX'!$H$2,COUNTA('2014_EX'!$H$2:$H$156)-Cálculos!$M$43,0,Cálculos!$M$43,1))</f>
        <v>0</v>
      </c>
    </row>
    <row r="61" spans="2:13" x14ac:dyDescent="0.25">
      <c r="B61" s="16">
        <v>23279</v>
      </c>
      <c r="C61" s="20" cm="1">
        <f t="array" aca="1" ref="C61" ca="1">SUMPRODUCT(--(INDIRECT("'"&amp;C$43&amp;"_EX"&amp;"'!A2:A451")=$B61),INDIRECT("'"&amp;C$43&amp;"_EX"&amp;"'!F2:F451"),INDIRECT("'"&amp;C$43&amp;"_EX"&amp;"'!H2:H451"))</f>
        <v>0</v>
      </c>
      <c r="D61" s="20" cm="1">
        <f t="array" aca="1" ref="D61" ca="1">SUMPRODUCT(--(INDIRECT("'"&amp;D$43&amp;"_EX"&amp;"'!A2:A1104")=$B61),INDIRECT("'"&amp;D$43&amp;"_EX"&amp;"'!F2:F1104"),INDIRECT("'"&amp;D$43&amp;"_EX"&amp;"'!H2:H1104"))</f>
        <v>30</v>
      </c>
      <c r="E61" s="20" cm="1">
        <f t="array" aca="1" ref="E61" ca="1">SUMPRODUCT(--(INDIRECT("'"&amp;E$43&amp;"_EX"&amp;"'!A2:A444")=$B61),INDIRECT("'"&amp;E$43&amp;"_EX"&amp;"'!F2:F444"),INDIRECT("'"&amp;E$43&amp;"_EX"&amp;"'!H2:H444"))</f>
        <v>0</v>
      </c>
      <c r="F61" s="20" cm="1">
        <f t="array" aca="1" ref="F61" ca="1">SUMPRODUCT(--(INDIRECT("'"&amp;F$43&amp;"_EX"&amp;"'!A2:A156")=$B61),INDIRECT("'"&amp;F$43&amp;"_EX"&amp;"'!F2:F156"),INDIRECT("'"&amp;F$43&amp;"_EX"&amp;"'!H2:H156"))</f>
        <v>0</v>
      </c>
      <c r="L61" s="16">
        <v>23279</v>
      </c>
      <c r="M61" s="20" cm="1">
        <f t="array" aca="1" ref="M61" ca="1">SUMPRODUCT((OFFSET('2014_EX'!$A$2,COUNTA('2014_EX'!$A$2:$A$156)-Cálculos!$M$43,0,Cálculos!$M$43,1)=Cálculos!$L61)*OFFSET('2014_EX'!$F$2,COUNTA('2014_EX'!$F$2:$F$156)-Cálculos!$M$43,0,Cálculos!$M$43,1),OFFSET('2014_EX'!$H$2,COUNTA('2014_EX'!$H$2:$H$156)-Cálculos!$M$43,0,Cálculos!$M$43,1))</f>
        <v>0</v>
      </c>
    </row>
    <row r="62" spans="2:13" x14ac:dyDescent="0.25">
      <c r="B62" s="16">
        <v>23280</v>
      </c>
      <c r="C62" s="20" cm="1">
        <f t="array" aca="1" ref="C62" ca="1">SUMPRODUCT(--(INDIRECT("'"&amp;C$43&amp;"_EX"&amp;"'!A2:A451")=$B62),INDIRECT("'"&amp;C$43&amp;"_EX"&amp;"'!F2:F451"),INDIRECT("'"&amp;C$43&amp;"_EX"&amp;"'!H2:H451"))</f>
        <v>0</v>
      </c>
      <c r="D62" s="20" cm="1">
        <f t="array" aca="1" ref="D62" ca="1">SUMPRODUCT(--(INDIRECT("'"&amp;D$43&amp;"_EX"&amp;"'!A2:A1104")=$B62),INDIRECT("'"&amp;D$43&amp;"_EX"&amp;"'!F2:F1104"),INDIRECT("'"&amp;D$43&amp;"_EX"&amp;"'!H2:H1104"))</f>
        <v>209.70000000000002</v>
      </c>
      <c r="E62" s="20" cm="1">
        <f t="array" aca="1" ref="E62" ca="1">SUMPRODUCT(--(INDIRECT("'"&amp;E$43&amp;"_EX"&amp;"'!A2:A444")=$B62),INDIRECT("'"&amp;E$43&amp;"_EX"&amp;"'!F2:F444"),INDIRECT("'"&amp;E$43&amp;"_EX"&amp;"'!H2:H444"))</f>
        <v>1203</v>
      </c>
      <c r="F62" s="20" cm="1">
        <f t="array" aca="1" ref="F62" ca="1">SUMPRODUCT(--(INDIRECT("'"&amp;F$43&amp;"_EX"&amp;"'!A2:A156")=$B62),INDIRECT("'"&amp;F$43&amp;"_EX"&amp;"'!F2:F156"),INDIRECT("'"&amp;F$43&amp;"_EX"&amp;"'!H2:H156"))</f>
        <v>0</v>
      </c>
      <c r="L62" s="16">
        <v>23280</v>
      </c>
      <c r="M62" s="20" cm="1">
        <f t="array" aca="1" ref="M62" ca="1">SUMPRODUCT((OFFSET('2014_EX'!$A$2,COUNTA('2014_EX'!$A$2:$A$156)-Cálculos!$M$43,0,Cálculos!$M$43,1)=Cálculos!$L62)*OFFSET('2014_EX'!$F$2,COUNTA('2014_EX'!$F$2:$F$156)-Cálculos!$M$43,0,Cálculos!$M$43,1),OFFSET('2014_EX'!$H$2,COUNTA('2014_EX'!$H$2:$H$156)-Cálculos!$M$43,0,Cálculos!$M$43,1))</f>
        <v>0</v>
      </c>
    </row>
    <row r="63" spans="2:13" x14ac:dyDescent="0.25">
      <c r="B63" s="16">
        <v>23281</v>
      </c>
      <c r="C63" s="20" cm="1">
        <f t="array" aca="1" ref="C63" ca="1">SUMPRODUCT(--(INDIRECT("'"&amp;C$43&amp;"_EX"&amp;"'!A2:A451")=$B63),INDIRECT("'"&amp;C$43&amp;"_EX"&amp;"'!F2:F451"),INDIRECT("'"&amp;C$43&amp;"_EX"&amp;"'!H2:H451"))</f>
        <v>174</v>
      </c>
      <c r="D63" s="20" cm="1">
        <f t="array" aca="1" ref="D63" ca="1">SUMPRODUCT(--(INDIRECT("'"&amp;D$43&amp;"_EX"&amp;"'!A2:A1104")=$B63),INDIRECT("'"&amp;D$43&amp;"_EX"&amp;"'!F2:F1104"),INDIRECT("'"&amp;D$43&amp;"_EX"&amp;"'!H2:H1104"))</f>
        <v>603</v>
      </c>
      <c r="E63" s="20" cm="1">
        <f t="array" aca="1" ref="E63" ca="1">SUMPRODUCT(--(INDIRECT("'"&amp;E$43&amp;"_EX"&amp;"'!A2:A444")=$B63),INDIRECT("'"&amp;E$43&amp;"_EX"&amp;"'!F2:F444"),INDIRECT("'"&amp;E$43&amp;"_EX"&amp;"'!H2:H444"))</f>
        <v>684</v>
      </c>
      <c r="F63" s="20" cm="1">
        <f t="array" aca="1" ref="F63" ca="1">SUMPRODUCT(--(INDIRECT("'"&amp;F$43&amp;"_EX"&amp;"'!A2:A156")=$B63),INDIRECT("'"&amp;F$43&amp;"_EX"&amp;"'!F2:F156"),INDIRECT("'"&amp;F$43&amp;"_EX"&amp;"'!H2:H156"))</f>
        <v>0</v>
      </c>
      <c r="L63" s="16">
        <v>23281</v>
      </c>
      <c r="M63" s="20" cm="1">
        <f t="array" aca="1" ref="M63" ca="1">SUMPRODUCT((OFFSET('2014_EX'!$A$2,COUNTA('2014_EX'!$A$2:$A$156)-Cálculos!$M$43,0,Cálculos!$M$43,1)=Cálculos!$L63)*OFFSET('2014_EX'!$F$2,COUNTA('2014_EX'!$F$2:$F$156)-Cálculos!$M$43,0,Cálculos!$M$43,1),OFFSET('2014_EX'!$H$2,COUNTA('2014_EX'!$H$2:$H$156)-Cálculos!$M$43,0,Cálculos!$M$43,1))</f>
        <v>0</v>
      </c>
    </row>
    <row r="64" spans="2:13" x14ac:dyDescent="0.25">
      <c r="B64" s="16">
        <v>23282</v>
      </c>
      <c r="C64" s="20" cm="1">
        <f t="array" aca="1" ref="C64" ca="1">SUMPRODUCT(--(INDIRECT("'"&amp;C$43&amp;"_EX"&amp;"'!A2:A451")=$B64),INDIRECT("'"&amp;C$43&amp;"_EX"&amp;"'!F2:F451"),INDIRECT("'"&amp;C$43&amp;"_EX"&amp;"'!H2:H451"))</f>
        <v>0</v>
      </c>
      <c r="D64" s="20" cm="1">
        <f t="array" aca="1" ref="D64" ca="1">SUMPRODUCT(--(INDIRECT("'"&amp;D$43&amp;"_EX"&amp;"'!A2:A1104")=$B64),INDIRECT("'"&amp;D$43&amp;"_EX"&amp;"'!F2:F1104"),INDIRECT("'"&amp;D$43&amp;"_EX"&amp;"'!H2:H1104"))</f>
        <v>600</v>
      </c>
      <c r="E64" s="20" cm="1">
        <f t="array" aca="1" ref="E64" ca="1">SUMPRODUCT(--(INDIRECT("'"&amp;E$43&amp;"_EX"&amp;"'!A2:A444")=$B64),INDIRECT("'"&amp;E$43&amp;"_EX"&amp;"'!F2:F444"),INDIRECT("'"&amp;E$43&amp;"_EX"&amp;"'!H2:H444"))</f>
        <v>0</v>
      </c>
      <c r="F64" s="20" cm="1">
        <f t="array" aca="1" ref="F64" ca="1">SUMPRODUCT(--(INDIRECT("'"&amp;F$43&amp;"_EX"&amp;"'!A2:A156")=$B64),INDIRECT("'"&amp;F$43&amp;"_EX"&amp;"'!F2:F156"),INDIRECT("'"&amp;F$43&amp;"_EX"&amp;"'!H2:H156"))</f>
        <v>0</v>
      </c>
      <c r="L64" s="16">
        <v>23282</v>
      </c>
      <c r="M64" s="20" cm="1">
        <f t="array" aca="1" ref="M64" ca="1">SUMPRODUCT((OFFSET('2014_EX'!$A$2,COUNTA('2014_EX'!$A$2:$A$156)-Cálculos!$M$43,0,Cálculos!$M$43,1)=Cálculos!$L64)*OFFSET('2014_EX'!$F$2,COUNTA('2014_EX'!$F$2:$F$156)-Cálculos!$M$43,0,Cálculos!$M$43,1),OFFSET('2014_EX'!$H$2,COUNTA('2014_EX'!$H$2:$H$156)-Cálculos!$M$43,0,Cálculos!$M$43,1))</f>
        <v>0</v>
      </c>
    </row>
    <row r="65" spans="2:13" x14ac:dyDescent="0.25">
      <c r="B65" s="16">
        <v>23283</v>
      </c>
      <c r="C65" s="20" cm="1">
        <f t="array" aca="1" ref="C65" ca="1">SUMPRODUCT(--(INDIRECT("'"&amp;C$43&amp;"_EX"&amp;"'!A2:A451")=$B65),INDIRECT("'"&amp;C$43&amp;"_EX"&amp;"'!F2:F451"),INDIRECT("'"&amp;C$43&amp;"_EX"&amp;"'!H2:H451"))</f>
        <v>0</v>
      </c>
      <c r="D65" s="20" cm="1">
        <f t="array" aca="1" ref="D65" ca="1">SUMPRODUCT(--(INDIRECT("'"&amp;D$43&amp;"_EX"&amp;"'!A2:A1104")=$B65),INDIRECT("'"&amp;D$43&amp;"_EX"&amp;"'!F2:F1104"),INDIRECT("'"&amp;D$43&amp;"_EX"&amp;"'!H2:H1104"))</f>
        <v>2608.4499999999998</v>
      </c>
      <c r="E65" s="20" cm="1">
        <f t="array" aca="1" ref="E65" ca="1">SUMPRODUCT(--(INDIRECT("'"&amp;E$43&amp;"_EX"&amp;"'!A2:A444")=$B65),INDIRECT("'"&amp;E$43&amp;"_EX"&amp;"'!F2:F444"),INDIRECT("'"&amp;E$43&amp;"_EX"&amp;"'!H2:H444"))</f>
        <v>0</v>
      </c>
      <c r="F65" s="20" cm="1">
        <f t="array" aca="1" ref="F65" ca="1">SUMPRODUCT(--(INDIRECT("'"&amp;F$43&amp;"_EX"&amp;"'!A2:A156")=$B65),INDIRECT("'"&amp;F$43&amp;"_EX"&amp;"'!F2:F156"),INDIRECT("'"&amp;F$43&amp;"_EX"&amp;"'!H2:H156"))</f>
        <v>0</v>
      </c>
      <c r="L65" s="16">
        <v>23283</v>
      </c>
      <c r="M65" s="20" cm="1">
        <f t="array" aca="1" ref="M65" ca="1">SUMPRODUCT((OFFSET('2014_EX'!$A$2,COUNTA('2014_EX'!$A$2:$A$156)-Cálculos!$M$43,0,Cálculos!$M$43,1)=Cálculos!$L65)*OFFSET('2014_EX'!$F$2,COUNTA('2014_EX'!$F$2:$F$156)-Cálculos!$M$43,0,Cálculos!$M$43,1),OFFSET('2014_EX'!$H$2,COUNTA('2014_EX'!$H$2:$H$156)-Cálculos!$M$43,0,Cálculos!$M$43,1))</f>
        <v>0</v>
      </c>
    </row>
    <row r="66" spans="2:13" x14ac:dyDescent="0.25">
      <c r="B66" s="16">
        <v>23284</v>
      </c>
      <c r="C66" s="20" cm="1">
        <f t="array" aca="1" ref="C66" ca="1">SUMPRODUCT(--(INDIRECT("'"&amp;C$43&amp;"_EX"&amp;"'!A2:A451")=$B66),INDIRECT("'"&amp;C$43&amp;"_EX"&amp;"'!F2:F451"),INDIRECT("'"&amp;C$43&amp;"_EX"&amp;"'!H2:H451"))</f>
        <v>0</v>
      </c>
      <c r="D66" s="20" cm="1">
        <f t="array" aca="1" ref="D66" ca="1">SUMPRODUCT(--(INDIRECT("'"&amp;D$43&amp;"_EX"&amp;"'!A2:A1104")=$B66),INDIRECT("'"&amp;D$43&amp;"_EX"&amp;"'!F2:F1104"),INDIRECT("'"&amp;D$43&amp;"_EX"&amp;"'!H2:H1104"))</f>
        <v>607.5</v>
      </c>
      <c r="E66" s="20" cm="1">
        <f t="array" aca="1" ref="E66" ca="1">SUMPRODUCT(--(INDIRECT("'"&amp;E$43&amp;"_EX"&amp;"'!A2:A444")=$B66),INDIRECT("'"&amp;E$43&amp;"_EX"&amp;"'!F2:F444"),INDIRECT("'"&amp;E$43&amp;"_EX"&amp;"'!H2:H444"))</f>
        <v>0</v>
      </c>
      <c r="F66" s="20" cm="1">
        <f t="array" aca="1" ref="F66" ca="1">SUMPRODUCT(--(INDIRECT("'"&amp;F$43&amp;"_EX"&amp;"'!A2:A156")=$B66),INDIRECT("'"&amp;F$43&amp;"_EX"&amp;"'!F2:F156"),INDIRECT("'"&amp;F$43&amp;"_EX"&amp;"'!H2:H156"))</f>
        <v>0</v>
      </c>
      <c r="L66" s="16">
        <v>23284</v>
      </c>
      <c r="M66" s="20" cm="1">
        <f t="array" aca="1" ref="M66" ca="1">SUMPRODUCT((OFFSET('2014_EX'!$A$2,COUNTA('2014_EX'!$A$2:$A$156)-Cálculos!$M$43,0,Cálculos!$M$43,1)=Cálculos!$L66)*OFFSET('2014_EX'!$F$2,COUNTA('2014_EX'!$F$2:$F$156)-Cálculos!$M$43,0,Cálculos!$M$43,1),OFFSET('2014_EX'!$H$2,COUNTA('2014_EX'!$H$2:$H$156)-Cálculos!$M$43,0,Cálculos!$M$43,1))</f>
        <v>0</v>
      </c>
    </row>
    <row r="67" spans="2:13" x14ac:dyDescent="0.25">
      <c r="B67" s="16">
        <v>23285</v>
      </c>
      <c r="C67" s="20" cm="1">
        <f t="array" aca="1" ref="C67" ca="1">SUMPRODUCT(--(INDIRECT("'"&amp;C$43&amp;"_EX"&amp;"'!A2:A451")=$B67),INDIRECT("'"&amp;C$43&amp;"_EX"&amp;"'!F2:F451"),INDIRECT("'"&amp;C$43&amp;"_EX"&amp;"'!H2:H451"))</f>
        <v>0</v>
      </c>
      <c r="D67" s="20" cm="1">
        <f t="array" aca="1" ref="D67" ca="1">SUMPRODUCT(--(INDIRECT("'"&amp;D$43&amp;"_EX"&amp;"'!A2:A1104")=$B67),INDIRECT("'"&amp;D$43&amp;"_EX"&amp;"'!F2:F1104"),INDIRECT("'"&amp;D$43&amp;"_EX"&amp;"'!H2:H1104"))</f>
        <v>40.5</v>
      </c>
      <c r="E67" s="20" cm="1">
        <f t="array" aca="1" ref="E67" ca="1">SUMPRODUCT(--(INDIRECT("'"&amp;E$43&amp;"_EX"&amp;"'!A2:A444")=$B67),INDIRECT("'"&amp;E$43&amp;"_EX"&amp;"'!F2:F444"),INDIRECT("'"&amp;E$43&amp;"_EX"&amp;"'!H2:H444"))</f>
        <v>2439.5</v>
      </c>
      <c r="F67" s="20" cm="1">
        <f t="array" aca="1" ref="F67" ca="1">SUMPRODUCT(--(INDIRECT("'"&amp;F$43&amp;"_EX"&amp;"'!A2:A156")=$B67),INDIRECT("'"&amp;F$43&amp;"_EX"&amp;"'!F2:F156"),INDIRECT("'"&amp;F$43&amp;"_EX"&amp;"'!H2:H156"))</f>
        <v>117</v>
      </c>
      <c r="L67" s="16">
        <v>23285</v>
      </c>
      <c r="M67" s="20" cm="1">
        <f t="array" aca="1" ref="M67" ca="1">SUMPRODUCT((OFFSET('2014_EX'!$A$2,COUNTA('2014_EX'!$A$2:$A$156)-Cálculos!$M$43,0,Cálculos!$M$43,1)=Cálculos!$L67)*OFFSET('2014_EX'!$F$2,COUNTA('2014_EX'!$F$2:$F$156)-Cálculos!$M$43,0,Cálculos!$M$43,1),OFFSET('2014_EX'!$H$2,COUNTA('2014_EX'!$H$2:$H$156)-Cálculos!$M$43,0,Cálculos!$M$43,1))</f>
        <v>117</v>
      </c>
    </row>
    <row r="68" spans="2:13" x14ac:dyDescent="0.25">
      <c r="B68" s="16">
        <v>23286</v>
      </c>
      <c r="C68" s="20" cm="1">
        <f t="array" aca="1" ref="C68" ca="1">SUMPRODUCT(--(INDIRECT("'"&amp;C$43&amp;"_EX"&amp;"'!A2:A451")=$B68),INDIRECT("'"&amp;C$43&amp;"_EX"&amp;"'!F2:F451"),INDIRECT("'"&amp;C$43&amp;"_EX"&amp;"'!H2:H451"))</f>
        <v>0</v>
      </c>
      <c r="D68" s="20" cm="1">
        <f t="array" aca="1" ref="D68" ca="1">SUMPRODUCT(--(INDIRECT("'"&amp;D$43&amp;"_EX"&amp;"'!A2:A1104")=$B68),INDIRECT("'"&amp;D$43&amp;"_EX"&amp;"'!F2:F1104"),INDIRECT("'"&amp;D$43&amp;"_EX"&amp;"'!H2:H1104"))</f>
        <v>1956.0900000000001</v>
      </c>
      <c r="E68" s="20" cm="1">
        <f t="array" aca="1" ref="E68" ca="1">SUMPRODUCT(--(INDIRECT("'"&amp;E$43&amp;"_EX"&amp;"'!A2:A444")=$B68),INDIRECT("'"&amp;E$43&amp;"_EX"&amp;"'!F2:F444"),INDIRECT("'"&amp;E$43&amp;"_EX"&amp;"'!H2:H444"))</f>
        <v>0</v>
      </c>
      <c r="F68" s="20" cm="1">
        <f t="array" aca="1" ref="F68" ca="1">SUMPRODUCT(--(INDIRECT("'"&amp;F$43&amp;"_EX"&amp;"'!A2:A156")=$B68),INDIRECT("'"&amp;F$43&amp;"_EX"&amp;"'!F2:F156"),INDIRECT("'"&amp;F$43&amp;"_EX"&amp;"'!H2:H156"))</f>
        <v>0</v>
      </c>
      <c r="L68" s="16">
        <v>23286</v>
      </c>
      <c r="M68" s="20" cm="1">
        <f t="array" aca="1" ref="M68" ca="1">SUMPRODUCT((OFFSET('2014_EX'!$A$2,COUNTA('2014_EX'!$A$2:$A$156)-Cálculos!$M$43,0,Cálculos!$M$43,1)=Cálculos!$L68)*OFFSET('2014_EX'!$F$2,COUNTA('2014_EX'!$F$2:$F$156)-Cálculos!$M$43,0,Cálculos!$M$43,1),OFFSET('2014_EX'!$H$2,COUNTA('2014_EX'!$H$2:$H$156)-Cálculos!$M$43,0,Cálculos!$M$43,1))</f>
        <v>0</v>
      </c>
    </row>
    <row r="69" spans="2:13" x14ac:dyDescent="0.25">
      <c r="B69" s="16">
        <v>23287</v>
      </c>
      <c r="C69" s="20" cm="1">
        <f t="array" aca="1" ref="C69" ca="1">SUMPRODUCT(--(INDIRECT("'"&amp;C$43&amp;"_EX"&amp;"'!A2:A451")=$B69),INDIRECT("'"&amp;C$43&amp;"_EX"&amp;"'!F2:F451"),INDIRECT("'"&amp;C$43&amp;"_EX"&amp;"'!H2:H451"))</f>
        <v>0</v>
      </c>
      <c r="D69" s="20" cm="1">
        <f t="array" aca="1" ref="D69" ca="1">SUMPRODUCT(--(INDIRECT("'"&amp;D$43&amp;"_EX"&amp;"'!A2:A1104")=$B69),INDIRECT("'"&amp;D$43&amp;"_EX"&amp;"'!F2:F1104"),INDIRECT("'"&amp;D$43&amp;"_EX"&amp;"'!H2:H1104"))</f>
        <v>1291.5</v>
      </c>
      <c r="E69" s="20" cm="1">
        <f t="array" aca="1" ref="E69" ca="1">SUMPRODUCT(--(INDIRECT("'"&amp;E$43&amp;"_EX"&amp;"'!A2:A444")=$B69),INDIRECT("'"&amp;E$43&amp;"_EX"&amp;"'!F2:F444"),INDIRECT("'"&amp;E$43&amp;"_EX"&amp;"'!H2:H444"))</f>
        <v>516</v>
      </c>
      <c r="F69" s="20" cm="1">
        <f t="array" aca="1" ref="F69" ca="1">SUMPRODUCT(--(INDIRECT("'"&amp;F$43&amp;"_EX"&amp;"'!A2:A156")=$B69),INDIRECT("'"&amp;F$43&amp;"_EX"&amp;"'!F2:F156"),INDIRECT("'"&amp;F$43&amp;"_EX"&amp;"'!H2:H156"))</f>
        <v>0</v>
      </c>
      <c r="L69" s="16">
        <v>23287</v>
      </c>
      <c r="M69" s="20" cm="1">
        <f t="array" aca="1" ref="M69" ca="1">SUMPRODUCT((OFFSET('2014_EX'!$A$2,COUNTA('2014_EX'!$A$2:$A$156)-Cálculos!$M$43,0,Cálculos!$M$43,1)=Cálculos!$L69)*OFFSET('2014_EX'!$F$2,COUNTA('2014_EX'!$F$2:$F$156)-Cálculos!$M$43,0,Cálculos!$M$43,1),OFFSET('2014_EX'!$H$2,COUNTA('2014_EX'!$H$2:$H$156)-Cálculos!$M$43,0,Cálculos!$M$43,1))</f>
        <v>0</v>
      </c>
    </row>
    <row r="70" spans="2:13" x14ac:dyDescent="0.25">
      <c r="B70" s="16">
        <v>23288</v>
      </c>
      <c r="C70" s="20" cm="1">
        <f t="array" aca="1" ref="C70" ca="1">SUMPRODUCT(--(INDIRECT("'"&amp;C$43&amp;"_EX"&amp;"'!A2:A451")=$B70),INDIRECT("'"&amp;C$43&amp;"_EX"&amp;"'!F2:F451"),INDIRECT("'"&amp;C$43&amp;"_EX"&amp;"'!H2:H451"))</f>
        <v>0</v>
      </c>
      <c r="D70" s="20" cm="1">
        <f t="array" aca="1" ref="D70" ca="1">SUMPRODUCT(--(INDIRECT("'"&amp;D$43&amp;"_EX"&amp;"'!A2:A1104")=$B70),INDIRECT("'"&amp;D$43&amp;"_EX"&amp;"'!F2:F1104"),INDIRECT("'"&amp;D$43&amp;"_EX"&amp;"'!H2:H1104"))</f>
        <v>1408.59</v>
      </c>
      <c r="E70" s="20" cm="1">
        <f t="array" aca="1" ref="E70" ca="1">SUMPRODUCT(--(INDIRECT("'"&amp;E$43&amp;"_EX"&amp;"'!A2:A444")=$B70),INDIRECT("'"&amp;E$43&amp;"_EX"&amp;"'!F2:F444"),INDIRECT("'"&amp;E$43&amp;"_EX"&amp;"'!H2:H444"))</f>
        <v>0</v>
      </c>
      <c r="F70" s="20" cm="1">
        <f t="array" aca="1" ref="F70" ca="1">SUMPRODUCT(--(INDIRECT("'"&amp;F$43&amp;"_EX"&amp;"'!A2:A156")=$B70),INDIRECT("'"&amp;F$43&amp;"_EX"&amp;"'!F2:F156"),INDIRECT("'"&amp;F$43&amp;"_EX"&amp;"'!H2:H156"))</f>
        <v>0</v>
      </c>
      <c r="L70" s="16">
        <v>23288</v>
      </c>
      <c r="M70" s="20" cm="1">
        <f t="array" aca="1" ref="M70" ca="1">SUMPRODUCT((OFFSET('2014_EX'!$A$2,COUNTA('2014_EX'!$A$2:$A$156)-Cálculos!$M$43,0,Cálculos!$M$43,1)=Cálculos!$L70)*OFFSET('2014_EX'!$F$2,COUNTA('2014_EX'!$F$2:$F$156)-Cálculos!$M$43,0,Cálculos!$M$43,1),OFFSET('2014_EX'!$H$2,COUNTA('2014_EX'!$H$2:$H$156)-Cálculos!$M$43,0,Cálculos!$M$43,1))</f>
        <v>0</v>
      </c>
    </row>
    <row r="71" spans="2:13" x14ac:dyDescent="0.25">
      <c r="B71" s="16">
        <v>23289</v>
      </c>
      <c r="C71" s="20" cm="1">
        <f t="array" aca="1" ref="C71" ca="1">SUMPRODUCT(--(INDIRECT("'"&amp;C$43&amp;"_EX"&amp;"'!A2:A451")=$B71),INDIRECT("'"&amp;C$43&amp;"_EX"&amp;"'!F2:F451"),INDIRECT("'"&amp;C$43&amp;"_EX"&amp;"'!H2:H451"))</f>
        <v>0</v>
      </c>
      <c r="D71" s="20" cm="1">
        <f t="array" aca="1" ref="D71" ca="1">SUMPRODUCT(--(INDIRECT("'"&amp;D$43&amp;"_EX"&amp;"'!A2:A1104")=$B71),INDIRECT("'"&amp;D$43&amp;"_EX"&amp;"'!F2:F1104"),INDIRECT("'"&amp;D$43&amp;"_EX"&amp;"'!H2:H1104"))</f>
        <v>2785</v>
      </c>
      <c r="E71" s="20" cm="1">
        <f t="array" aca="1" ref="E71" ca="1">SUMPRODUCT(--(INDIRECT("'"&amp;E$43&amp;"_EX"&amp;"'!A2:A444")=$B71),INDIRECT("'"&amp;E$43&amp;"_EX"&amp;"'!F2:F444"),INDIRECT("'"&amp;E$43&amp;"_EX"&amp;"'!H2:H444"))</f>
        <v>0</v>
      </c>
      <c r="F71" s="20" cm="1">
        <f t="array" aca="1" ref="F71" ca="1">SUMPRODUCT(--(INDIRECT("'"&amp;F$43&amp;"_EX"&amp;"'!A2:A156")=$B71),INDIRECT("'"&amp;F$43&amp;"_EX"&amp;"'!F2:F156"),INDIRECT("'"&amp;F$43&amp;"_EX"&amp;"'!H2:H156"))</f>
        <v>0</v>
      </c>
      <c r="L71" s="16">
        <v>23289</v>
      </c>
      <c r="M71" s="20" cm="1">
        <f t="array" aca="1" ref="M71" ca="1">SUMPRODUCT((OFFSET('2014_EX'!$A$2,COUNTA('2014_EX'!$A$2:$A$156)-Cálculos!$M$43,0,Cálculos!$M$43,1)=Cálculos!$L71)*OFFSET('2014_EX'!$F$2,COUNTA('2014_EX'!$F$2:$F$156)-Cálculos!$M$43,0,Cálculos!$M$43,1),OFFSET('2014_EX'!$H$2,COUNTA('2014_EX'!$H$2:$H$156)-Cálculos!$M$43,0,Cálculos!$M$43,1))</f>
        <v>0</v>
      </c>
    </row>
    <row r="72" spans="2:13" x14ac:dyDescent="0.25">
      <c r="B72" s="16">
        <v>23290</v>
      </c>
      <c r="C72" s="20" cm="1">
        <f t="array" aca="1" ref="C72" ca="1">SUMPRODUCT(--(INDIRECT("'"&amp;C$43&amp;"_EX"&amp;"'!A2:A451")=$B72),INDIRECT("'"&amp;C$43&amp;"_EX"&amp;"'!F2:F451"),INDIRECT("'"&amp;C$43&amp;"_EX"&amp;"'!H2:H451"))</f>
        <v>0</v>
      </c>
      <c r="D72" s="20" cm="1">
        <f t="array" aca="1" ref="D72" ca="1">SUMPRODUCT(--(INDIRECT("'"&amp;D$43&amp;"_EX"&amp;"'!A2:A1104")=$B72),INDIRECT("'"&amp;D$43&amp;"_EX"&amp;"'!F2:F1104"),INDIRECT("'"&amp;D$43&amp;"_EX"&amp;"'!H2:H1104"))</f>
        <v>1530</v>
      </c>
      <c r="E72" s="20" cm="1">
        <f t="array" aca="1" ref="E72" ca="1">SUMPRODUCT(--(INDIRECT("'"&amp;E$43&amp;"_EX"&amp;"'!A2:A444")=$B72),INDIRECT("'"&amp;E$43&amp;"_EX"&amp;"'!F2:F444"),INDIRECT("'"&amp;E$43&amp;"_EX"&amp;"'!H2:H444"))</f>
        <v>0</v>
      </c>
      <c r="F72" s="20" cm="1">
        <f t="array" aca="1" ref="F72" ca="1">SUMPRODUCT(--(INDIRECT("'"&amp;F$43&amp;"_EX"&amp;"'!A2:A156")=$B72),INDIRECT("'"&amp;F$43&amp;"_EX"&amp;"'!F2:F156"),INDIRECT("'"&amp;F$43&amp;"_EX"&amp;"'!H2:H156"))</f>
        <v>0</v>
      </c>
      <c r="L72" s="16">
        <v>23290</v>
      </c>
      <c r="M72" s="20" cm="1">
        <f t="array" aca="1" ref="M72" ca="1">SUMPRODUCT((OFFSET('2014_EX'!$A$2,COUNTA('2014_EX'!$A$2:$A$156)-Cálculos!$M$43,0,Cálculos!$M$43,1)=Cálculos!$L72)*OFFSET('2014_EX'!$F$2,COUNTA('2014_EX'!$F$2:$F$156)-Cálculos!$M$43,0,Cálculos!$M$43,1),OFFSET('2014_EX'!$H$2,COUNTA('2014_EX'!$H$2:$H$156)-Cálculos!$M$43,0,Cálculos!$M$43,1))</f>
        <v>0</v>
      </c>
    </row>
    <row r="73" spans="2:13" x14ac:dyDescent="0.25">
      <c r="B73" s="16">
        <v>23291</v>
      </c>
      <c r="C73" s="20" cm="1">
        <f t="array" aca="1" ref="C73" ca="1">SUMPRODUCT(--(INDIRECT("'"&amp;C$43&amp;"_EX"&amp;"'!A2:A451")=$B73),INDIRECT("'"&amp;C$43&amp;"_EX"&amp;"'!F2:F451"),INDIRECT("'"&amp;C$43&amp;"_EX"&amp;"'!H2:H451"))</f>
        <v>0</v>
      </c>
      <c r="D73" s="20" cm="1">
        <f t="array" aca="1" ref="D73" ca="1">SUMPRODUCT(--(INDIRECT("'"&amp;D$43&amp;"_EX"&amp;"'!A2:A1104")=$B73),INDIRECT("'"&amp;D$43&amp;"_EX"&amp;"'!F2:F1104"),INDIRECT("'"&amp;D$43&amp;"_EX"&amp;"'!H2:H1104"))</f>
        <v>1887</v>
      </c>
      <c r="E73" s="20" cm="1">
        <f t="array" aca="1" ref="E73" ca="1">SUMPRODUCT(--(INDIRECT("'"&amp;E$43&amp;"_EX"&amp;"'!A2:A444")=$B73),INDIRECT("'"&amp;E$43&amp;"_EX"&amp;"'!F2:F444"),INDIRECT("'"&amp;E$43&amp;"_EX"&amp;"'!H2:H444"))</f>
        <v>255</v>
      </c>
      <c r="F73" s="20" cm="1">
        <f t="array" aca="1" ref="F73" ca="1">SUMPRODUCT(--(INDIRECT("'"&amp;F$43&amp;"_EX"&amp;"'!A2:A156")=$B73),INDIRECT("'"&amp;F$43&amp;"_EX"&amp;"'!F2:F156"),INDIRECT("'"&amp;F$43&amp;"_EX"&amp;"'!H2:H156"))</f>
        <v>489.3</v>
      </c>
      <c r="L73" s="16">
        <v>23291</v>
      </c>
      <c r="M73" s="20" cm="1">
        <f t="array" aca="1" ref="M73" ca="1">SUMPRODUCT((OFFSET('2014_EX'!$A$2,COUNTA('2014_EX'!$A$2:$A$156)-Cálculos!$M$43,0,Cálculos!$M$43,1)=Cálculos!$L73)*OFFSET('2014_EX'!$F$2,COUNTA('2014_EX'!$F$2:$F$156)-Cálculos!$M$43,0,Cálculos!$M$43,1),OFFSET('2014_EX'!$H$2,COUNTA('2014_EX'!$H$2:$H$156)-Cálculos!$M$43,0,Cálculos!$M$43,1))</f>
        <v>489.3</v>
      </c>
    </row>
    <row r="74" spans="2:13" x14ac:dyDescent="0.25">
      <c r="B74" s="16">
        <v>23292</v>
      </c>
      <c r="C74" s="20" cm="1">
        <f t="array" aca="1" ref="C74" ca="1">SUMPRODUCT(--(INDIRECT("'"&amp;C$43&amp;"_EX"&amp;"'!A2:A451")=$B74),INDIRECT("'"&amp;C$43&amp;"_EX"&amp;"'!F2:F451"),INDIRECT("'"&amp;C$43&amp;"_EX"&amp;"'!H2:H451"))</f>
        <v>0</v>
      </c>
      <c r="D74" s="20" cm="1">
        <f t="array" aca="1" ref="D74" ca="1">SUMPRODUCT(--(INDIRECT("'"&amp;D$43&amp;"_EX"&amp;"'!A2:A1104")=$B74),INDIRECT("'"&amp;D$43&amp;"_EX"&amp;"'!F2:F1104"),INDIRECT("'"&amp;D$43&amp;"_EX"&amp;"'!H2:H1104"))</f>
        <v>1058.5</v>
      </c>
      <c r="E74" s="20" cm="1">
        <f t="array" aca="1" ref="E74" ca="1">SUMPRODUCT(--(INDIRECT("'"&amp;E$43&amp;"_EX"&amp;"'!A2:A444")=$B74),INDIRECT("'"&amp;E$43&amp;"_EX"&amp;"'!F2:F444"),INDIRECT("'"&amp;E$43&amp;"_EX"&amp;"'!H2:H444"))</f>
        <v>614.46</v>
      </c>
      <c r="F74" s="20" cm="1">
        <f t="array" aca="1" ref="F74" ca="1">SUMPRODUCT(--(INDIRECT("'"&amp;F$43&amp;"_EX"&amp;"'!A2:A156")=$B74),INDIRECT("'"&amp;F$43&amp;"_EX"&amp;"'!F2:F156"),INDIRECT("'"&amp;F$43&amp;"_EX"&amp;"'!H2:H156"))</f>
        <v>0</v>
      </c>
      <c r="L74" s="16">
        <v>23292</v>
      </c>
      <c r="M74" s="20" cm="1">
        <f t="array" aca="1" ref="M74" ca="1">SUMPRODUCT((OFFSET('2014_EX'!$A$2,COUNTA('2014_EX'!$A$2:$A$156)-Cálculos!$M$43,0,Cálculos!$M$43,1)=Cálculos!$L74)*OFFSET('2014_EX'!$F$2,COUNTA('2014_EX'!$F$2:$F$156)-Cálculos!$M$43,0,Cálculos!$M$43,1),OFFSET('2014_EX'!$H$2,COUNTA('2014_EX'!$H$2:$H$156)-Cálculos!$M$43,0,Cálculos!$M$43,1))</f>
        <v>0</v>
      </c>
    </row>
    <row r="75" spans="2:13" x14ac:dyDescent="0.25">
      <c r="B75" s="16">
        <v>23293</v>
      </c>
      <c r="C75" s="20" cm="1">
        <f t="array" aca="1" ref="C75" ca="1">SUMPRODUCT(--(INDIRECT("'"&amp;C$43&amp;"_EX"&amp;"'!A2:A451")=$B75),INDIRECT("'"&amp;C$43&amp;"_EX"&amp;"'!F2:F451"),INDIRECT("'"&amp;C$43&amp;"_EX"&amp;"'!H2:H451"))</f>
        <v>0</v>
      </c>
      <c r="D75" s="20" cm="1">
        <f t="array" aca="1" ref="D75" ca="1">SUMPRODUCT(--(INDIRECT("'"&amp;D$43&amp;"_EX"&amp;"'!A2:A1104")=$B75),INDIRECT("'"&amp;D$43&amp;"_EX"&amp;"'!F2:F1104"),INDIRECT("'"&amp;D$43&amp;"_EX"&amp;"'!H2:H1104"))</f>
        <v>0</v>
      </c>
      <c r="E75" s="20" cm="1">
        <f t="array" aca="1" ref="E75" ca="1">SUMPRODUCT(--(INDIRECT("'"&amp;E$43&amp;"_EX"&amp;"'!A2:A444")=$B75),INDIRECT("'"&amp;E$43&amp;"_EX"&amp;"'!F2:F444"),INDIRECT("'"&amp;E$43&amp;"_EX"&amp;"'!H2:H444"))</f>
        <v>0</v>
      </c>
      <c r="F75" s="20" cm="1">
        <f t="array" aca="1" ref="F75" ca="1">SUMPRODUCT(--(INDIRECT("'"&amp;F$43&amp;"_EX"&amp;"'!A2:A156")=$B75),INDIRECT("'"&amp;F$43&amp;"_EX"&amp;"'!F2:F156"),INDIRECT("'"&amp;F$43&amp;"_EX"&amp;"'!H2:H156"))</f>
        <v>0</v>
      </c>
      <c r="L75" s="16">
        <v>23293</v>
      </c>
      <c r="M75" s="20" cm="1">
        <f t="array" aca="1" ref="M75" ca="1">SUMPRODUCT((OFFSET('2014_EX'!$A$2,COUNTA('2014_EX'!$A$2:$A$156)-Cálculos!$M$43,0,Cálculos!$M$43,1)=Cálculos!$L75)*OFFSET('2014_EX'!$F$2,COUNTA('2014_EX'!$F$2:$F$156)-Cálculos!$M$43,0,Cálculos!$M$43,1),OFFSET('2014_EX'!$H$2,COUNTA('2014_EX'!$H$2:$H$156)-Cálculos!$M$43,0,Cálculos!$M$43,1))</f>
        <v>0</v>
      </c>
    </row>
    <row r="76" spans="2:13" x14ac:dyDescent="0.25">
      <c r="B76" s="16">
        <v>23294</v>
      </c>
      <c r="C76" s="20" cm="1">
        <f t="array" aca="1" ref="C76" ca="1">SUMPRODUCT(--(INDIRECT("'"&amp;C$43&amp;"_EX"&amp;"'!A2:A451")=$B76),INDIRECT("'"&amp;C$43&amp;"_EX"&amp;"'!F2:F451"),INDIRECT("'"&amp;C$43&amp;"_EX"&amp;"'!H2:H451"))</f>
        <v>0</v>
      </c>
      <c r="D76" s="20" cm="1">
        <f t="array" aca="1" ref="D76" ca="1">SUMPRODUCT(--(INDIRECT("'"&amp;D$43&amp;"_EX"&amp;"'!A2:A1104")=$B76),INDIRECT("'"&amp;D$43&amp;"_EX"&amp;"'!F2:F1104"),INDIRECT("'"&amp;D$43&amp;"_EX"&amp;"'!H2:H1104"))</f>
        <v>1440</v>
      </c>
      <c r="E76" s="20" cm="1">
        <f t="array" aca="1" ref="E76" ca="1">SUMPRODUCT(--(INDIRECT("'"&amp;E$43&amp;"_EX"&amp;"'!A2:A444")=$B76),INDIRECT("'"&amp;E$43&amp;"_EX"&amp;"'!F2:F444"),INDIRECT("'"&amp;E$43&amp;"_EX"&amp;"'!H2:H444"))</f>
        <v>0</v>
      </c>
      <c r="F76" s="20" cm="1">
        <f t="array" aca="1" ref="F76" ca="1">SUMPRODUCT(--(INDIRECT("'"&amp;F$43&amp;"_EX"&amp;"'!A2:A156")=$B76),INDIRECT("'"&amp;F$43&amp;"_EX"&amp;"'!F2:F156"),INDIRECT("'"&amp;F$43&amp;"_EX"&amp;"'!H2:H156"))</f>
        <v>0</v>
      </c>
      <c r="L76" s="16">
        <v>23294</v>
      </c>
      <c r="M76" s="20" cm="1">
        <f t="array" aca="1" ref="M76" ca="1">SUMPRODUCT((OFFSET('2014_EX'!$A$2,COUNTA('2014_EX'!$A$2:$A$156)-Cálculos!$M$43,0,Cálculos!$M$43,1)=Cálculos!$L76)*OFFSET('2014_EX'!$F$2,COUNTA('2014_EX'!$F$2:$F$156)-Cálculos!$M$43,0,Cálculos!$M$43,1),OFFSET('2014_EX'!$H$2,COUNTA('2014_EX'!$H$2:$H$156)-Cálculos!$M$43,0,Cálculos!$M$43,1))</f>
        <v>0</v>
      </c>
    </row>
    <row r="77" spans="2:13" x14ac:dyDescent="0.25">
      <c r="B77" s="16">
        <v>23295</v>
      </c>
      <c r="C77" s="20" cm="1">
        <f t="array" aca="1" ref="C77" ca="1">SUMPRODUCT(--(INDIRECT("'"&amp;C$43&amp;"_EX"&amp;"'!A2:A451")=$B77),INDIRECT("'"&amp;C$43&amp;"_EX"&amp;"'!F2:F451"),INDIRECT("'"&amp;C$43&amp;"_EX"&amp;"'!H2:H451"))</f>
        <v>0</v>
      </c>
      <c r="D77" s="20" cm="1">
        <f t="array" aca="1" ref="D77" ca="1">SUMPRODUCT(--(INDIRECT("'"&amp;D$43&amp;"_EX"&amp;"'!A2:A1104")=$B77),INDIRECT("'"&amp;D$43&amp;"_EX"&amp;"'!F2:F1104"),INDIRECT("'"&amp;D$43&amp;"_EX"&amp;"'!H2:H1104"))</f>
        <v>1111.4100000000001</v>
      </c>
      <c r="E77" s="20" cm="1">
        <f t="array" aca="1" ref="E77" ca="1">SUMPRODUCT(--(INDIRECT("'"&amp;E$43&amp;"_EX"&amp;"'!A2:A444")=$B77),INDIRECT("'"&amp;E$43&amp;"_EX"&amp;"'!F2:F444"),INDIRECT("'"&amp;E$43&amp;"_EX"&amp;"'!H2:H444"))</f>
        <v>0</v>
      </c>
      <c r="F77" s="20" cm="1">
        <f t="array" aca="1" ref="F77" ca="1">SUMPRODUCT(--(INDIRECT("'"&amp;F$43&amp;"_EX"&amp;"'!A2:A156")=$B77),INDIRECT("'"&amp;F$43&amp;"_EX"&amp;"'!F2:F156"),INDIRECT("'"&amp;F$43&amp;"_EX"&amp;"'!H2:H156"))</f>
        <v>0</v>
      </c>
      <c r="L77" s="16">
        <v>23295</v>
      </c>
      <c r="M77" s="20" cm="1">
        <f t="array" aca="1" ref="M77" ca="1">SUMPRODUCT((OFFSET('2014_EX'!$A$2,COUNTA('2014_EX'!$A$2:$A$156)-Cálculos!$M$43,0,Cálculos!$M$43,1)=Cálculos!$L77)*OFFSET('2014_EX'!$F$2,COUNTA('2014_EX'!$F$2:$F$156)-Cálculos!$M$43,0,Cálculos!$M$43,1),OFFSET('2014_EX'!$H$2,COUNTA('2014_EX'!$H$2:$H$156)-Cálculos!$M$43,0,Cálculos!$M$43,1))</f>
        <v>0</v>
      </c>
    </row>
    <row r="78" spans="2:13" x14ac:dyDescent="0.25">
      <c r="B78" s="16">
        <v>23296</v>
      </c>
      <c r="C78" s="20" cm="1">
        <f t="array" aca="1" ref="C78" ca="1">SUMPRODUCT(--(INDIRECT("'"&amp;C$43&amp;"_EX"&amp;"'!A2:A451")=$B78),INDIRECT("'"&amp;C$43&amp;"_EX"&amp;"'!F2:F451"),INDIRECT("'"&amp;C$43&amp;"_EX"&amp;"'!H2:H451"))</f>
        <v>0</v>
      </c>
      <c r="D78" s="20" cm="1">
        <f t="array" aca="1" ref="D78" ca="1">SUMPRODUCT(--(INDIRECT("'"&amp;D$43&amp;"_EX"&amp;"'!A2:A1104")=$B78),INDIRECT("'"&amp;D$43&amp;"_EX"&amp;"'!F2:F1104"),INDIRECT("'"&amp;D$43&amp;"_EX"&amp;"'!H2:H1104"))</f>
        <v>536.5</v>
      </c>
      <c r="E78" s="20" cm="1">
        <f t="array" aca="1" ref="E78" ca="1">SUMPRODUCT(--(INDIRECT("'"&amp;E$43&amp;"_EX"&amp;"'!A2:A444")=$B78),INDIRECT("'"&amp;E$43&amp;"_EX"&amp;"'!F2:F444"),INDIRECT("'"&amp;E$43&amp;"_EX"&amp;"'!H2:H444"))</f>
        <v>0</v>
      </c>
      <c r="F78" s="20" cm="1">
        <f t="array" aca="1" ref="F78" ca="1">SUMPRODUCT(--(INDIRECT("'"&amp;F$43&amp;"_EX"&amp;"'!A2:A156")=$B78),INDIRECT("'"&amp;F$43&amp;"_EX"&amp;"'!F2:F156"),INDIRECT("'"&amp;F$43&amp;"_EX"&amp;"'!H2:H156"))</f>
        <v>0</v>
      </c>
      <c r="L78" s="16">
        <v>23296</v>
      </c>
      <c r="M78" s="20" cm="1">
        <f t="array" aca="1" ref="M78" ca="1">SUMPRODUCT((OFFSET('2014_EX'!$A$2,COUNTA('2014_EX'!$A$2:$A$156)-Cálculos!$M$43,0,Cálculos!$M$43,1)=Cálculos!$L78)*OFFSET('2014_EX'!$F$2,COUNTA('2014_EX'!$F$2:$F$156)-Cálculos!$M$43,0,Cálculos!$M$43,1),OFFSET('2014_EX'!$H$2,COUNTA('2014_EX'!$H$2:$H$156)-Cálculos!$M$43,0,Cálculos!$M$43,1))</f>
        <v>0</v>
      </c>
    </row>
    <row r="79" spans="2:13" x14ac:dyDescent="0.25">
      <c r="B79" s="16">
        <v>23297</v>
      </c>
      <c r="C79" s="20" cm="1">
        <f t="array" aca="1" ref="C79" ca="1">SUMPRODUCT(--(INDIRECT("'"&amp;C$43&amp;"_EX"&amp;"'!A2:A451")=$B79),INDIRECT("'"&amp;C$43&amp;"_EX"&amp;"'!F2:F451"),INDIRECT("'"&amp;C$43&amp;"_EX"&amp;"'!H2:H451"))</f>
        <v>0</v>
      </c>
      <c r="D79" s="20" cm="1">
        <f t="array" aca="1" ref="D79" ca="1">SUMPRODUCT(--(INDIRECT("'"&amp;D$43&amp;"_EX"&amp;"'!A2:A1104")=$B79),INDIRECT("'"&amp;D$43&amp;"_EX"&amp;"'!F2:F1104"),INDIRECT("'"&amp;D$43&amp;"_EX"&amp;"'!H2:H1104"))</f>
        <v>1215</v>
      </c>
      <c r="E79" s="20" cm="1">
        <f t="array" aca="1" ref="E79" ca="1">SUMPRODUCT(--(INDIRECT("'"&amp;E$43&amp;"_EX"&amp;"'!A2:A444")=$B79),INDIRECT("'"&amp;E$43&amp;"_EX"&amp;"'!F2:F444"),INDIRECT("'"&amp;E$43&amp;"_EX"&amp;"'!H2:H444"))</f>
        <v>0</v>
      </c>
      <c r="F79" s="20" cm="1">
        <f t="array" aca="1" ref="F79" ca="1">SUMPRODUCT(--(INDIRECT("'"&amp;F$43&amp;"_EX"&amp;"'!A2:A156")=$B79),INDIRECT("'"&amp;F$43&amp;"_EX"&amp;"'!F2:F156"),INDIRECT("'"&amp;F$43&amp;"_EX"&amp;"'!H2:H156"))</f>
        <v>0</v>
      </c>
      <c r="L79" s="16">
        <v>23297</v>
      </c>
      <c r="M79" s="20" cm="1">
        <f t="array" aca="1" ref="M79" ca="1">SUMPRODUCT((OFFSET('2014_EX'!$A$2,COUNTA('2014_EX'!$A$2:$A$156)-Cálculos!$M$43,0,Cálculos!$M$43,1)=Cálculos!$L79)*OFFSET('2014_EX'!$F$2,COUNTA('2014_EX'!$F$2:$F$156)-Cálculos!$M$43,0,Cálculos!$M$43,1),OFFSET('2014_EX'!$H$2,COUNTA('2014_EX'!$H$2:$H$156)-Cálculos!$M$43,0,Cálculos!$M$43,1))</f>
        <v>0</v>
      </c>
    </row>
    <row r="80" spans="2:13" x14ac:dyDescent="0.25">
      <c r="B80" s="16">
        <v>23298</v>
      </c>
      <c r="C80" s="20" cm="1">
        <f t="array" aca="1" ref="C80" ca="1">SUMPRODUCT(--(INDIRECT("'"&amp;C$43&amp;"_EX"&amp;"'!A2:A451")=$B80),INDIRECT("'"&amp;C$43&amp;"_EX"&amp;"'!F2:F451"),INDIRECT("'"&amp;C$43&amp;"_EX"&amp;"'!H2:H451"))</f>
        <v>0</v>
      </c>
      <c r="D80" s="20" cm="1">
        <f t="array" aca="1" ref="D80" ca="1">SUMPRODUCT(--(INDIRECT("'"&amp;D$43&amp;"_EX"&amp;"'!A2:A1104")=$B80),INDIRECT("'"&amp;D$43&amp;"_EX"&amp;"'!F2:F1104"),INDIRECT("'"&amp;D$43&amp;"_EX"&amp;"'!H2:H1104"))</f>
        <v>54</v>
      </c>
      <c r="E80" s="20" cm="1">
        <f t="array" aca="1" ref="E80" ca="1">SUMPRODUCT(--(INDIRECT("'"&amp;E$43&amp;"_EX"&amp;"'!A2:A444")=$B80),INDIRECT("'"&amp;E$43&amp;"_EX"&amp;"'!F2:F444"),INDIRECT("'"&amp;E$43&amp;"_EX"&amp;"'!H2:H444"))</f>
        <v>0</v>
      </c>
      <c r="F80" s="20" cm="1">
        <f t="array" aca="1" ref="F80" ca="1">SUMPRODUCT(--(INDIRECT("'"&amp;F$43&amp;"_EX"&amp;"'!A2:A156")=$B80),INDIRECT("'"&amp;F$43&amp;"_EX"&amp;"'!F2:F156"),INDIRECT("'"&amp;F$43&amp;"_EX"&amp;"'!H2:H156"))</f>
        <v>0</v>
      </c>
      <c r="L80" s="16">
        <v>23298</v>
      </c>
      <c r="M80" s="20" cm="1">
        <f t="array" aca="1" ref="M80" ca="1">SUMPRODUCT((OFFSET('2014_EX'!$A$2,COUNTA('2014_EX'!$A$2:$A$156)-Cálculos!$M$43,0,Cálculos!$M$43,1)=Cálculos!$L80)*OFFSET('2014_EX'!$F$2,COUNTA('2014_EX'!$F$2:$F$156)-Cálculos!$M$43,0,Cálculos!$M$43,1),OFFSET('2014_EX'!$H$2,COUNTA('2014_EX'!$H$2:$H$156)-Cálculos!$M$43,0,Cálculos!$M$43,1))</f>
        <v>0</v>
      </c>
    </row>
    <row r="81" spans="2:13" x14ac:dyDescent="0.25">
      <c r="B81" s="16">
        <v>23299</v>
      </c>
      <c r="C81" s="20" cm="1">
        <f t="array" aca="1" ref="C81" ca="1">SUMPRODUCT(--(INDIRECT("'"&amp;C$43&amp;"_EX"&amp;"'!A2:A451")=$B81),INDIRECT("'"&amp;C$43&amp;"_EX"&amp;"'!F2:F451"),INDIRECT("'"&amp;C$43&amp;"_EX"&amp;"'!H2:H451"))</f>
        <v>0</v>
      </c>
      <c r="D81" s="20" cm="1">
        <f t="array" aca="1" ref="D81" ca="1">SUMPRODUCT(--(INDIRECT("'"&amp;D$43&amp;"_EX"&amp;"'!A2:A1104")=$B81),INDIRECT("'"&amp;D$43&amp;"_EX"&amp;"'!F2:F1104"),INDIRECT("'"&amp;D$43&amp;"_EX"&amp;"'!H2:H1104"))</f>
        <v>414.96000000000004</v>
      </c>
      <c r="E81" s="20" cm="1">
        <f t="array" aca="1" ref="E81" ca="1">SUMPRODUCT(--(INDIRECT("'"&amp;E$43&amp;"_EX"&amp;"'!A2:A444")=$B81),INDIRECT("'"&amp;E$43&amp;"_EX"&amp;"'!F2:F444"),INDIRECT("'"&amp;E$43&amp;"_EX"&amp;"'!H2:H444"))</f>
        <v>0</v>
      </c>
      <c r="F81" s="20" cm="1">
        <f t="array" aca="1" ref="F81" ca="1">SUMPRODUCT(--(INDIRECT("'"&amp;F$43&amp;"_EX"&amp;"'!A2:A156")=$B81),INDIRECT("'"&amp;F$43&amp;"_EX"&amp;"'!F2:F156"),INDIRECT("'"&amp;F$43&amp;"_EX"&amp;"'!H2:H156"))</f>
        <v>0</v>
      </c>
      <c r="L81" s="16">
        <v>23299</v>
      </c>
      <c r="M81" s="20" cm="1">
        <f t="array" aca="1" ref="M81" ca="1">SUMPRODUCT((OFFSET('2014_EX'!$A$2,COUNTA('2014_EX'!$A$2:$A$156)-Cálculos!$M$43,0,Cálculos!$M$43,1)=Cálculos!$L81)*OFFSET('2014_EX'!$F$2,COUNTA('2014_EX'!$F$2:$F$156)-Cálculos!$M$43,0,Cálculos!$M$43,1),OFFSET('2014_EX'!$H$2,COUNTA('2014_EX'!$H$2:$H$156)-Cálculos!$M$43,0,Cálculos!$M$43,1))</f>
        <v>0</v>
      </c>
    </row>
    <row r="82" spans="2:13" x14ac:dyDescent="0.25">
      <c r="B82" s="16">
        <v>23300</v>
      </c>
      <c r="C82" s="20" cm="1">
        <f t="array" aca="1" ref="C82" ca="1">SUMPRODUCT(--(INDIRECT("'"&amp;C$43&amp;"_EX"&amp;"'!A2:A451")=$B82),INDIRECT("'"&amp;C$43&amp;"_EX"&amp;"'!F2:F451"),INDIRECT("'"&amp;C$43&amp;"_EX"&amp;"'!H2:H451"))</f>
        <v>0</v>
      </c>
      <c r="D82" s="20" cm="1">
        <f t="array" aca="1" ref="D82" ca="1">SUMPRODUCT(--(INDIRECT("'"&amp;D$43&amp;"_EX"&amp;"'!A2:A1104")=$B82),INDIRECT("'"&amp;D$43&amp;"_EX"&amp;"'!F2:F1104"),INDIRECT("'"&amp;D$43&amp;"_EX"&amp;"'!H2:H1104"))</f>
        <v>1668.33</v>
      </c>
      <c r="E82" s="20" cm="1">
        <f t="array" aca="1" ref="E82" ca="1">SUMPRODUCT(--(INDIRECT("'"&amp;E$43&amp;"_EX"&amp;"'!A2:A444")=$B82),INDIRECT("'"&amp;E$43&amp;"_EX"&amp;"'!F2:F444"),INDIRECT("'"&amp;E$43&amp;"_EX"&amp;"'!H2:H444"))</f>
        <v>0</v>
      </c>
      <c r="F82" s="20" cm="1">
        <f t="array" aca="1" ref="F82" ca="1">SUMPRODUCT(--(INDIRECT("'"&amp;F$43&amp;"_EX"&amp;"'!A2:A156")=$B82),INDIRECT("'"&amp;F$43&amp;"_EX"&amp;"'!F2:F156"),INDIRECT("'"&amp;F$43&amp;"_EX"&amp;"'!H2:H156"))</f>
        <v>0</v>
      </c>
      <c r="L82" s="16">
        <v>23300</v>
      </c>
      <c r="M82" s="20" cm="1">
        <f t="array" aca="1" ref="M82" ca="1">SUMPRODUCT((OFFSET('2014_EX'!$A$2,COUNTA('2014_EX'!$A$2:$A$156)-Cálculos!$M$43,0,Cálculos!$M$43,1)=Cálculos!$L82)*OFFSET('2014_EX'!$F$2,COUNTA('2014_EX'!$F$2:$F$156)-Cálculos!$M$43,0,Cálculos!$M$43,1),OFFSET('2014_EX'!$H$2,COUNTA('2014_EX'!$H$2:$H$156)-Cálculos!$M$43,0,Cálculos!$M$43,1))</f>
        <v>0</v>
      </c>
    </row>
    <row r="83" spans="2:13" x14ac:dyDescent="0.25">
      <c r="B83" s="16">
        <v>23301</v>
      </c>
      <c r="C83" s="20" cm="1">
        <f t="array" aca="1" ref="C83" ca="1">SUMPRODUCT(--(INDIRECT("'"&amp;C$43&amp;"_EX"&amp;"'!A2:A451")=$B83),INDIRECT("'"&amp;C$43&amp;"_EX"&amp;"'!F2:F451"),INDIRECT("'"&amp;C$43&amp;"_EX"&amp;"'!H2:H451"))</f>
        <v>0</v>
      </c>
      <c r="D83" s="20" cm="1">
        <f t="array" aca="1" ref="D83" ca="1">SUMPRODUCT(--(INDIRECT("'"&amp;D$43&amp;"_EX"&amp;"'!A2:A1104")=$B83),INDIRECT("'"&amp;D$43&amp;"_EX"&amp;"'!F2:F1104"),INDIRECT("'"&amp;D$43&amp;"_EX"&amp;"'!H2:H1104"))</f>
        <v>754.92000000000007</v>
      </c>
      <c r="E83" s="20" cm="1">
        <f t="array" aca="1" ref="E83" ca="1">SUMPRODUCT(--(INDIRECT("'"&amp;E$43&amp;"_EX"&amp;"'!A2:A444")=$B83),INDIRECT("'"&amp;E$43&amp;"_EX"&amp;"'!F2:F444"),INDIRECT("'"&amp;E$43&amp;"_EX"&amp;"'!H2:H444"))</f>
        <v>2813</v>
      </c>
      <c r="F83" s="20" cm="1">
        <f t="array" aca="1" ref="F83" ca="1">SUMPRODUCT(--(INDIRECT("'"&amp;F$43&amp;"_EX"&amp;"'!A2:A156")=$B83),INDIRECT("'"&amp;F$43&amp;"_EX"&amp;"'!F2:F156"),INDIRECT("'"&amp;F$43&amp;"_EX"&amp;"'!H2:H156"))</f>
        <v>216.69</v>
      </c>
      <c r="L83" s="16">
        <v>23301</v>
      </c>
      <c r="M83" s="20" cm="1">
        <f t="array" aca="1" ref="M83" ca="1">SUMPRODUCT((OFFSET('2014_EX'!$A$2,COUNTA('2014_EX'!$A$2:$A$156)-Cálculos!$M$43,0,Cálculos!$M$43,1)=Cálculos!$L83)*OFFSET('2014_EX'!$F$2,COUNTA('2014_EX'!$F$2:$F$156)-Cálculos!$M$43,0,Cálculos!$M$43,1),OFFSET('2014_EX'!$H$2,COUNTA('2014_EX'!$H$2:$H$156)-Cálculos!$M$43,0,Cálculos!$M$43,1))</f>
        <v>216.69</v>
      </c>
    </row>
    <row r="84" spans="2:13" x14ac:dyDescent="0.25">
      <c r="B84" s="16">
        <v>23302</v>
      </c>
      <c r="C84" s="20" cm="1">
        <f t="array" aca="1" ref="C84" ca="1">SUMPRODUCT(--(INDIRECT("'"&amp;C$43&amp;"_EX"&amp;"'!A2:A451")=$B84),INDIRECT("'"&amp;C$43&amp;"_EX"&amp;"'!F2:F451"),INDIRECT("'"&amp;C$43&amp;"_EX"&amp;"'!H2:H451"))</f>
        <v>0</v>
      </c>
      <c r="D84" s="20" cm="1">
        <f t="array" aca="1" ref="D84" ca="1">SUMPRODUCT(--(INDIRECT("'"&amp;D$43&amp;"_EX"&amp;"'!A2:A1104")=$B84),INDIRECT("'"&amp;D$43&amp;"_EX"&amp;"'!F2:F1104"),INDIRECT("'"&amp;D$43&amp;"_EX"&amp;"'!H2:H1104"))</f>
        <v>682.5</v>
      </c>
      <c r="E84" s="20" cm="1">
        <f t="array" aca="1" ref="E84" ca="1">SUMPRODUCT(--(INDIRECT("'"&amp;E$43&amp;"_EX"&amp;"'!A2:A444")=$B84),INDIRECT("'"&amp;E$43&amp;"_EX"&amp;"'!F2:F444"),INDIRECT("'"&amp;E$43&amp;"_EX"&amp;"'!H2:H444"))</f>
        <v>0</v>
      </c>
      <c r="F84" s="20" cm="1">
        <f t="array" aca="1" ref="F84" ca="1">SUMPRODUCT(--(INDIRECT("'"&amp;F$43&amp;"_EX"&amp;"'!A2:A156")=$B84),INDIRECT("'"&amp;F$43&amp;"_EX"&amp;"'!F2:F156"),INDIRECT("'"&amp;F$43&amp;"_EX"&amp;"'!H2:H156"))</f>
        <v>0</v>
      </c>
      <c r="L84" s="16">
        <v>23302</v>
      </c>
      <c r="M84" s="20" cm="1">
        <f t="array" aca="1" ref="M84" ca="1">SUMPRODUCT((OFFSET('2014_EX'!$A$2,COUNTA('2014_EX'!$A$2:$A$156)-Cálculos!$M$43,0,Cálculos!$M$43,1)=Cálculos!$L84)*OFFSET('2014_EX'!$F$2,COUNTA('2014_EX'!$F$2:$F$156)-Cálculos!$M$43,0,Cálculos!$M$43,1),OFFSET('2014_EX'!$H$2,COUNTA('2014_EX'!$H$2:$H$156)-Cálculos!$M$43,0,Cálculos!$M$43,1))</f>
        <v>0</v>
      </c>
    </row>
    <row r="85" spans="2:13" x14ac:dyDescent="0.25">
      <c r="B85" s="16">
        <v>23303</v>
      </c>
      <c r="C85" s="20" cm="1">
        <f t="array" aca="1" ref="C85" ca="1">SUMPRODUCT(--(INDIRECT("'"&amp;C$43&amp;"_EX"&amp;"'!A2:A451")=$B85),INDIRECT("'"&amp;C$43&amp;"_EX"&amp;"'!F2:F451"),INDIRECT("'"&amp;C$43&amp;"_EX"&amp;"'!H2:H451"))</f>
        <v>0</v>
      </c>
      <c r="D85" s="20" cm="1">
        <f t="array" aca="1" ref="D85" ca="1">SUMPRODUCT(--(INDIRECT("'"&amp;D$43&amp;"_EX"&amp;"'!A2:A1104")=$B85),INDIRECT("'"&amp;D$43&amp;"_EX"&amp;"'!F2:F1104"),INDIRECT("'"&amp;D$43&amp;"_EX"&amp;"'!H2:H1104"))</f>
        <v>2552</v>
      </c>
      <c r="E85" s="20" cm="1">
        <f t="array" aca="1" ref="E85" ca="1">SUMPRODUCT(--(INDIRECT("'"&amp;E$43&amp;"_EX"&amp;"'!A2:A444")=$B85),INDIRECT("'"&amp;E$43&amp;"_EX"&amp;"'!F2:F444"),INDIRECT("'"&amp;E$43&amp;"_EX"&amp;"'!H2:H444"))</f>
        <v>0</v>
      </c>
      <c r="F85" s="20" cm="1">
        <f t="array" aca="1" ref="F85" ca="1">SUMPRODUCT(--(INDIRECT("'"&amp;F$43&amp;"_EX"&amp;"'!A2:A156")=$B85),INDIRECT("'"&amp;F$43&amp;"_EX"&amp;"'!F2:F156"),INDIRECT("'"&amp;F$43&amp;"_EX"&amp;"'!H2:H156"))</f>
        <v>562.5</v>
      </c>
      <c r="L85" s="16">
        <v>23303</v>
      </c>
      <c r="M85" s="20" cm="1">
        <f t="array" aca="1" ref="M85" ca="1">SUMPRODUCT((OFFSET('2014_EX'!$A$2,COUNTA('2014_EX'!$A$2:$A$156)-Cálculos!$M$43,0,Cálculos!$M$43,1)=Cálculos!$L85)*OFFSET('2014_EX'!$F$2,COUNTA('2014_EX'!$F$2:$F$156)-Cálculos!$M$43,0,Cálculos!$M$43,1),OFFSET('2014_EX'!$H$2,COUNTA('2014_EX'!$H$2:$H$156)-Cálculos!$M$43,0,Cálculos!$M$43,1))</f>
        <v>562.5</v>
      </c>
    </row>
    <row r="86" spans="2:13" x14ac:dyDescent="0.25">
      <c r="B86" s="16">
        <v>23304</v>
      </c>
      <c r="C86" s="20" cm="1">
        <f t="array" aca="1" ref="C86" ca="1">SUMPRODUCT(--(INDIRECT("'"&amp;C$43&amp;"_EX"&amp;"'!A2:A451")=$B86),INDIRECT("'"&amp;C$43&amp;"_EX"&amp;"'!F2:F451"),INDIRECT("'"&amp;C$43&amp;"_EX"&amp;"'!H2:H451"))</f>
        <v>1161</v>
      </c>
      <c r="D86" s="20" cm="1">
        <f t="array" aca="1" ref="D86" ca="1">SUMPRODUCT(--(INDIRECT("'"&amp;D$43&amp;"_EX"&amp;"'!A2:A1104")=$B86),INDIRECT("'"&amp;D$43&amp;"_EX"&amp;"'!F2:F1104"),INDIRECT("'"&amp;D$43&amp;"_EX"&amp;"'!H2:H1104"))</f>
        <v>522.69000000000005</v>
      </c>
      <c r="E86" s="20" cm="1">
        <f t="array" aca="1" ref="E86" ca="1">SUMPRODUCT(--(INDIRECT("'"&amp;E$43&amp;"_EX"&amp;"'!A2:A444")=$B86),INDIRECT("'"&amp;E$43&amp;"_EX"&amp;"'!F2:F444"),INDIRECT("'"&amp;E$43&amp;"_EX"&amp;"'!H2:H444"))</f>
        <v>564</v>
      </c>
      <c r="F86" s="20" cm="1">
        <f t="array" aca="1" ref="F86" ca="1">SUMPRODUCT(--(INDIRECT("'"&amp;F$43&amp;"_EX"&amp;"'!A2:A156")=$B86),INDIRECT("'"&amp;F$43&amp;"_EX"&amp;"'!F2:F156"),INDIRECT("'"&amp;F$43&amp;"_EX"&amp;"'!H2:H156"))</f>
        <v>0</v>
      </c>
      <c r="L86" s="16">
        <v>23304</v>
      </c>
      <c r="M86" s="20" cm="1">
        <f t="array" aca="1" ref="M86" ca="1">SUMPRODUCT((OFFSET('2014_EX'!$A$2,COUNTA('2014_EX'!$A$2:$A$156)-Cálculos!$M$43,0,Cálculos!$M$43,1)=Cálculos!$L86)*OFFSET('2014_EX'!$F$2,COUNTA('2014_EX'!$F$2:$F$156)-Cálculos!$M$43,0,Cálculos!$M$43,1),OFFSET('2014_EX'!$H$2,COUNTA('2014_EX'!$H$2:$H$156)-Cálculos!$M$43,0,Cálculos!$M$43,1))</f>
        <v>0</v>
      </c>
    </row>
    <row r="87" spans="2:13" x14ac:dyDescent="0.25">
      <c r="B87" s="16">
        <v>23305</v>
      </c>
      <c r="C87" s="20" cm="1">
        <f t="array" aca="1" ref="C87" ca="1">SUMPRODUCT(--(INDIRECT("'"&amp;C$43&amp;"_EX"&amp;"'!A2:A451")=$B87),INDIRECT("'"&amp;C$43&amp;"_EX"&amp;"'!F2:F451"),INDIRECT("'"&amp;C$43&amp;"_EX"&amp;"'!H2:H451"))</f>
        <v>0</v>
      </c>
      <c r="D87" s="20" cm="1">
        <f t="array" aca="1" ref="D87" ca="1">SUMPRODUCT(--(INDIRECT("'"&amp;D$43&amp;"_EX"&amp;"'!A2:A1104")=$B87),INDIRECT("'"&amp;D$43&amp;"_EX"&amp;"'!F2:F1104"),INDIRECT("'"&amp;D$43&amp;"_EX"&amp;"'!H2:H1104"))</f>
        <v>1692</v>
      </c>
      <c r="E87" s="20" cm="1">
        <f t="array" aca="1" ref="E87" ca="1">SUMPRODUCT(--(INDIRECT("'"&amp;E$43&amp;"_EX"&amp;"'!A2:A444")=$B87),INDIRECT("'"&amp;E$43&amp;"_EX"&amp;"'!F2:F444"),INDIRECT("'"&amp;E$43&amp;"_EX"&amp;"'!H2:H444"))</f>
        <v>0</v>
      </c>
      <c r="F87" s="20" cm="1">
        <f t="array" aca="1" ref="F87" ca="1">SUMPRODUCT(--(INDIRECT("'"&amp;F$43&amp;"_EX"&amp;"'!A2:A156")=$B87),INDIRECT("'"&amp;F$43&amp;"_EX"&amp;"'!F2:F156"),INDIRECT("'"&amp;F$43&amp;"_EX"&amp;"'!H2:H156"))</f>
        <v>758.1</v>
      </c>
      <c r="L87" s="16">
        <v>23305</v>
      </c>
      <c r="M87" s="20" cm="1">
        <f t="array" aca="1" ref="M87" ca="1">SUMPRODUCT((OFFSET('2014_EX'!$A$2,COUNTA('2014_EX'!$A$2:$A$156)-Cálculos!$M$43,0,Cálculos!$M$43,1)=Cálculos!$L87)*OFFSET('2014_EX'!$F$2,COUNTA('2014_EX'!$F$2:$F$156)-Cálculos!$M$43,0,Cálculos!$M$43,1),OFFSET('2014_EX'!$H$2,COUNTA('2014_EX'!$H$2:$H$156)-Cálculos!$M$43,0,Cálculos!$M$43,1))</f>
        <v>758.1</v>
      </c>
    </row>
    <row r="88" spans="2:13" x14ac:dyDescent="0.25">
      <c r="B88" s="16">
        <v>23306</v>
      </c>
      <c r="C88" s="20" cm="1">
        <f t="array" aca="1" ref="C88" ca="1">SUMPRODUCT(--(INDIRECT("'"&amp;C$43&amp;"_EX"&amp;"'!A2:A451")=$B88),INDIRECT("'"&amp;C$43&amp;"_EX"&amp;"'!F2:F451"),INDIRECT("'"&amp;C$43&amp;"_EX"&amp;"'!H2:H451"))</f>
        <v>0</v>
      </c>
      <c r="D88" s="20" cm="1">
        <f t="array" aca="1" ref="D88" ca="1">SUMPRODUCT(--(INDIRECT("'"&amp;D$43&amp;"_EX"&amp;"'!A2:A1104")=$B88),INDIRECT("'"&amp;D$43&amp;"_EX"&amp;"'!F2:F1104"),INDIRECT("'"&amp;D$43&amp;"_EX"&amp;"'!H2:H1104"))</f>
        <v>604.5</v>
      </c>
      <c r="E88" s="20" cm="1">
        <f t="array" aca="1" ref="E88" ca="1">SUMPRODUCT(--(INDIRECT("'"&amp;E$43&amp;"_EX"&amp;"'!A2:A444")=$B88),INDIRECT("'"&amp;E$43&amp;"_EX"&amp;"'!F2:F444"),INDIRECT("'"&amp;E$43&amp;"_EX"&amp;"'!H2:H444"))</f>
        <v>669.33</v>
      </c>
      <c r="F88" s="20" cm="1">
        <f t="array" aca="1" ref="F88" ca="1">SUMPRODUCT(--(INDIRECT("'"&amp;F$43&amp;"_EX"&amp;"'!A2:A156")=$B88),INDIRECT("'"&amp;F$43&amp;"_EX"&amp;"'!F2:F156"),INDIRECT("'"&amp;F$43&amp;"_EX"&amp;"'!H2:H156"))</f>
        <v>0</v>
      </c>
      <c r="L88" s="16">
        <v>23306</v>
      </c>
      <c r="M88" s="20" cm="1">
        <f t="array" aca="1" ref="M88" ca="1">SUMPRODUCT((OFFSET('2014_EX'!$A$2,COUNTA('2014_EX'!$A$2:$A$156)-Cálculos!$M$43,0,Cálculos!$M$43,1)=Cálculos!$L88)*OFFSET('2014_EX'!$F$2,COUNTA('2014_EX'!$F$2:$F$156)-Cálculos!$M$43,0,Cálculos!$M$43,1),OFFSET('2014_EX'!$H$2,COUNTA('2014_EX'!$H$2:$H$156)-Cálculos!$M$43,0,Cálculos!$M$43,1))</f>
        <v>0</v>
      </c>
    </row>
    <row r="89" spans="2:13" x14ac:dyDescent="0.25">
      <c r="B89" s="16">
        <v>23307</v>
      </c>
      <c r="C89" s="20" cm="1">
        <f t="array" aca="1" ref="C89" ca="1">SUMPRODUCT(--(INDIRECT("'"&amp;C$43&amp;"_EX"&amp;"'!A2:A451")=$B89),INDIRECT("'"&amp;C$43&amp;"_EX"&amp;"'!F2:F451"),INDIRECT("'"&amp;C$43&amp;"_EX"&amp;"'!H2:H451"))</f>
        <v>0</v>
      </c>
      <c r="D89" s="20" cm="1">
        <f t="array" aca="1" ref="D89" ca="1">SUMPRODUCT(--(INDIRECT("'"&amp;D$43&amp;"_EX"&amp;"'!A2:A1104")=$B89),INDIRECT("'"&amp;D$43&amp;"_EX"&amp;"'!F2:F1104"),INDIRECT("'"&amp;D$43&amp;"_EX"&amp;"'!H2:H1104"))</f>
        <v>678</v>
      </c>
      <c r="E89" s="20" cm="1">
        <f t="array" aca="1" ref="E89" ca="1">SUMPRODUCT(--(INDIRECT("'"&amp;E$43&amp;"_EX"&amp;"'!A2:A444")=$B89),INDIRECT("'"&amp;E$43&amp;"_EX"&amp;"'!F2:F444"),INDIRECT("'"&amp;E$43&amp;"_EX"&amp;"'!H2:H444"))</f>
        <v>0</v>
      </c>
      <c r="F89" s="20" cm="1">
        <f t="array" aca="1" ref="F89" ca="1">SUMPRODUCT(--(INDIRECT("'"&amp;F$43&amp;"_EX"&amp;"'!A2:A156")=$B89),INDIRECT("'"&amp;F$43&amp;"_EX"&amp;"'!F2:F156"),INDIRECT("'"&amp;F$43&amp;"_EX"&amp;"'!H2:H156"))</f>
        <v>0</v>
      </c>
      <c r="L89" s="16">
        <v>23307</v>
      </c>
      <c r="M89" s="20" cm="1">
        <f t="array" aca="1" ref="M89" ca="1">SUMPRODUCT((OFFSET('2014_EX'!$A$2,COUNTA('2014_EX'!$A$2:$A$156)-Cálculos!$M$43,0,Cálculos!$M$43,1)=Cálculos!$L89)*OFFSET('2014_EX'!$F$2,COUNTA('2014_EX'!$F$2:$F$156)-Cálculos!$M$43,0,Cálculos!$M$43,1),OFFSET('2014_EX'!$H$2,COUNTA('2014_EX'!$H$2:$H$156)-Cálculos!$M$43,0,Cálculos!$M$43,1))</f>
        <v>0</v>
      </c>
    </row>
    <row r="90" spans="2:13" x14ac:dyDescent="0.25">
      <c r="B90" s="16">
        <v>23308</v>
      </c>
      <c r="C90" s="20" cm="1">
        <f t="array" aca="1" ref="C90" ca="1">SUMPRODUCT(--(INDIRECT("'"&amp;C$43&amp;"_EX"&amp;"'!A2:A451")=$B90),INDIRECT("'"&amp;C$43&amp;"_EX"&amp;"'!F2:F451"),INDIRECT("'"&amp;C$43&amp;"_EX"&amp;"'!H2:H451"))</f>
        <v>0</v>
      </c>
      <c r="D90" s="20" cm="1">
        <f t="array" aca="1" ref="D90" ca="1">SUMPRODUCT(--(INDIRECT("'"&amp;D$43&amp;"_EX"&amp;"'!A2:A1104")=$B90),INDIRECT("'"&amp;D$43&amp;"_EX"&amp;"'!F2:F1104"),INDIRECT("'"&amp;D$43&amp;"_EX"&amp;"'!H2:H1104"))</f>
        <v>336</v>
      </c>
      <c r="E90" s="20" cm="1">
        <f t="array" aca="1" ref="E90" ca="1">SUMPRODUCT(--(INDIRECT("'"&amp;E$43&amp;"_EX"&amp;"'!A2:A444")=$B90),INDIRECT("'"&amp;E$43&amp;"_EX"&amp;"'!F2:F444"),INDIRECT("'"&amp;E$43&amp;"_EX"&amp;"'!H2:H444"))</f>
        <v>0</v>
      </c>
      <c r="F90" s="20" cm="1">
        <f t="array" aca="1" ref="F90" ca="1">SUMPRODUCT(--(INDIRECT("'"&amp;F$43&amp;"_EX"&amp;"'!A2:A156")=$B90),INDIRECT("'"&amp;F$43&amp;"_EX"&amp;"'!F2:F156"),INDIRECT("'"&amp;F$43&amp;"_EX"&amp;"'!H2:H156"))</f>
        <v>0</v>
      </c>
      <c r="L90" s="16">
        <v>23308</v>
      </c>
      <c r="M90" s="20" cm="1">
        <f t="array" aca="1" ref="M90" ca="1">SUMPRODUCT((OFFSET('2014_EX'!$A$2,COUNTA('2014_EX'!$A$2:$A$156)-Cálculos!$M$43,0,Cálculos!$M$43,1)=Cálculos!$L90)*OFFSET('2014_EX'!$F$2,COUNTA('2014_EX'!$F$2:$F$156)-Cálculos!$M$43,0,Cálculos!$M$43,1),OFFSET('2014_EX'!$H$2,COUNTA('2014_EX'!$H$2:$H$156)-Cálculos!$M$43,0,Cálculos!$M$43,1))</f>
        <v>0</v>
      </c>
    </row>
    <row r="91" spans="2:13" x14ac:dyDescent="0.25">
      <c r="B91" s="16">
        <v>23309</v>
      </c>
      <c r="C91" s="20" cm="1">
        <f t="array" aca="1" ref="C91" ca="1">SUMPRODUCT(--(INDIRECT("'"&amp;C$43&amp;"_EX"&amp;"'!A2:A451")=$B91),INDIRECT("'"&amp;C$43&amp;"_EX"&amp;"'!F2:F451"),INDIRECT("'"&amp;C$43&amp;"_EX"&amp;"'!H2:H451"))</f>
        <v>0</v>
      </c>
      <c r="D91" s="20" cm="1">
        <f t="array" aca="1" ref="D91" ca="1">SUMPRODUCT(--(INDIRECT("'"&amp;D$43&amp;"_EX"&amp;"'!A2:A1104")=$B91),INDIRECT("'"&amp;D$43&amp;"_EX"&amp;"'!F2:F1104"),INDIRECT("'"&amp;D$43&amp;"_EX"&amp;"'!H2:H1104"))</f>
        <v>825.99</v>
      </c>
      <c r="E91" s="20" cm="1">
        <f t="array" aca="1" ref="E91" ca="1">SUMPRODUCT(--(INDIRECT("'"&amp;E$43&amp;"_EX"&amp;"'!A2:A444")=$B91),INDIRECT("'"&amp;E$43&amp;"_EX"&amp;"'!F2:F444"),INDIRECT("'"&amp;E$43&amp;"_EX"&amp;"'!H2:H444"))</f>
        <v>0</v>
      </c>
      <c r="F91" s="20" cm="1">
        <f t="array" aca="1" ref="F91" ca="1">SUMPRODUCT(--(INDIRECT("'"&amp;F$43&amp;"_EX"&amp;"'!A2:A156")=$B91),INDIRECT("'"&amp;F$43&amp;"_EX"&amp;"'!F2:F156"),INDIRECT("'"&amp;F$43&amp;"_EX"&amp;"'!H2:H156"))</f>
        <v>0</v>
      </c>
      <c r="L91" s="16">
        <v>23309</v>
      </c>
      <c r="M91" s="20" cm="1">
        <f t="array" aca="1" ref="M91" ca="1">SUMPRODUCT((OFFSET('2014_EX'!$A$2,COUNTA('2014_EX'!$A$2:$A$156)-Cálculos!$M$43,0,Cálculos!$M$43,1)=Cálculos!$L91)*OFFSET('2014_EX'!$F$2,COUNTA('2014_EX'!$F$2:$F$156)-Cálculos!$M$43,0,Cálculos!$M$43,1),OFFSET('2014_EX'!$H$2,COUNTA('2014_EX'!$H$2:$H$156)-Cálculos!$M$43,0,Cálculos!$M$43,1))</f>
        <v>0</v>
      </c>
    </row>
    <row r="92" spans="2:13" x14ac:dyDescent="0.25">
      <c r="B92" s="16">
        <v>23310</v>
      </c>
      <c r="C92" s="20" cm="1">
        <f t="array" aca="1" ref="C92" ca="1">SUMPRODUCT(--(INDIRECT("'"&amp;C$43&amp;"_EX"&amp;"'!A2:A451")=$B92),INDIRECT("'"&amp;C$43&amp;"_EX"&amp;"'!F2:F451"),INDIRECT("'"&amp;C$43&amp;"_EX"&amp;"'!H2:H451"))</f>
        <v>0</v>
      </c>
      <c r="D92" s="20" cm="1">
        <f t="array" aca="1" ref="D92" ca="1">SUMPRODUCT(--(INDIRECT("'"&amp;D$43&amp;"_EX"&amp;"'!A2:A1104")=$B92),INDIRECT("'"&amp;D$43&amp;"_EX"&amp;"'!F2:F1104"),INDIRECT("'"&amp;D$43&amp;"_EX"&amp;"'!H2:H1104"))</f>
        <v>409.59000000000003</v>
      </c>
      <c r="E92" s="20" cm="1">
        <f t="array" aca="1" ref="E92" ca="1">SUMPRODUCT(--(INDIRECT("'"&amp;E$43&amp;"_EX"&amp;"'!A2:A444")=$B92),INDIRECT("'"&amp;E$43&amp;"_EX"&amp;"'!F2:F444"),INDIRECT("'"&amp;E$43&amp;"_EX"&amp;"'!H2:H444"))</f>
        <v>0</v>
      </c>
      <c r="F92" s="20" cm="1">
        <f t="array" aca="1" ref="F92" ca="1">SUMPRODUCT(--(INDIRECT("'"&amp;F$43&amp;"_EX"&amp;"'!A2:A156")=$B92),INDIRECT("'"&amp;F$43&amp;"_EX"&amp;"'!F2:F156"),INDIRECT("'"&amp;F$43&amp;"_EX"&amp;"'!H2:H156"))</f>
        <v>0</v>
      </c>
      <c r="L92" s="16">
        <v>23310</v>
      </c>
      <c r="M92" s="20" cm="1">
        <f t="array" aca="1" ref="M92" ca="1">SUMPRODUCT((OFFSET('2014_EX'!$A$2,COUNTA('2014_EX'!$A$2:$A$156)-Cálculos!$M$43,0,Cálculos!$M$43,1)=Cálculos!$L92)*OFFSET('2014_EX'!$F$2,COUNTA('2014_EX'!$F$2:$F$156)-Cálculos!$M$43,0,Cálculos!$M$43,1),OFFSET('2014_EX'!$H$2,COUNTA('2014_EX'!$H$2:$H$156)-Cálculos!$M$43,0,Cálculos!$M$43,1))</f>
        <v>0</v>
      </c>
    </row>
    <row r="93" spans="2:13" x14ac:dyDescent="0.25">
      <c r="B93" s="16">
        <v>23311</v>
      </c>
      <c r="C93" s="20" cm="1">
        <f t="array" aca="1" ref="C93" ca="1">SUMPRODUCT(--(INDIRECT("'"&amp;C$43&amp;"_EX"&amp;"'!A2:A451")=$B93),INDIRECT("'"&amp;C$43&amp;"_EX"&amp;"'!F2:F451"),INDIRECT("'"&amp;C$43&amp;"_EX"&amp;"'!H2:H451"))</f>
        <v>0</v>
      </c>
      <c r="D93" s="20" cm="1">
        <f t="array" aca="1" ref="D93" ca="1">SUMPRODUCT(--(INDIRECT("'"&amp;D$43&amp;"_EX"&amp;"'!A2:A1104")=$B93),INDIRECT("'"&amp;D$43&amp;"_EX"&amp;"'!F2:F1104"),INDIRECT("'"&amp;D$43&amp;"_EX"&amp;"'!H2:H1104"))</f>
        <v>261</v>
      </c>
      <c r="E93" s="20" cm="1">
        <f t="array" aca="1" ref="E93" ca="1">SUMPRODUCT(--(INDIRECT("'"&amp;E$43&amp;"_EX"&amp;"'!A2:A444")=$B93),INDIRECT("'"&amp;E$43&amp;"_EX"&amp;"'!F2:F444"),INDIRECT("'"&amp;E$43&amp;"_EX"&amp;"'!H2:H444"))</f>
        <v>0</v>
      </c>
      <c r="F93" s="20" cm="1">
        <f t="array" aca="1" ref="F93" ca="1">SUMPRODUCT(--(INDIRECT("'"&amp;F$43&amp;"_EX"&amp;"'!A2:A156")=$B93),INDIRECT("'"&amp;F$43&amp;"_EX"&amp;"'!F2:F156"),INDIRECT("'"&amp;F$43&amp;"_EX"&amp;"'!H2:H156"))</f>
        <v>0</v>
      </c>
      <c r="L93" s="16">
        <v>23311</v>
      </c>
      <c r="M93" s="20" cm="1">
        <f t="array" aca="1" ref="M93" ca="1">SUMPRODUCT((OFFSET('2014_EX'!$A$2,COUNTA('2014_EX'!$A$2:$A$156)-Cálculos!$M$43,0,Cálculos!$M$43,1)=Cálculos!$L93)*OFFSET('2014_EX'!$F$2,COUNTA('2014_EX'!$F$2:$F$156)-Cálculos!$M$43,0,Cálculos!$M$43,1),OFFSET('2014_EX'!$H$2,COUNTA('2014_EX'!$H$2:$H$156)-Cálculos!$M$43,0,Cálculos!$M$43,1))</f>
        <v>0</v>
      </c>
    </row>
    <row r="94" spans="2:13" x14ac:dyDescent="0.25">
      <c r="B94" s="16">
        <v>23312</v>
      </c>
      <c r="C94" s="20" cm="1">
        <f t="array" aca="1" ref="C94" ca="1">SUMPRODUCT(--(INDIRECT("'"&amp;C$43&amp;"_EX"&amp;"'!A2:A451")=$B94),INDIRECT("'"&amp;C$43&amp;"_EX"&amp;"'!F2:F451"),INDIRECT("'"&amp;C$43&amp;"_EX"&amp;"'!H2:H451"))</f>
        <v>0</v>
      </c>
      <c r="D94" s="20" cm="1">
        <f t="array" aca="1" ref="D94" ca="1">SUMPRODUCT(--(INDIRECT("'"&amp;D$43&amp;"_EX"&amp;"'!A2:A1104")=$B94),INDIRECT("'"&amp;D$43&amp;"_EX"&amp;"'!F2:F1104"),INDIRECT("'"&amp;D$43&amp;"_EX"&amp;"'!H2:H1104"))</f>
        <v>111.72</v>
      </c>
      <c r="E94" s="20" cm="1">
        <f t="array" aca="1" ref="E94" ca="1">SUMPRODUCT(--(INDIRECT("'"&amp;E$43&amp;"_EX"&amp;"'!A2:A444")=$B94),INDIRECT("'"&amp;E$43&amp;"_EX"&amp;"'!F2:F444"),INDIRECT("'"&amp;E$43&amp;"_EX"&amp;"'!H2:H444"))</f>
        <v>486</v>
      </c>
      <c r="F94" s="20" cm="1">
        <f t="array" aca="1" ref="F94" ca="1">SUMPRODUCT(--(INDIRECT("'"&amp;F$43&amp;"_EX"&amp;"'!A2:A156")=$B94),INDIRECT("'"&amp;F$43&amp;"_EX"&amp;"'!F2:F156"),INDIRECT("'"&amp;F$43&amp;"_EX"&amp;"'!H2:H156"))</f>
        <v>0</v>
      </c>
      <c r="L94" s="16">
        <v>23312</v>
      </c>
      <c r="M94" s="20" cm="1">
        <f t="array" aca="1" ref="M94" ca="1">SUMPRODUCT((OFFSET('2014_EX'!$A$2,COUNTA('2014_EX'!$A$2:$A$156)-Cálculos!$M$43,0,Cálculos!$M$43,1)=Cálculos!$L94)*OFFSET('2014_EX'!$F$2,COUNTA('2014_EX'!$F$2:$F$156)-Cálculos!$M$43,0,Cálculos!$M$43,1),OFFSET('2014_EX'!$H$2,COUNTA('2014_EX'!$H$2:$H$156)-Cálculos!$M$43,0,Cálculos!$M$43,1))</f>
        <v>0</v>
      </c>
    </row>
    <row r="95" spans="2:13" x14ac:dyDescent="0.25">
      <c r="B95" s="16">
        <v>23313</v>
      </c>
      <c r="C95" s="20" cm="1">
        <f t="array" aca="1" ref="C95" ca="1">SUMPRODUCT(--(INDIRECT("'"&amp;C$43&amp;"_EX"&amp;"'!A2:A451")=$B95),INDIRECT("'"&amp;C$43&amp;"_EX"&amp;"'!F2:F451"),INDIRECT("'"&amp;C$43&amp;"_EX"&amp;"'!H2:H451"))</f>
        <v>0</v>
      </c>
      <c r="D95" s="20" cm="1">
        <f t="array" aca="1" ref="D95" ca="1">SUMPRODUCT(--(INDIRECT("'"&amp;D$43&amp;"_EX"&amp;"'!A2:A1104")=$B95),INDIRECT("'"&amp;D$43&amp;"_EX"&amp;"'!F2:F1104"),INDIRECT("'"&amp;D$43&amp;"_EX"&amp;"'!H2:H1104"))</f>
        <v>432</v>
      </c>
      <c r="E95" s="20" cm="1">
        <f t="array" aca="1" ref="E95" ca="1">SUMPRODUCT(--(INDIRECT("'"&amp;E$43&amp;"_EX"&amp;"'!A2:A444")=$B95),INDIRECT("'"&amp;E$43&amp;"_EX"&amp;"'!F2:F444"),INDIRECT("'"&amp;E$43&amp;"_EX"&amp;"'!H2:H444"))</f>
        <v>0</v>
      </c>
      <c r="F95" s="20" cm="1">
        <f t="array" aca="1" ref="F95" ca="1">SUMPRODUCT(--(INDIRECT("'"&amp;F$43&amp;"_EX"&amp;"'!A2:A156")=$B95),INDIRECT("'"&amp;F$43&amp;"_EX"&amp;"'!F2:F156"),INDIRECT("'"&amp;F$43&amp;"_EX"&amp;"'!H2:H156"))</f>
        <v>0</v>
      </c>
      <c r="L95" s="16">
        <v>23313</v>
      </c>
      <c r="M95" s="20" cm="1">
        <f t="array" aca="1" ref="M95" ca="1">SUMPRODUCT((OFFSET('2014_EX'!$A$2,COUNTA('2014_EX'!$A$2:$A$156)-Cálculos!$M$43,0,Cálculos!$M$43,1)=Cálculos!$L95)*OFFSET('2014_EX'!$F$2,COUNTA('2014_EX'!$F$2:$F$156)-Cálculos!$M$43,0,Cálculos!$M$43,1),OFFSET('2014_EX'!$H$2,COUNTA('2014_EX'!$H$2:$H$156)-Cálculos!$M$43,0,Cálculos!$M$43,1))</f>
        <v>0</v>
      </c>
    </row>
    <row r="96" spans="2:13" x14ac:dyDescent="0.25">
      <c r="B96" s="16">
        <v>23314</v>
      </c>
      <c r="C96" s="20" cm="1">
        <f t="array" aca="1" ref="C96" ca="1">SUMPRODUCT(--(INDIRECT("'"&amp;C$43&amp;"_EX"&amp;"'!A2:A451")=$B96),INDIRECT("'"&amp;C$43&amp;"_EX"&amp;"'!F2:F451"),INDIRECT("'"&amp;C$43&amp;"_EX"&amp;"'!H2:H451"))</f>
        <v>0</v>
      </c>
      <c r="D96" s="20" cm="1">
        <f t="array" aca="1" ref="D96" ca="1">SUMPRODUCT(--(INDIRECT("'"&amp;D$43&amp;"_EX"&amp;"'!A2:A1104")=$B96),INDIRECT("'"&amp;D$43&amp;"_EX"&amp;"'!F2:F1104"),INDIRECT("'"&amp;D$43&amp;"_EX"&amp;"'!H2:H1104"))</f>
        <v>1924.7400000000002</v>
      </c>
      <c r="E96" s="20" cm="1">
        <f t="array" aca="1" ref="E96" ca="1">SUMPRODUCT(--(INDIRECT("'"&amp;E$43&amp;"_EX"&amp;"'!A2:A444")=$B96),INDIRECT("'"&amp;E$43&amp;"_EX"&amp;"'!F2:F444"),INDIRECT("'"&amp;E$43&amp;"_EX"&amp;"'!H2:H444"))</f>
        <v>0</v>
      </c>
      <c r="F96" s="20" cm="1">
        <f t="array" aca="1" ref="F96" ca="1">SUMPRODUCT(--(INDIRECT("'"&amp;F$43&amp;"_EX"&amp;"'!A2:A156")=$B96),INDIRECT("'"&amp;F$43&amp;"_EX"&amp;"'!F2:F156"),INDIRECT("'"&amp;F$43&amp;"_EX"&amp;"'!H2:H156"))</f>
        <v>0</v>
      </c>
      <c r="L96" s="16">
        <v>23314</v>
      </c>
      <c r="M96" s="20" cm="1">
        <f t="array" aca="1" ref="M96" ca="1">SUMPRODUCT((OFFSET('2014_EX'!$A$2,COUNTA('2014_EX'!$A$2:$A$156)-Cálculos!$M$43,0,Cálculos!$M$43,1)=Cálculos!$L96)*OFFSET('2014_EX'!$F$2,COUNTA('2014_EX'!$F$2:$F$156)-Cálculos!$M$43,0,Cálculos!$M$43,1),OFFSET('2014_EX'!$H$2,COUNTA('2014_EX'!$H$2:$H$156)-Cálculos!$M$43,0,Cálculos!$M$43,1))</f>
        <v>0</v>
      </c>
    </row>
    <row r="97" spans="2:13" x14ac:dyDescent="0.25">
      <c r="B97" s="16">
        <v>23315</v>
      </c>
      <c r="C97" s="20" cm="1">
        <f t="array" aca="1" ref="C97" ca="1">SUMPRODUCT(--(INDIRECT("'"&amp;C$43&amp;"_EX"&amp;"'!A2:A451")=$B97),INDIRECT("'"&amp;C$43&amp;"_EX"&amp;"'!F2:F451"),INDIRECT("'"&amp;C$43&amp;"_EX"&amp;"'!H2:H451"))</f>
        <v>0</v>
      </c>
      <c r="D97" s="20" cm="1">
        <f t="array" aca="1" ref="D97" ca="1">SUMPRODUCT(--(INDIRECT("'"&amp;D$43&amp;"_EX"&amp;"'!A2:A1104")=$B97),INDIRECT("'"&amp;D$43&amp;"_EX"&amp;"'!F2:F1104"),INDIRECT("'"&amp;D$43&amp;"_EX"&amp;"'!H2:H1104"))</f>
        <v>490.5</v>
      </c>
      <c r="E97" s="20" cm="1">
        <f t="array" aca="1" ref="E97" ca="1">SUMPRODUCT(--(INDIRECT("'"&amp;E$43&amp;"_EX"&amp;"'!A2:A444")=$B97),INDIRECT("'"&amp;E$43&amp;"_EX"&amp;"'!F2:F444"),INDIRECT("'"&amp;E$43&amp;"_EX"&amp;"'!H2:H444"))</f>
        <v>0</v>
      </c>
      <c r="F97" s="20" cm="1">
        <f t="array" aca="1" ref="F97" ca="1">SUMPRODUCT(--(INDIRECT("'"&amp;F$43&amp;"_EX"&amp;"'!A2:A156")=$B97),INDIRECT("'"&amp;F$43&amp;"_EX"&amp;"'!F2:F156"),INDIRECT("'"&amp;F$43&amp;"_EX"&amp;"'!H2:H156"))</f>
        <v>0</v>
      </c>
      <c r="L97" s="16">
        <v>23315</v>
      </c>
      <c r="M97" s="20" cm="1">
        <f t="array" aca="1" ref="M97" ca="1">SUMPRODUCT((OFFSET('2014_EX'!$A$2,COUNTA('2014_EX'!$A$2:$A$156)-Cálculos!$M$43,0,Cálculos!$M$43,1)=Cálculos!$L97)*OFFSET('2014_EX'!$F$2,COUNTA('2014_EX'!$F$2:$F$156)-Cálculos!$M$43,0,Cálculos!$M$43,1),OFFSET('2014_EX'!$H$2,COUNTA('2014_EX'!$H$2:$H$156)-Cálculos!$M$43,0,Cálculos!$M$43,1))</f>
        <v>0</v>
      </c>
    </row>
    <row r="98" spans="2:13" x14ac:dyDescent="0.25">
      <c r="B98" s="16">
        <v>23316</v>
      </c>
      <c r="C98" s="20" cm="1">
        <f t="array" aca="1" ref="C98" ca="1">SUMPRODUCT(--(INDIRECT("'"&amp;C$43&amp;"_EX"&amp;"'!A2:A451")=$B98),INDIRECT("'"&amp;C$43&amp;"_EX"&amp;"'!F2:F451"),INDIRECT("'"&amp;C$43&amp;"_EX"&amp;"'!H2:H451"))</f>
        <v>0</v>
      </c>
      <c r="D98" s="20" cm="1">
        <f t="array" aca="1" ref="D98" ca="1">SUMPRODUCT(--(INDIRECT("'"&amp;D$43&amp;"_EX"&amp;"'!A2:A1104")=$B98),INDIRECT("'"&amp;D$43&amp;"_EX"&amp;"'!F2:F1104"),INDIRECT("'"&amp;D$43&amp;"_EX"&amp;"'!H2:H1104"))</f>
        <v>546.63</v>
      </c>
      <c r="E98" s="20" cm="1">
        <f t="array" aca="1" ref="E98" ca="1">SUMPRODUCT(--(INDIRECT("'"&amp;E$43&amp;"_EX"&amp;"'!A2:A444")=$B98),INDIRECT("'"&amp;E$43&amp;"_EX"&amp;"'!F2:F444"),INDIRECT("'"&amp;E$43&amp;"_EX"&amp;"'!H2:H444"))</f>
        <v>2392.5</v>
      </c>
      <c r="F98" s="20" cm="1">
        <f t="array" aca="1" ref="F98" ca="1">SUMPRODUCT(--(INDIRECT("'"&amp;F$43&amp;"_EX"&amp;"'!A2:A156")=$B98),INDIRECT("'"&amp;F$43&amp;"_EX"&amp;"'!F2:F156"),INDIRECT("'"&amp;F$43&amp;"_EX"&amp;"'!H2:H156"))</f>
        <v>0</v>
      </c>
      <c r="L98" s="16">
        <v>23316</v>
      </c>
      <c r="M98" s="20" cm="1">
        <f t="array" aca="1" ref="M98" ca="1">SUMPRODUCT((OFFSET('2014_EX'!$A$2,COUNTA('2014_EX'!$A$2:$A$156)-Cálculos!$M$43,0,Cálculos!$M$43,1)=Cálculos!$L98)*OFFSET('2014_EX'!$F$2,COUNTA('2014_EX'!$F$2:$F$156)-Cálculos!$M$43,0,Cálculos!$M$43,1),OFFSET('2014_EX'!$H$2,COUNTA('2014_EX'!$H$2:$H$156)-Cálculos!$M$43,0,Cálculos!$M$43,1))</f>
        <v>0</v>
      </c>
    </row>
    <row r="99" spans="2:13" x14ac:dyDescent="0.25">
      <c r="B99" s="16">
        <v>23317</v>
      </c>
      <c r="C99" s="20" cm="1">
        <f t="array" aca="1" ref="C99" ca="1">SUMPRODUCT(--(INDIRECT("'"&amp;C$43&amp;"_EX"&amp;"'!A2:A451")=$B99),INDIRECT("'"&amp;C$43&amp;"_EX"&amp;"'!F2:F451"),INDIRECT("'"&amp;C$43&amp;"_EX"&amp;"'!H2:H451"))</f>
        <v>0</v>
      </c>
      <c r="D99" s="20" cm="1">
        <f t="array" aca="1" ref="D99" ca="1">SUMPRODUCT(--(INDIRECT("'"&amp;D$43&amp;"_EX"&amp;"'!A2:A1104")=$B99),INDIRECT("'"&amp;D$43&amp;"_EX"&amp;"'!F2:F1104"),INDIRECT("'"&amp;D$43&amp;"_EX"&amp;"'!H2:H1104"))</f>
        <v>882</v>
      </c>
      <c r="E99" s="20" cm="1">
        <f t="array" aca="1" ref="E99" ca="1">SUMPRODUCT(--(INDIRECT("'"&amp;E$43&amp;"_EX"&amp;"'!A2:A444")=$B99),INDIRECT("'"&amp;E$43&amp;"_EX"&amp;"'!F2:F444"),INDIRECT("'"&amp;E$43&amp;"_EX"&amp;"'!H2:H444"))</f>
        <v>1170</v>
      </c>
      <c r="F99" s="20" cm="1">
        <f t="array" aca="1" ref="F99" ca="1">SUMPRODUCT(--(INDIRECT("'"&amp;F$43&amp;"_EX"&amp;"'!A2:A156")=$B99),INDIRECT("'"&amp;F$43&amp;"_EX"&amp;"'!F2:F156"),INDIRECT("'"&amp;F$43&amp;"_EX"&amp;"'!H2:H156"))</f>
        <v>0</v>
      </c>
      <c r="L99" s="16">
        <v>23317</v>
      </c>
      <c r="M99" s="20" cm="1">
        <f t="array" aca="1" ref="M99" ca="1">SUMPRODUCT((OFFSET('2014_EX'!$A$2,COUNTA('2014_EX'!$A$2:$A$156)-Cálculos!$M$43,0,Cálculos!$M$43,1)=Cálculos!$L99)*OFFSET('2014_EX'!$F$2,COUNTA('2014_EX'!$F$2:$F$156)-Cálculos!$M$43,0,Cálculos!$M$43,1),OFFSET('2014_EX'!$H$2,COUNTA('2014_EX'!$H$2:$H$156)-Cálculos!$M$43,0,Cálculos!$M$43,1))</f>
        <v>0</v>
      </c>
    </row>
    <row r="100" spans="2:13" x14ac:dyDescent="0.25">
      <c r="B100" s="16">
        <v>23318</v>
      </c>
      <c r="C100" s="20" cm="1">
        <f t="array" aca="1" ref="C100" ca="1">SUMPRODUCT(--(INDIRECT("'"&amp;C$43&amp;"_EX"&amp;"'!A2:A451")=$B100),INDIRECT("'"&amp;C$43&amp;"_EX"&amp;"'!F2:F451"),INDIRECT("'"&amp;C$43&amp;"_EX"&amp;"'!H2:H451"))</f>
        <v>0</v>
      </c>
      <c r="D100" s="20" cm="1">
        <f t="array" aca="1" ref="D100" ca="1">SUMPRODUCT(--(INDIRECT("'"&amp;D$43&amp;"_EX"&amp;"'!A2:A1104")=$B100),INDIRECT("'"&amp;D$43&amp;"_EX"&amp;"'!F2:F1104"),INDIRECT("'"&amp;D$43&amp;"_EX"&amp;"'!H2:H1104"))</f>
        <v>396.5</v>
      </c>
      <c r="E100" s="20" cm="1">
        <f t="array" aca="1" ref="E100" ca="1">SUMPRODUCT(--(INDIRECT("'"&amp;E$43&amp;"_EX"&amp;"'!A2:A444")=$B100),INDIRECT("'"&amp;E$43&amp;"_EX"&amp;"'!F2:F444"),INDIRECT("'"&amp;E$43&amp;"_EX"&amp;"'!H2:H444"))</f>
        <v>540</v>
      </c>
      <c r="F100" s="20" cm="1">
        <f t="array" aca="1" ref="F100" ca="1">SUMPRODUCT(--(INDIRECT("'"&amp;F$43&amp;"_EX"&amp;"'!A2:A156")=$B100),INDIRECT("'"&amp;F$43&amp;"_EX"&amp;"'!F2:F156"),INDIRECT("'"&amp;F$43&amp;"_EX"&amp;"'!H2:H156"))</f>
        <v>0</v>
      </c>
      <c r="L100" s="16">
        <v>23318</v>
      </c>
      <c r="M100" s="20" cm="1">
        <f t="array" aca="1" ref="M100" ca="1">SUMPRODUCT((OFFSET('2014_EX'!$A$2,COUNTA('2014_EX'!$A$2:$A$156)-Cálculos!$M$43,0,Cálculos!$M$43,1)=Cálculos!$L100)*OFFSET('2014_EX'!$F$2,COUNTA('2014_EX'!$F$2:$F$156)-Cálculos!$M$43,0,Cálculos!$M$43,1),OFFSET('2014_EX'!$H$2,COUNTA('2014_EX'!$H$2:$H$156)-Cálculos!$M$43,0,Cálculos!$M$43,1))</f>
        <v>0</v>
      </c>
    </row>
    <row r="101" spans="2:13" x14ac:dyDescent="0.25">
      <c r="B101" s="16">
        <v>23319</v>
      </c>
      <c r="C101" s="20" cm="1">
        <f t="array" aca="1" ref="C101" ca="1">SUMPRODUCT(--(INDIRECT("'"&amp;C$43&amp;"_EX"&amp;"'!A2:A451")=$B101),INDIRECT("'"&amp;C$43&amp;"_EX"&amp;"'!F2:F451"),INDIRECT("'"&amp;C$43&amp;"_EX"&amp;"'!H2:H451"))</f>
        <v>0</v>
      </c>
      <c r="D101" s="20" cm="1">
        <f t="array" aca="1" ref="D101" ca="1">SUMPRODUCT(--(INDIRECT("'"&amp;D$43&amp;"_EX"&amp;"'!A2:A1104")=$B101),INDIRECT("'"&amp;D$43&amp;"_EX"&amp;"'!F2:F1104"),INDIRECT("'"&amp;D$43&amp;"_EX"&amp;"'!H2:H1104"))</f>
        <v>0</v>
      </c>
      <c r="E101" s="20" cm="1">
        <f t="array" aca="1" ref="E101" ca="1">SUMPRODUCT(--(INDIRECT("'"&amp;E$43&amp;"_EX"&amp;"'!A2:A444")=$B101),INDIRECT("'"&amp;E$43&amp;"_EX"&amp;"'!F2:F444"),INDIRECT("'"&amp;E$43&amp;"_EX"&amp;"'!H2:H444"))</f>
        <v>0</v>
      </c>
      <c r="F101" s="20" cm="1">
        <f t="array" aca="1" ref="F101" ca="1">SUMPRODUCT(--(INDIRECT("'"&amp;F$43&amp;"_EX"&amp;"'!A2:A156")=$B101),INDIRECT("'"&amp;F$43&amp;"_EX"&amp;"'!F2:F156"),INDIRECT("'"&amp;F$43&amp;"_EX"&amp;"'!H2:H156"))</f>
        <v>2001</v>
      </c>
      <c r="L101" s="16">
        <v>23319</v>
      </c>
      <c r="M101" s="20" cm="1">
        <f t="array" aca="1" ref="M101" ca="1">SUMPRODUCT((OFFSET('2014_EX'!$A$2,COUNTA('2014_EX'!$A$2:$A$156)-Cálculos!$M$43,0,Cálculos!$M$43,1)=Cálculos!$L101)*OFFSET('2014_EX'!$F$2,COUNTA('2014_EX'!$F$2:$F$156)-Cálculos!$M$43,0,Cálculos!$M$43,1),OFFSET('2014_EX'!$H$2,COUNTA('2014_EX'!$H$2:$H$156)-Cálculos!$M$43,0,Cálculos!$M$43,1))</f>
        <v>2001</v>
      </c>
    </row>
    <row r="102" spans="2:13" x14ac:dyDescent="0.25">
      <c r="B102" s="16">
        <v>23320</v>
      </c>
      <c r="C102" s="20" cm="1">
        <f t="array" aca="1" ref="C102" ca="1">SUMPRODUCT(--(INDIRECT("'"&amp;C$43&amp;"_EX"&amp;"'!A2:A451")=$B102),INDIRECT("'"&amp;C$43&amp;"_EX"&amp;"'!F2:F451"),INDIRECT("'"&amp;C$43&amp;"_EX"&amp;"'!H2:H451"))</f>
        <v>0</v>
      </c>
      <c r="D102" s="20" cm="1">
        <f t="array" aca="1" ref="D102" ca="1">SUMPRODUCT(--(INDIRECT("'"&amp;D$43&amp;"_EX"&amp;"'!A2:A1104")=$B102),INDIRECT("'"&amp;D$43&amp;"_EX"&amp;"'!F2:F1104"),INDIRECT("'"&amp;D$43&amp;"_EX"&amp;"'!H2:H1104"))</f>
        <v>750</v>
      </c>
      <c r="E102" s="20" cm="1">
        <f t="array" aca="1" ref="E102" ca="1">SUMPRODUCT(--(INDIRECT("'"&amp;E$43&amp;"_EX"&amp;"'!A2:A444")=$B102),INDIRECT("'"&amp;E$43&amp;"_EX"&amp;"'!F2:F444"),INDIRECT("'"&amp;E$43&amp;"_EX"&amp;"'!H2:H444"))</f>
        <v>0</v>
      </c>
      <c r="F102" s="20" cm="1">
        <f t="array" aca="1" ref="F102" ca="1">SUMPRODUCT(--(INDIRECT("'"&amp;F$43&amp;"_EX"&amp;"'!A2:A156")=$B102),INDIRECT("'"&amp;F$43&amp;"_EX"&amp;"'!F2:F156"),INDIRECT("'"&amp;F$43&amp;"_EX"&amp;"'!H2:H156"))</f>
        <v>0</v>
      </c>
      <c r="L102" s="16">
        <v>23320</v>
      </c>
      <c r="M102" s="20" cm="1">
        <f t="array" aca="1" ref="M102" ca="1">SUMPRODUCT((OFFSET('2014_EX'!$A$2,COUNTA('2014_EX'!$A$2:$A$156)-Cálculos!$M$43,0,Cálculos!$M$43,1)=Cálculos!$L102)*OFFSET('2014_EX'!$F$2,COUNTA('2014_EX'!$F$2:$F$156)-Cálculos!$M$43,0,Cálculos!$M$43,1),OFFSET('2014_EX'!$H$2,COUNTA('2014_EX'!$H$2:$H$156)-Cálculos!$M$43,0,Cálculos!$M$43,1))</f>
        <v>0</v>
      </c>
    </row>
    <row r="103" spans="2:13" x14ac:dyDescent="0.25">
      <c r="B103" s="16">
        <v>23321</v>
      </c>
      <c r="C103" s="20" cm="1">
        <f t="array" aca="1" ref="C103" ca="1">SUMPRODUCT(--(INDIRECT("'"&amp;C$43&amp;"_EX"&amp;"'!A2:A451")=$B103),INDIRECT("'"&amp;C$43&amp;"_EX"&amp;"'!F2:F451"),INDIRECT("'"&amp;C$43&amp;"_EX"&amp;"'!H2:H451"))</f>
        <v>0</v>
      </c>
      <c r="D103" s="20" cm="1">
        <f t="array" aca="1" ref="D103" ca="1">SUMPRODUCT(--(INDIRECT("'"&amp;D$43&amp;"_EX"&amp;"'!A2:A1104")=$B103),INDIRECT("'"&amp;D$43&amp;"_EX"&amp;"'!F2:F1104"),INDIRECT("'"&amp;D$43&amp;"_EX"&amp;"'!H2:H1104"))</f>
        <v>0</v>
      </c>
      <c r="E103" s="20" cm="1">
        <f t="array" aca="1" ref="E103" ca="1">SUMPRODUCT(--(INDIRECT("'"&amp;E$43&amp;"_EX"&amp;"'!A2:A444")=$B103),INDIRECT("'"&amp;E$43&amp;"_EX"&amp;"'!F2:F444"),INDIRECT("'"&amp;E$43&amp;"_EX"&amp;"'!H2:H444"))</f>
        <v>0</v>
      </c>
      <c r="F103" s="20" cm="1">
        <f t="array" aca="1" ref="F103" ca="1">SUMPRODUCT(--(INDIRECT("'"&amp;F$43&amp;"_EX"&amp;"'!A2:A156")=$B103),INDIRECT("'"&amp;F$43&amp;"_EX"&amp;"'!F2:F156"),INDIRECT("'"&amp;F$43&amp;"_EX"&amp;"'!H2:H156"))</f>
        <v>0</v>
      </c>
      <c r="L103" s="16">
        <v>23321</v>
      </c>
      <c r="M103" s="20" cm="1">
        <f t="array" aca="1" ref="M103" ca="1">SUMPRODUCT((OFFSET('2014_EX'!$A$2,COUNTA('2014_EX'!$A$2:$A$156)-Cálculos!$M$43,0,Cálculos!$M$43,1)=Cálculos!$L103)*OFFSET('2014_EX'!$F$2,COUNTA('2014_EX'!$F$2:$F$156)-Cálculos!$M$43,0,Cálculos!$M$43,1),OFFSET('2014_EX'!$H$2,COUNTA('2014_EX'!$H$2:$H$156)-Cálculos!$M$43,0,Cálculos!$M$43,1))</f>
        <v>0</v>
      </c>
    </row>
    <row r="104" spans="2:13" x14ac:dyDescent="0.25">
      <c r="B104" s="16">
        <v>23322</v>
      </c>
      <c r="C104" s="20" cm="1">
        <f t="array" aca="1" ref="C104" ca="1">SUMPRODUCT(--(INDIRECT("'"&amp;C$43&amp;"_EX"&amp;"'!A2:A451")=$B104),INDIRECT("'"&amp;C$43&amp;"_EX"&amp;"'!F2:F451"),INDIRECT("'"&amp;C$43&amp;"_EX"&amp;"'!H2:H451"))</f>
        <v>0</v>
      </c>
      <c r="D104" s="20" cm="1">
        <f t="array" aca="1" ref="D104" ca="1">SUMPRODUCT(--(INDIRECT("'"&amp;D$43&amp;"_EX"&amp;"'!A2:A1104")=$B104),INDIRECT("'"&amp;D$43&amp;"_EX"&amp;"'!F2:F1104"),INDIRECT("'"&amp;D$43&amp;"_EX"&amp;"'!H2:H1104"))</f>
        <v>1756.5</v>
      </c>
      <c r="E104" s="20" cm="1">
        <f t="array" aca="1" ref="E104" ca="1">SUMPRODUCT(--(INDIRECT("'"&amp;E$43&amp;"_EX"&amp;"'!A2:A444")=$B104),INDIRECT("'"&amp;E$43&amp;"_EX"&amp;"'!F2:F444"),INDIRECT("'"&amp;E$43&amp;"_EX"&amp;"'!H2:H444"))</f>
        <v>0</v>
      </c>
      <c r="F104" s="20" cm="1">
        <f t="array" aca="1" ref="F104" ca="1">SUMPRODUCT(--(INDIRECT("'"&amp;F$43&amp;"_EX"&amp;"'!A2:A156")=$B104),INDIRECT("'"&amp;F$43&amp;"_EX"&amp;"'!F2:F156"),INDIRECT("'"&amp;F$43&amp;"_EX"&amp;"'!H2:H156"))</f>
        <v>0</v>
      </c>
      <c r="L104" s="16">
        <v>23322</v>
      </c>
      <c r="M104" s="20" cm="1">
        <f t="array" aca="1" ref="M104" ca="1">SUMPRODUCT((OFFSET('2014_EX'!$A$2,COUNTA('2014_EX'!$A$2:$A$156)-Cálculos!$M$43,0,Cálculos!$M$43,1)=Cálculos!$L104)*OFFSET('2014_EX'!$F$2,COUNTA('2014_EX'!$F$2:$F$156)-Cálculos!$M$43,0,Cálculos!$M$43,1),OFFSET('2014_EX'!$H$2,COUNTA('2014_EX'!$H$2:$H$156)-Cálculos!$M$43,0,Cálculos!$M$43,1))</f>
        <v>0</v>
      </c>
    </row>
    <row r="105" spans="2:13" x14ac:dyDescent="0.25">
      <c r="B105" s="16">
        <v>23323</v>
      </c>
      <c r="C105" s="20" cm="1">
        <f t="array" aca="1" ref="C105" ca="1">SUMPRODUCT(--(INDIRECT("'"&amp;C$43&amp;"_EX"&amp;"'!A2:A451")=$B105),INDIRECT("'"&amp;C$43&amp;"_EX"&amp;"'!F2:F451"),INDIRECT("'"&amp;C$43&amp;"_EX"&amp;"'!H2:H451"))</f>
        <v>0</v>
      </c>
      <c r="D105" s="20" cm="1">
        <f t="array" aca="1" ref="D105" ca="1">SUMPRODUCT(--(INDIRECT("'"&amp;D$43&amp;"_EX"&amp;"'!A2:A1104")=$B105),INDIRECT("'"&amp;D$43&amp;"_EX"&amp;"'!F2:F1104"),INDIRECT("'"&amp;D$43&amp;"_EX"&amp;"'!H2:H1104"))</f>
        <v>733.5</v>
      </c>
      <c r="E105" s="20" cm="1">
        <f t="array" aca="1" ref="E105" ca="1">SUMPRODUCT(--(INDIRECT("'"&amp;E$43&amp;"_EX"&amp;"'!A2:A444")=$B105),INDIRECT("'"&amp;E$43&amp;"_EX"&amp;"'!F2:F444"),INDIRECT("'"&amp;E$43&amp;"_EX"&amp;"'!H2:H444"))</f>
        <v>0</v>
      </c>
      <c r="F105" s="20" cm="1">
        <f t="array" aca="1" ref="F105" ca="1">SUMPRODUCT(--(INDIRECT("'"&amp;F$43&amp;"_EX"&amp;"'!A2:A156")=$B105),INDIRECT("'"&amp;F$43&amp;"_EX"&amp;"'!F2:F156"),INDIRECT("'"&amp;F$43&amp;"_EX"&amp;"'!H2:H156"))</f>
        <v>0</v>
      </c>
      <c r="L105" s="16">
        <v>23323</v>
      </c>
      <c r="M105" s="20" cm="1">
        <f t="array" aca="1" ref="M105" ca="1">SUMPRODUCT((OFFSET('2014_EX'!$A$2,COUNTA('2014_EX'!$A$2:$A$156)-Cálculos!$M$43,0,Cálculos!$M$43,1)=Cálculos!$L105)*OFFSET('2014_EX'!$F$2,COUNTA('2014_EX'!$F$2:$F$156)-Cálculos!$M$43,0,Cálculos!$M$43,1),OFFSET('2014_EX'!$H$2,COUNTA('2014_EX'!$H$2:$H$156)-Cálculos!$M$43,0,Cálculos!$M$43,1))</f>
        <v>0</v>
      </c>
    </row>
    <row r="106" spans="2:13" x14ac:dyDescent="0.25">
      <c r="B106" s="16">
        <v>23324</v>
      </c>
      <c r="C106" s="20" cm="1">
        <f t="array" aca="1" ref="C106" ca="1">SUMPRODUCT(--(INDIRECT("'"&amp;C$43&amp;"_EX"&amp;"'!A2:A451")=$B106),INDIRECT("'"&amp;C$43&amp;"_EX"&amp;"'!F2:F451"),INDIRECT("'"&amp;C$43&amp;"_EX"&amp;"'!H2:H451"))</f>
        <v>0</v>
      </c>
      <c r="D106" s="20" cm="1">
        <f t="array" aca="1" ref="D106" ca="1">SUMPRODUCT(--(INDIRECT("'"&amp;D$43&amp;"_EX"&amp;"'!A2:A1104")=$B106),INDIRECT("'"&amp;D$43&amp;"_EX"&amp;"'!F2:F1104"),INDIRECT("'"&amp;D$43&amp;"_EX"&amp;"'!H2:H1104"))</f>
        <v>1928.07</v>
      </c>
      <c r="E106" s="20" cm="1">
        <f t="array" aca="1" ref="E106" ca="1">SUMPRODUCT(--(INDIRECT("'"&amp;E$43&amp;"_EX"&amp;"'!A2:A444")=$B106),INDIRECT("'"&amp;E$43&amp;"_EX"&amp;"'!F2:F444"),INDIRECT("'"&amp;E$43&amp;"_EX"&amp;"'!H2:H444"))</f>
        <v>1950.5</v>
      </c>
      <c r="F106" s="20" cm="1">
        <f t="array" aca="1" ref="F106" ca="1">SUMPRODUCT(--(INDIRECT("'"&amp;F$43&amp;"_EX"&amp;"'!A2:A156")=$B106),INDIRECT("'"&amp;F$43&amp;"_EX"&amp;"'!F2:F156"),INDIRECT("'"&amp;F$43&amp;"_EX"&amp;"'!H2:H156"))</f>
        <v>0</v>
      </c>
      <c r="L106" s="16">
        <v>23324</v>
      </c>
      <c r="M106" s="20" cm="1">
        <f t="array" aca="1" ref="M106" ca="1">SUMPRODUCT((OFFSET('2014_EX'!$A$2,COUNTA('2014_EX'!$A$2:$A$156)-Cálculos!$M$43,0,Cálculos!$M$43,1)=Cálculos!$L106)*OFFSET('2014_EX'!$F$2,COUNTA('2014_EX'!$F$2:$F$156)-Cálculos!$M$43,0,Cálculos!$M$43,1),OFFSET('2014_EX'!$H$2,COUNTA('2014_EX'!$H$2:$H$156)-Cálculos!$M$43,0,Cálculos!$M$43,1))</f>
        <v>0</v>
      </c>
    </row>
    <row r="107" spans="2:13" x14ac:dyDescent="0.25">
      <c r="B107" s="16">
        <v>23325</v>
      </c>
      <c r="C107" s="20" cm="1">
        <f t="array" aca="1" ref="C107" ca="1">SUMPRODUCT(--(INDIRECT("'"&amp;C$43&amp;"_EX"&amp;"'!A2:A451")=$B107),INDIRECT("'"&amp;C$43&amp;"_EX"&amp;"'!F2:F451"),INDIRECT("'"&amp;C$43&amp;"_EX"&amp;"'!H2:H451"))</f>
        <v>0</v>
      </c>
      <c r="D107" s="20" cm="1">
        <f t="array" aca="1" ref="D107" ca="1">SUMPRODUCT(--(INDIRECT("'"&amp;D$43&amp;"_EX"&amp;"'!A2:A1104")=$B107),INDIRECT("'"&amp;D$43&amp;"_EX"&amp;"'!F2:F1104"),INDIRECT("'"&amp;D$43&amp;"_EX"&amp;"'!H2:H1104"))</f>
        <v>1104</v>
      </c>
      <c r="E107" s="20" cm="1">
        <f t="array" aca="1" ref="E107" ca="1">SUMPRODUCT(--(INDIRECT("'"&amp;E$43&amp;"_EX"&amp;"'!A2:A444")=$B107),INDIRECT("'"&amp;E$43&amp;"_EX"&amp;"'!F2:F444"),INDIRECT("'"&amp;E$43&amp;"_EX"&amp;"'!H2:H444"))</f>
        <v>0</v>
      </c>
      <c r="F107" s="20" cm="1">
        <f t="array" aca="1" ref="F107" ca="1">SUMPRODUCT(--(INDIRECT("'"&amp;F$43&amp;"_EX"&amp;"'!A2:A156")=$B107),INDIRECT("'"&amp;F$43&amp;"_EX"&amp;"'!F2:F156"),INDIRECT("'"&amp;F$43&amp;"_EX"&amp;"'!H2:H156"))</f>
        <v>0</v>
      </c>
      <c r="L107" s="16">
        <v>23325</v>
      </c>
      <c r="M107" s="20" cm="1">
        <f t="array" aca="1" ref="M107" ca="1">SUMPRODUCT((OFFSET('2014_EX'!$A$2,COUNTA('2014_EX'!$A$2:$A$156)-Cálculos!$M$43,0,Cálculos!$M$43,1)=Cálculos!$L107)*OFFSET('2014_EX'!$F$2,COUNTA('2014_EX'!$F$2:$F$156)-Cálculos!$M$43,0,Cálculos!$M$43,1),OFFSET('2014_EX'!$H$2,COUNTA('2014_EX'!$H$2:$H$156)-Cálculos!$M$43,0,Cálculos!$M$43,1))</f>
        <v>0</v>
      </c>
    </row>
    <row r="108" spans="2:13" x14ac:dyDescent="0.25">
      <c r="B108" s="16">
        <v>23326</v>
      </c>
      <c r="C108" s="20" cm="1">
        <f t="array" aca="1" ref="C108" ca="1">SUMPRODUCT(--(INDIRECT("'"&amp;C$43&amp;"_EX"&amp;"'!A2:A451")=$B108),INDIRECT("'"&amp;C$43&amp;"_EX"&amp;"'!F2:F451"),INDIRECT("'"&amp;C$43&amp;"_EX"&amp;"'!H2:H451"))</f>
        <v>0</v>
      </c>
      <c r="D108" s="20" cm="1">
        <f t="array" aca="1" ref="D108" ca="1">SUMPRODUCT(--(INDIRECT("'"&amp;D$43&amp;"_EX"&amp;"'!A2:A1104")=$B108),INDIRECT("'"&amp;D$43&amp;"_EX"&amp;"'!F2:F1104"),INDIRECT("'"&amp;D$43&amp;"_EX"&amp;"'!H2:H1104"))</f>
        <v>567</v>
      </c>
      <c r="E108" s="20" cm="1">
        <f t="array" aca="1" ref="E108" ca="1">SUMPRODUCT(--(INDIRECT("'"&amp;E$43&amp;"_EX"&amp;"'!A2:A444")=$B108),INDIRECT("'"&amp;E$43&amp;"_EX"&amp;"'!F2:F444"),INDIRECT("'"&amp;E$43&amp;"_EX"&amp;"'!H2:H444"))</f>
        <v>916.5</v>
      </c>
      <c r="F108" s="20" cm="1">
        <f t="array" aca="1" ref="F108" ca="1">SUMPRODUCT(--(INDIRECT("'"&amp;F$43&amp;"_EX"&amp;"'!A2:A156")=$B108),INDIRECT("'"&amp;F$43&amp;"_EX"&amp;"'!F2:F156"),INDIRECT("'"&amp;F$43&amp;"_EX"&amp;"'!H2:H156"))</f>
        <v>0</v>
      </c>
      <c r="L108" s="16">
        <v>23326</v>
      </c>
      <c r="M108" s="20" cm="1">
        <f t="array" aca="1" ref="M108" ca="1">SUMPRODUCT((OFFSET('2014_EX'!$A$2,COUNTA('2014_EX'!$A$2:$A$156)-Cálculos!$M$43,0,Cálculos!$M$43,1)=Cálculos!$L108)*OFFSET('2014_EX'!$F$2,COUNTA('2014_EX'!$F$2:$F$156)-Cálculos!$M$43,0,Cálculos!$M$43,1),OFFSET('2014_EX'!$H$2,COUNTA('2014_EX'!$H$2:$H$156)-Cálculos!$M$43,0,Cálculos!$M$43,1))</f>
        <v>0</v>
      </c>
    </row>
    <row r="109" spans="2:13" x14ac:dyDescent="0.25">
      <c r="B109" s="16">
        <v>23327</v>
      </c>
      <c r="C109" s="20" cm="1">
        <f t="array" aca="1" ref="C109" ca="1">SUMPRODUCT(--(INDIRECT("'"&amp;C$43&amp;"_EX"&amp;"'!A2:A451")=$B109),INDIRECT("'"&amp;C$43&amp;"_EX"&amp;"'!F2:F451"),INDIRECT("'"&amp;C$43&amp;"_EX"&amp;"'!H2:H451"))</f>
        <v>0</v>
      </c>
      <c r="D109" s="20" cm="1">
        <f t="array" aca="1" ref="D109" ca="1">SUMPRODUCT(--(INDIRECT("'"&amp;D$43&amp;"_EX"&amp;"'!A2:A1104")=$B109),INDIRECT("'"&amp;D$43&amp;"_EX"&amp;"'!F2:F1104"),INDIRECT("'"&amp;D$43&amp;"_EX"&amp;"'!H2:H1104"))</f>
        <v>1919.8899999999999</v>
      </c>
      <c r="E109" s="20" cm="1">
        <f t="array" aca="1" ref="E109" ca="1">SUMPRODUCT(--(INDIRECT("'"&amp;E$43&amp;"_EX"&amp;"'!A2:A444")=$B109),INDIRECT("'"&amp;E$43&amp;"_EX"&amp;"'!F2:F444"),INDIRECT("'"&amp;E$43&amp;"_EX"&amp;"'!H2:H444"))</f>
        <v>0</v>
      </c>
      <c r="F109" s="20" cm="1">
        <f t="array" aca="1" ref="F109" ca="1">SUMPRODUCT(--(INDIRECT("'"&amp;F$43&amp;"_EX"&amp;"'!A2:A156")=$B109),INDIRECT("'"&amp;F$43&amp;"_EX"&amp;"'!F2:F156"),INDIRECT("'"&amp;F$43&amp;"_EX"&amp;"'!H2:H156"))</f>
        <v>0</v>
      </c>
      <c r="L109" s="16">
        <v>23327</v>
      </c>
      <c r="M109" s="20" cm="1">
        <f t="array" aca="1" ref="M109" ca="1">SUMPRODUCT((OFFSET('2014_EX'!$A$2,COUNTA('2014_EX'!$A$2:$A$156)-Cálculos!$M$43,0,Cálculos!$M$43,1)=Cálculos!$L109)*OFFSET('2014_EX'!$F$2,COUNTA('2014_EX'!$F$2:$F$156)-Cálculos!$M$43,0,Cálculos!$M$43,1),OFFSET('2014_EX'!$H$2,COUNTA('2014_EX'!$H$2:$H$156)-Cálculos!$M$43,0,Cálculos!$M$43,1))</f>
        <v>0</v>
      </c>
    </row>
    <row r="110" spans="2:13" x14ac:dyDescent="0.25">
      <c r="B110" s="16">
        <v>23328</v>
      </c>
      <c r="C110" s="20" cm="1">
        <f t="array" aca="1" ref="C110" ca="1">SUMPRODUCT(--(INDIRECT("'"&amp;C$43&amp;"_EX"&amp;"'!A2:A451")=$B110),INDIRECT("'"&amp;C$43&amp;"_EX"&amp;"'!F2:F451"),INDIRECT("'"&amp;C$43&amp;"_EX"&amp;"'!H2:H451"))</f>
        <v>0</v>
      </c>
      <c r="D110" s="20" cm="1">
        <f t="array" aca="1" ref="D110" ca="1">SUMPRODUCT(--(INDIRECT("'"&amp;D$43&amp;"_EX"&amp;"'!A2:A1104")=$B110),INDIRECT("'"&amp;D$43&amp;"_EX"&amp;"'!F2:F1104"),INDIRECT("'"&amp;D$43&amp;"_EX"&amp;"'!H2:H1104"))</f>
        <v>1524.5</v>
      </c>
      <c r="E110" s="20" cm="1">
        <f t="array" aca="1" ref="E110" ca="1">SUMPRODUCT(--(INDIRECT("'"&amp;E$43&amp;"_EX"&amp;"'!A2:A444")=$B110),INDIRECT("'"&amp;E$43&amp;"_EX"&amp;"'!F2:F444"),INDIRECT("'"&amp;E$43&amp;"_EX"&amp;"'!H2:H444"))</f>
        <v>0</v>
      </c>
      <c r="F110" s="20" cm="1">
        <f t="array" aca="1" ref="F110" ca="1">SUMPRODUCT(--(INDIRECT("'"&amp;F$43&amp;"_EX"&amp;"'!A2:A156")=$B110),INDIRECT("'"&amp;F$43&amp;"_EX"&amp;"'!F2:F156"),INDIRECT("'"&amp;F$43&amp;"_EX"&amp;"'!H2:H156"))</f>
        <v>0</v>
      </c>
      <c r="L110" s="16">
        <v>23328</v>
      </c>
      <c r="M110" s="20" cm="1">
        <f t="array" aca="1" ref="M110" ca="1">SUMPRODUCT((OFFSET('2014_EX'!$A$2,COUNTA('2014_EX'!$A$2:$A$156)-Cálculos!$M$43,0,Cálculos!$M$43,1)=Cálculos!$L110)*OFFSET('2014_EX'!$F$2,COUNTA('2014_EX'!$F$2:$F$156)-Cálculos!$M$43,0,Cálculos!$M$43,1),OFFSET('2014_EX'!$H$2,COUNTA('2014_EX'!$H$2:$H$156)-Cálculos!$M$43,0,Cálculos!$M$43,1))</f>
        <v>0</v>
      </c>
    </row>
    <row r="111" spans="2:13" x14ac:dyDescent="0.25">
      <c r="B111" s="16">
        <v>23329</v>
      </c>
      <c r="C111" s="20" cm="1">
        <f t="array" aca="1" ref="C111" ca="1">SUMPRODUCT(--(INDIRECT("'"&amp;C$43&amp;"_EX"&amp;"'!A2:A451")=$B111),INDIRECT("'"&amp;C$43&amp;"_EX"&amp;"'!F2:F451"),INDIRECT("'"&amp;C$43&amp;"_EX"&amp;"'!H2:H451"))</f>
        <v>0</v>
      </c>
      <c r="D111" s="20" cm="1">
        <f t="array" aca="1" ref="D111" ca="1">SUMPRODUCT(--(INDIRECT("'"&amp;D$43&amp;"_EX"&amp;"'!A2:A1104")=$B111),INDIRECT("'"&amp;D$43&amp;"_EX"&amp;"'!F2:F1104"),INDIRECT("'"&amp;D$43&amp;"_EX"&amp;"'!H2:H1104"))</f>
        <v>913.5</v>
      </c>
      <c r="E111" s="20" cm="1">
        <f t="array" aca="1" ref="E111" ca="1">SUMPRODUCT(--(INDIRECT("'"&amp;E$43&amp;"_EX"&amp;"'!A2:A444")=$B111),INDIRECT("'"&amp;E$43&amp;"_EX"&amp;"'!F2:F444"),INDIRECT("'"&amp;E$43&amp;"_EX"&amp;"'!H2:H444"))</f>
        <v>0</v>
      </c>
      <c r="F111" s="20" cm="1">
        <f t="array" aca="1" ref="F111" ca="1">SUMPRODUCT(--(INDIRECT("'"&amp;F$43&amp;"_EX"&amp;"'!A2:A156")=$B111),INDIRECT("'"&amp;F$43&amp;"_EX"&amp;"'!F2:F156"),INDIRECT("'"&amp;F$43&amp;"_EX"&amp;"'!H2:H156"))</f>
        <v>904.5</v>
      </c>
      <c r="L111" s="16">
        <v>23329</v>
      </c>
      <c r="M111" s="20" cm="1">
        <f t="array" aca="1" ref="M111" ca="1">SUMPRODUCT((OFFSET('2014_EX'!$A$2,COUNTA('2014_EX'!$A$2:$A$156)-Cálculos!$M$43,0,Cálculos!$M$43,1)=Cálculos!$L111)*OFFSET('2014_EX'!$F$2,COUNTA('2014_EX'!$F$2:$F$156)-Cálculos!$M$43,0,Cálculos!$M$43,1),OFFSET('2014_EX'!$H$2,COUNTA('2014_EX'!$H$2:$H$156)-Cálculos!$M$43,0,Cálculos!$M$43,1))</f>
        <v>904.5</v>
      </c>
    </row>
    <row r="112" spans="2:13" x14ac:dyDescent="0.25">
      <c r="B112" s="16">
        <v>23330</v>
      </c>
      <c r="C112" s="20" cm="1">
        <f t="array" aca="1" ref="C112" ca="1">SUMPRODUCT(--(INDIRECT("'"&amp;C$43&amp;"_EX"&amp;"'!A2:A451")=$B112),INDIRECT("'"&amp;C$43&amp;"_EX"&amp;"'!F2:F451"),INDIRECT("'"&amp;C$43&amp;"_EX"&amp;"'!H2:H451"))</f>
        <v>0</v>
      </c>
      <c r="D112" s="20" cm="1">
        <f t="array" aca="1" ref="D112" ca="1">SUMPRODUCT(--(INDIRECT("'"&amp;D$43&amp;"_EX"&amp;"'!A2:A1104")=$B112),INDIRECT("'"&amp;D$43&amp;"_EX"&amp;"'!F2:F1104"),INDIRECT("'"&amp;D$43&amp;"_EX"&amp;"'!H2:H1104"))</f>
        <v>0</v>
      </c>
      <c r="E112" s="20" cm="1">
        <f t="array" aca="1" ref="E112" ca="1">SUMPRODUCT(--(INDIRECT("'"&amp;E$43&amp;"_EX"&amp;"'!A2:A444")=$B112),INDIRECT("'"&amp;E$43&amp;"_EX"&amp;"'!F2:F444"),INDIRECT("'"&amp;E$43&amp;"_EX"&amp;"'!H2:H444"))</f>
        <v>0</v>
      </c>
      <c r="F112" s="20" cm="1">
        <f t="array" aca="1" ref="F112" ca="1">SUMPRODUCT(--(INDIRECT("'"&amp;F$43&amp;"_EX"&amp;"'!A2:A156")=$B112),INDIRECT("'"&amp;F$43&amp;"_EX"&amp;"'!F2:F156"),INDIRECT("'"&amp;F$43&amp;"_EX"&amp;"'!H2:H156"))</f>
        <v>0</v>
      </c>
      <c r="L112" s="16">
        <v>23330</v>
      </c>
      <c r="M112" s="20" cm="1">
        <f t="array" aca="1" ref="M112" ca="1">SUMPRODUCT((OFFSET('2014_EX'!$A$2,COUNTA('2014_EX'!$A$2:$A$156)-Cálculos!$M$43,0,Cálculos!$M$43,1)=Cálculos!$L112)*OFFSET('2014_EX'!$F$2,COUNTA('2014_EX'!$F$2:$F$156)-Cálculos!$M$43,0,Cálculos!$M$43,1),OFFSET('2014_EX'!$H$2,COUNTA('2014_EX'!$H$2:$H$156)-Cálculos!$M$43,0,Cálculos!$M$43,1))</f>
        <v>0</v>
      </c>
    </row>
    <row r="113" spans="2:13" x14ac:dyDescent="0.25">
      <c r="B113" s="16">
        <v>23331</v>
      </c>
      <c r="C113" s="20" cm="1">
        <f t="array" aca="1" ref="C113" ca="1">SUMPRODUCT(--(INDIRECT("'"&amp;C$43&amp;"_EX"&amp;"'!A2:A451")=$B113),INDIRECT("'"&amp;C$43&amp;"_EX"&amp;"'!F2:F451"),INDIRECT("'"&amp;C$43&amp;"_EX"&amp;"'!H2:H451"))</f>
        <v>0</v>
      </c>
      <c r="D113" s="20" cm="1">
        <f t="array" aca="1" ref="D113" ca="1">SUMPRODUCT(--(INDIRECT("'"&amp;D$43&amp;"_EX"&amp;"'!A2:A1104")=$B113),INDIRECT("'"&amp;D$43&amp;"_EX"&amp;"'!F2:F1104"),INDIRECT("'"&amp;D$43&amp;"_EX"&amp;"'!H2:H1104"))</f>
        <v>0</v>
      </c>
      <c r="E113" s="20" cm="1">
        <f t="array" aca="1" ref="E113" ca="1">SUMPRODUCT(--(INDIRECT("'"&amp;E$43&amp;"_EX"&amp;"'!A2:A444")=$B113),INDIRECT("'"&amp;E$43&amp;"_EX"&amp;"'!F2:F444"),INDIRECT("'"&amp;E$43&amp;"_EX"&amp;"'!H2:H444"))</f>
        <v>0</v>
      </c>
      <c r="F113" s="20" cm="1">
        <f t="array" aca="1" ref="F113" ca="1">SUMPRODUCT(--(INDIRECT("'"&amp;F$43&amp;"_EX"&amp;"'!A2:A156")=$B113),INDIRECT("'"&amp;F$43&amp;"_EX"&amp;"'!F2:F156"),INDIRECT("'"&amp;F$43&amp;"_EX"&amp;"'!H2:H156"))</f>
        <v>0</v>
      </c>
      <c r="L113" s="16">
        <v>23331</v>
      </c>
      <c r="M113" s="20" cm="1">
        <f t="array" aca="1" ref="M113" ca="1">SUMPRODUCT((OFFSET('2014_EX'!$A$2,COUNTA('2014_EX'!$A$2:$A$156)-Cálculos!$M$43,0,Cálculos!$M$43,1)=Cálculos!$L113)*OFFSET('2014_EX'!$F$2,COUNTA('2014_EX'!$F$2:$F$156)-Cálculos!$M$43,0,Cálculos!$M$43,1),OFFSET('2014_EX'!$H$2,COUNTA('2014_EX'!$H$2:$H$156)-Cálculos!$M$43,0,Cálculos!$M$43,1))</f>
        <v>0</v>
      </c>
    </row>
    <row r="114" spans="2:13" x14ac:dyDescent="0.25">
      <c r="B114" s="16">
        <v>23332</v>
      </c>
      <c r="C114" s="20" cm="1">
        <f t="array" aca="1" ref="C114" ca="1">SUMPRODUCT(--(INDIRECT("'"&amp;C$43&amp;"_EX"&amp;"'!A2:A451")=$B114),INDIRECT("'"&amp;C$43&amp;"_EX"&amp;"'!F2:F451"),INDIRECT("'"&amp;C$43&amp;"_EX"&amp;"'!H2:H451"))</f>
        <v>0</v>
      </c>
      <c r="D114" s="20" cm="1">
        <f t="array" aca="1" ref="D114" ca="1">SUMPRODUCT(--(INDIRECT("'"&amp;D$43&amp;"_EX"&amp;"'!A2:A1104")=$B114),INDIRECT("'"&amp;D$43&amp;"_EX"&amp;"'!F2:F1104"),INDIRECT("'"&amp;D$43&amp;"_EX"&amp;"'!H2:H1104"))</f>
        <v>913.5</v>
      </c>
      <c r="E114" s="20" cm="1">
        <f t="array" aca="1" ref="E114" ca="1">SUMPRODUCT(--(INDIRECT("'"&amp;E$43&amp;"_EX"&amp;"'!A2:A444")=$B114),INDIRECT("'"&amp;E$43&amp;"_EX"&amp;"'!F2:F444"),INDIRECT("'"&amp;E$43&amp;"_EX"&amp;"'!H2:H444"))</f>
        <v>288</v>
      </c>
      <c r="F114" s="20" cm="1">
        <f t="array" aca="1" ref="F114" ca="1">SUMPRODUCT(--(INDIRECT("'"&amp;F$43&amp;"_EX"&amp;"'!A2:A156")=$B114),INDIRECT("'"&amp;F$43&amp;"_EX"&amp;"'!F2:F156"),INDIRECT("'"&amp;F$43&amp;"_EX"&amp;"'!H2:H156"))</f>
        <v>0</v>
      </c>
      <c r="L114" s="16">
        <v>23332</v>
      </c>
      <c r="M114" s="20" cm="1">
        <f t="array" aca="1" ref="M114" ca="1">SUMPRODUCT((OFFSET('2014_EX'!$A$2,COUNTA('2014_EX'!$A$2:$A$156)-Cálculos!$M$43,0,Cálculos!$M$43,1)=Cálculos!$L114)*OFFSET('2014_EX'!$F$2,COUNTA('2014_EX'!$F$2:$F$156)-Cálculos!$M$43,0,Cálculos!$M$43,1),OFFSET('2014_EX'!$H$2,COUNTA('2014_EX'!$H$2:$H$156)-Cálculos!$M$43,0,Cálculos!$M$43,1))</f>
        <v>0</v>
      </c>
    </row>
    <row r="115" spans="2:13" x14ac:dyDescent="0.25">
      <c r="B115" s="16">
        <v>23333</v>
      </c>
      <c r="C115" s="20" cm="1">
        <f t="array" aca="1" ref="C115" ca="1">SUMPRODUCT(--(INDIRECT("'"&amp;C$43&amp;"_EX"&amp;"'!A2:A451")=$B115),INDIRECT("'"&amp;C$43&amp;"_EX"&amp;"'!F2:F451"),INDIRECT("'"&amp;C$43&amp;"_EX"&amp;"'!H2:H451"))</f>
        <v>0</v>
      </c>
      <c r="D115" s="20" cm="1">
        <f t="array" aca="1" ref="D115" ca="1">SUMPRODUCT(--(INDIRECT("'"&amp;D$43&amp;"_EX"&amp;"'!A2:A1104")=$B115),INDIRECT("'"&amp;D$43&amp;"_EX"&amp;"'!F2:F1104"),INDIRECT("'"&amp;D$43&amp;"_EX"&amp;"'!H2:H1104"))</f>
        <v>477</v>
      </c>
      <c r="E115" s="20" cm="1">
        <f t="array" aca="1" ref="E115" ca="1">SUMPRODUCT(--(INDIRECT("'"&amp;E$43&amp;"_EX"&amp;"'!A2:A444")=$B115),INDIRECT("'"&amp;E$43&amp;"_EX"&amp;"'!F2:F444"),INDIRECT("'"&amp;E$43&amp;"_EX"&amp;"'!H2:H444"))</f>
        <v>0</v>
      </c>
      <c r="F115" s="20" cm="1">
        <f t="array" aca="1" ref="F115" ca="1">SUMPRODUCT(--(INDIRECT("'"&amp;F$43&amp;"_EX"&amp;"'!A2:A156")=$B115),INDIRECT("'"&amp;F$43&amp;"_EX"&amp;"'!F2:F156"),INDIRECT("'"&amp;F$43&amp;"_EX"&amp;"'!H2:H156"))</f>
        <v>0</v>
      </c>
      <c r="L115" s="16">
        <v>23333</v>
      </c>
      <c r="M115" s="20" cm="1">
        <f t="array" aca="1" ref="M115" ca="1">SUMPRODUCT((OFFSET('2014_EX'!$A$2,COUNTA('2014_EX'!$A$2:$A$156)-Cálculos!$M$43,0,Cálculos!$M$43,1)=Cálculos!$L115)*OFFSET('2014_EX'!$F$2,COUNTA('2014_EX'!$F$2:$F$156)-Cálculos!$M$43,0,Cálculos!$M$43,1),OFFSET('2014_EX'!$H$2,COUNTA('2014_EX'!$H$2:$H$156)-Cálculos!$M$43,0,Cálculos!$M$43,1))</f>
        <v>0</v>
      </c>
    </row>
    <row r="116" spans="2:13" x14ac:dyDescent="0.25">
      <c r="B116" s="16">
        <v>23334</v>
      </c>
      <c r="C116" s="20" cm="1">
        <f t="array" aca="1" ref="C116" ca="1">SUMPRODUCT(--(INDIRECT("'"&amp;C$43&amp;"_EX"&amp;"'!A2:A451")=$B116),INDIRECT("'"&amp;C$43&amp;"_EX"&amp;"'!F2:F451"),INDIRECT("'"&amp;C$43&amp;"_EX"&amp;"'!H2:H451"))</f>
        <v>0</v>
      </c>
      <c r="D116" s="20" cm="1">
        <f t="array" aca="1" ref="D116" ca="1">SUMPRODUCT(--(INDIRECT("'"&amp;D$43&amp;"_EX"&amp;"'!A2:A1104")=$B116),INDIRECT("'"&amp;D$43&amp;"_EX"&amp;"'!F2:F1104"),INDIRECT("'"&amp;D$43&amp;"_EX"&amp;"'!H2:H1104"))</f>
        <v>1006.62</v>
      </c>
      <c r="E116" s="20" cm="1">
        <f t="array" aca="1" ref="E116" ca="1">SUMPRODUCT(--(INDIRECT("'"&amp;E$43&amp;"_EX"&amp;"'!A2:A444")=$B116),INDIRECT("'"&amp;E$43&amp;"_EX"&amp;"'!F2:F444"),INDIRECT("'"&amp;E$43&amp;"_EX"&amp;"'!H2:H444"))</f>
        <v>0</v>
      </c>
      <c r="F116" s="20" cm="1">
        <f t="array" aca="1" ref="F116" ca="1">SUMPRODUCT(--(INDIRECT("'"&amp;F$43&amp;"_EX"&amp;"'!A2:A156")=$B116),INDIRECT("'"&amp;F$43&amp;"_EX"&amp;"'!F2:F156"),INDIRECT("'"&amp;F$43&amp;"_EX"&amp;"'!H2:H156"))</f>
        <v>2037.96</v>
      </c>
      <c r="L116" s="16">
        <v>23334</v>
      </c>
      <c r="M116" s="20" cm="1">
        <f t="array" aca="1" ref="M116" ca="1">SUMPRODUCT((OFFSET('2014_EX'!$A$2,COUNTA('2014_EX'!$A$2:$A$156)-Cálculos!$M$43,0,Cálculos!$M$43,1)=Cálculos!$L116)*OFFSET('2014_EX'!$F$2,COUNTA('2014_EX'!$F$2:$F$156)-Cálculos!$M$43,0,Cálculos!$M$43,1),OFFSET('2014_EX'!$H$2,COUNTA('2014_EX'!$H$2:$H$156)-Cálculos!$M$43,0,Cálculos!$M$43,1))</f>
        <v>2037.96</v>
      </c>
    </row>
    <row r="117" spans="2:13" x14ac:dyDescent="0.25">
      <c r="B117" s="16">
        <v>23335</v>
      </c>
      <c r="C117" s="20" cm="1">
        <f t="array" aca="1" ref="C117" ca="1">SUMPRODUCT(--(INDIRECT("'"&amp;C$43&amp;"_EX"&amp;"'!A2:A451")=$B117),INDIRECT("'"&amp;C$43&amp;"_EX"&amp;"'!F2:F451"),INDIRECT("'"&amp;C$43&amp;"_EX"&amp;"'!H2:H451"))</f>
        <v>0</v>
      </c>
      <c r="D117" s="20" cm="1">
        <f t="array" aca="1" ref="D117" ca="1">SUMPRODUCT(--(INDIRECT("'"&amp;D$43&amp;"_EX"&amp;"'!A2:A1104")=$B117),INDIRECT("'"&amp;D$43&amp;"_EX"&amp;"'!F2:F1104"),INDIRECT("'"&amp;D$43&amp;"_EX"&amp;"'!H2:H1104"))</f>
        <v>1483.56</v>
      </c>
      <c r="E117" s="20" cm="1">
        <f t="array" aca="1" ref="E117" ca="1">SUMPRODUCT(--(INDIRECT("'"&amp;E$43&amp;"_EX"&amp;"'!A2:A444")=$B117),INDIRECT("'"&amp;E$43&amp;"_EX"&amp;"'!F2:F444"),INDIRECT("'"&amp;E$43&amp;"_EX"&amp;"'!H2:H444"))</f>
        <v>636</v>
      </c>
      <c r="F117" s="20" cm="1">
        <f t="array" aca="1" ref="F117" ca="1">SUMPRODUCT(--(INDIRECT("'"&amp;F$43&amp;"_EX"&amp;"'!A2:A156")=$B117),INDIRECT("'"&amp;F$43&amp;"_EX"&amp;"'!F2:F156"),INDIRECT("'"&amp;F$43&amp;"_EX"&amp;"'!H2:H156"))</f>
        <v>0</v>
      </c>
      <c r="L117" s="16">
        <v>23335</v>
      </c>
      <c r="M117" s="20" cm="1">
        <f t="array" aca="1" ref="M117" ca="1">SUMPRODUCT((OFFSET('2014_EX'!$A$2,COUNTA('2014_EX'!$A$2:$A$156)-Cálculos!$M$43,0,Cálculos!$M$43,1)=Cálculos!$L117)*OFFSET('2014_EX'!$F$2,COUNTA('2014_EX'!$F$2:$F$156)-Cálculos!$M$43,0,Cálculos!$M$43,1),OFFSET('2014_EX'!$H$2,COUNTA('2014_EX'!$H$2:$H$156)-Cálculos!$M$43,0,Cálculos!$M$43,1))</f>
        <v>0</v>
      </c>
    </row>
    <row r="118" spans="2:13" x14ac:dyDescent="0.25">
      <c r="B118" s="16">
        <v>23336</v>
      </c>
      <c r="C118" s="20" cm="1">
        <f t="array" aca="1" ref="C118" ca="1">SUMPRODUCT(--(INDIRECT("'"&amp;C$43&amp;"_EX"&amp;"'!A2:A451")=$B118),INDIRECT("'"&amp;C$43&amp;"_EX"&amp;"'!F2:F451"),INDIRECT("'"&amp;C$43&amp;"_EX"&amp;"'!H2:H451"))</f>
        <v>0</v>
      </c>
      <c r="D118" s="20" cm="1">
        <f t="array" aca="1" ref="D118" ca="1">SUMPRODUCT(--(INDIRECT("'"&amp;D$43&amp;"_EX"&amp;"'!A2:A1104")=$B118),INDIRECT("'"&amp;D$43&amp;"_EX"&amp;"'!F2:F1104"),INDIRECT("'"&amp;D$43&amp;"_EX"&amp;"'!H2:H1104"))</f>
        <v>31.5</v>
      </c>
      <c r="E118" s="20" cm="1">
        <f t="array" aca="1" ref="E118" ca="1">SUMPRODUCT(--(INDIRECT("'"&amp;E$43&amp;"_EX"&amp;"'!A2:A444")=$B118),INDIRECT("'"&amp;E$43&amp;"_EX"&amp;"'!F2:F444"),INDIRECT("'"&amp;E$43&amp;"_EX"&amp;"'!H2:H444"))</f>
        <v>610.47</v>
      </c>
      <c r="F118" s="20" cm="1">
        <f t="array" aca="1" ref="F118" ca="1">SUMPRODUCT(--(INDIRECT("'"&amp;F$43&amp;"_EX"&amp;"'!A2:A156")=$B118),INDIRECT("'"&amp;F$43&amp;"_EX"&amp;"'!F2:F156"),INDIRECT("'"&amp;F$43&amp;"_EX"&amp;"'!H2:H156"))</f>
        <v>0</v>
      </c>
      <c r="L118" s="16">
        <v>23336</v>
      </c>
      <c r="M118" s="20" cm="1">
        <f t="array" aca="1" ref="M118" ca="1">SUMPRODUCT((OFFSET('2014_EX'!$A$2,COUNTA('2014_EX'!$A$2:$A$156)-Cálculos!$M$43,0,Cálculos!$M$43,1)=Cálculos!$L118)*OFFSET('2014_EX'!$F$2,COUNTA('2014_EX'!$F$2:$F$156)-Cálculos!$M$43,0,Cálculos!$M$43,1),OFFSET('2014_EX'!$H$2,COUNTA('2014_EX'!$H$2:$H$156)-Cálculos!$M$43,0,Cálculos!$M$43,1))</f>
        <v>0</v>
      </c>
    </row>
    <row r="119" spans="2:13" x14ac:dyDescent="0.25">
      <c r="B119" s="16">
        <v>23337</v>
      </c>
      <c r="C119" s="20" cm="1">
        <f t="array" aca="1" ref="C119" ca="1">SUMPRODUCT(--(INDIRECT("'"&amp;C$43&amp;"_EX"&amp;"'!A2:A451")=$B119),INDIRECT("'"&amp;C$43&amp;"_EX"&amp;"'!F2:F451"),INDIRECT("'"&amp;C$43&amp;"_EX"&amp;"'!H2:H451"))</f>
        <v>0</v>
      </c>
      <c r="D119" s="20" cm="1">
        <f t="array" aca="1" ref="D119" ca="1">SUMPRODUCT(--(INDIRECT("'"&amp;D$43&amp;"_EX"&amp;"'!A2:A1104")=$B119),INDIRECT("'"&amp;D$43&amp;"_EX"&amp;"'!F2:F1104"),INDIRECT("'"&amp;D$43&amp;"_EX"&amp;"'!H2:H1104"))</f>
        <v>573.18000000000006</v>
      </c>
      <c r="E119" s="20" cm="1">
        <f t="array" aca="1" ref="E119" ca="1">SUMPRODUCT(--(INDIRECT("'"&amp;E$43&amp;"_EX"&amp;"'!A2:A444")=$B119),INDIRECT("'"&amp;E$43&amp;"_EX"&amp;"'!F2:F444"),INDIRECT("'"&amp;E$43&amp;"_EX"&amp;"'!H2:H444"))</f>
        <v>0</v>
      </c>
      <c r="F119" s="20" cm="1">
        <f t="array" aca="1" ref="F119" ca="1">SUMPRODUCT(--(INDIRECT("'"&amp;F$43&amp;"_EX"&amp;"'!A2:A156")=$B119),INDIRECT("'"&amp;F$43&amp;"_EX"&amp;"'!F2:F156"),INDIRECT("'"&amp;F$43&amp;"_EX"&amp;"'!H2:H156"))</f>
        <v>0</v>
      </c>
      <c r="L119" s="16">
        <v>23337</v>
      </c>
      <c r="M119" s="20" cm="1">
        <f t="array" aca="1" ref="M119" ca="1">SUMPRODUCT((OFFSET('2014_EX'!$A$2,COUNTA('2014_EX'!$A$2:$A$156)-Cálculos!$M$43,0,Cálculos!$M$43,1)=Cálculos!$L119)*OFFSET('2014_EX'!$F$2,COUNTA('2014_EX'!$F$2:$F$156)-Cálculos!$M$43,0,Cálculos!$M$43,1),OFFSET('2014_EX'!$H$2,COUNTA('2014_EX'!$H$2:$H$156)-Cálculos!$M$43,0,Cálculos!$M$43,1))</f>
        <v>0</v>
      </c>
    </row>
    <row r="120" spans="2:13" x14ac:dyDescent="0.25">
      <c r="B120" s="16">
        <v>23338</v>
      </c>
      <c r="C120" s="20" cm="1">
        <f t="array" aca="1" ref="C120" ca="1">SUMPRODUCT(--(INDIRECT("'"&amp;C$43&amp;"_EX"&amp;"'!A2:A451")=$B120),INDIRECT("'"&amp;C$43&amp;"_EX"&amp;"'!F2:F451"),INDIRECT("'"&amp;C$43&amp;"_EX"&amp;"'!H2:H451"))</f>
        <v>0</v>
      </c>
      <c r="D120" s="20" cm="1">
        <f t="array" aca="1" ref="D120" ca="1">SUMPRODUCT(--(INDIRECT("'"&amp;D$43&amp;"_EX"&amp;"'!A2:A1104")=$B120),INDIRECT("'"&amp;D$43&amp;"_EX"&amp;"'!F2:F1104"),INDIRECT("'"&amp;D$43&amp;"_EX"&amp;"'!H2:H1104"))</f>
        <v>801</v>
      </c>
      <c r="E120" s="20" cm="1">
        <f t="array" aca="1" ref="E120" ca="1">SUMPRODUCT(--(INDIRECT("'"&amp;E$43&amp;"_EX"&amp;"'!A2:A444")=$B120),INDIRECT("'"&amp;E$43&amp;"_EX"&amp;"'!F2:F444"),INDIRECT("'"&amp;E$43&amp;"_EX"&amp;"'!H2:H444"))</f>
        <v>0</v>
      </c>
      <c r="F120" s="20" cm="1">
        <f t="array" aca="1" ref="F120" ca="1">SUMPRODUCT(--(INDIRECT("'"&amp;F$43&amp;"_EX"&amp;"'!A2:A156")=$B120),INDIRECT("'"&amp;F$43&amp;"_EX"&amp;"'!F2:F156"),INDIRECT("'"&amp;F$43&amp;"_EX"&amp;"'!H2:H156"))</f>
        <v>0</v>
      </c>
      <c r="L120" s="16">
        <v>23338</v>
      </c>
      <c r="M120" s="20" cm="1">
        <f t="array" aca="1" ref="M120" ca="1">SUMPRODUCT((OFFSET('2014_EX'!$A$2,COUNTA('2014_EX'!$A$2:$A$156)-Cálculos!$M$43,0,Cálculos!$M$43,1)=Cálculos!$L120)*OFFSET('2014_EX'!$F$2,COUNTA('2014_EX'!$F$2:$F$156)-Cálculos!$M$43,0,Cálculos!$M$43,1),OFFSET('2014_EX'!$H$2,COUNTA('2014_EX'!$H$2:$H$156)-Cálculos!$M$43,0,Cálculos!$M$43,1))</f>
        <v>0</v>
      </c>
    </row>
    <row r="121" spans="2:13" x14ac:dyDescent="0.25">
      <c r="B121" s="16">
        <v>23339</v>
      </c>
      <c r="C121" s="20" cm="1">
        <f t="array" aca="1" ref="C121" ca="1">SUMPRODUCT(--(INDIRECT("'"&amp;C$43&amp;"_EX"&amp;"'!A2:A451")=$B121),INDIRECT("'"&amp;C$43&amp;"_EX"&amp;"'!F2:F451"),INDIRECT("'"&amp;C$43&amp;"_EX"&amp;"'!H2:H451"))</f>
        <v>0</v>
      </c>
      <c r="D121" s="20" cm="1">
        <f t="array" aca="1" ref="D121" ca="1">SUMPRODUCT(--(INDIRECT("'"&amp;D$43&amp;"_EX"&amp;"'!A2:A1104")=$B121),INDIRECT("'"&amp;D$43&amp;"_EX"&amp;"'!F2:F1104"),INDIRECT("'"&amp;D$43&amp;"_EX"&amp;"'!H2:H1104"))</f>
        <v>1874.3700000000001</v>
      </c>
      <c r="E121" s="20" cm="1">
        <f t="array" aca="1" ref="E121" ca="1">SUMPRODUCT(--(INDIRECT("'"&amp;E$43&amp;"_EX"&amp;"'!A2:A444")=$B121),INDIRECT("'"&amp;E$43&amp;"_EX"&amp;"'!F2:F444"),INDIRECT("'"&amp;E$43&amp;"_EX"&amp;"'!H2:H444"))</f>
        <v>650</v>
      </c>
      <c r="F121" s="20" cm="1">
        <f t="array" aca="1" ref="F121" ca="1">SUMPRODUCT(--(INDIRECT("'"&amp;F$43&amp;"_EX"&amp;"'!A2:A156")=$B121),INDIRECT("'"&amp;F$43&amp;"_EX"&amp;"'!F2:F156"),INDIRECT("'"&amp;F$43&amp;"_EX"&amp;"'!H2:H156"))</f>
        <v>0</v>
      </c>
      <c r="L121" s="16">
        <v>23339</v>
      </c>
      <c r="M121" s="20" cm="1">
        <f t="array" aca="1" ref="M121" ca="1">SUMPRODUCT((OFFSET('2014_EX'!$A$2,COUNTA('2014_EX'!$A$2:$A$156)-Cálculos!$M$43,0,Cálculos!$M$43,1)=Cálculos!$L121)*OFFSET('2014_EX'!$F$2,COUNTA('2014_EX'!$F$2:$F$156)-Cálculos!$M$43,0,Cálculos!$M$43,1),OFFSET('2014_EX'!$H$2,COUNTA('2014_EX'!$H$2:$H$156)-Cálculos!$M$43,0,Cálculos!$M$43,1))</f>
        <v>0</v>
      </c>
    </row>
    <row r="122" spans="2:13" x14ac:dyDescent="0.25">
      <c r="B122" s="16">
        <v>23340</v>
      </c>
      <c r="C122" s="20" cm="1">
        <f t="array" aca="1" ref="C122" ca="1">SUMPRODUCT(--(INDIRECT("'"&amp;C$43&amp;"_EX"&amp;"'!A2:A451")=$B122),INDIRECT("'"&amp;C$43&amp;"_EX"&amp;"'!F2:F451"),INDIRECT("'"&amp;C$43&amp;"_EX"&amp;"'!H2:H451"))</f>
        <v>0</v>
      </c>
      <c r="D122" s="20" cm="1">
        <f t="array" aca="1" ref="D122" ca="1">SUMPRODUCT(--(INDIRECT("'"&amp;D$43&amp;"_EX"&amp;"'!A2:A1104")=$B122),INDIRECT("'"&amp;D$43&amp;"_EX"&amp;"'!F2:F1104"),INDIRECT("'"&amp;D$43&amp;"_EX"&amp;"'!H2:H1104"))</f>
        <v>2329.1999999999998</v>
      </c>
      <c r="E122" s="20" cm="1">
        <f t="array" aca="1" ref="E122" ca="1">SUMPRODUCT(--(INDIRECT("'"&amp;E$43&amp;"_EX"&amp;"'!A2:A444")=$B122),INDIRECT("'"&amp;E$43&amp;"_EX"&amp;"'!F2:F444"),INDIRECT("'"&amp;E$43&amp;"_EX"&amp;"'!H2:H444"))</f>
        <v>0</v>
      </c>
      <c r="F122" s="20" cm="1">
        <f t="array" aca="1" ref="F122" ca="1">SUMPRODUCT(--(INDIRECT("'"&amp;F$43&amp;"_EX"&amp;"'!A2:A156")=$B122),INDIRECT("'"&amp;F$43&amp;"_EX"&amp;"'!F2:F156"),INDIRECT("'"&amp;F$43&amp;"_EX"&amp;"'!H2:H156"))</f>
        <v>0</v>
      </c>
      <c r="L122" s="16">
        <v>23340</v>
      </c>
      <c r="M122" s="20" cm="1">
        <f t="array" aca="1" ref="M122" ca="1">SUMPRODUCT((OFFSET('2014_EX'!$A$2,COUNTA('2014_EX'!$A$2:$A$156)-Cálculos!$M$43,0,Cálculos!$M$43,1)=Cálculos!$L122)*OFFSET('2014_EX'!$F$2,COUNTA('2014_EX'!$F$2:$F$156)-Cálculos!$M$43,0,Cálculos!$M$43,1),OFFSET('2014_EX'!$H$2,COUNTA('2014_EX'!$H$2:$H$156)-Cálculos!$M$43,0,Cálculos!$M$43,1))</f>
        <v>0</v>
      </c>
    </row>
    <row r="123" spans="2:13" x14ac:dyDescent="0.25">
      <c r="B123" s="16">
        <v>23341</v>
      </c>
      <c r="C123" s="20" cm="1">
        <f t="array" aca="1" ref="C123" ca="1">SUMPRODUCT(--(INDIRECT("'"&amp;C$43&amp;"_EX"&amp;"'!A2:A451")=$B123),INDIRECT("'"&amp;C$43&amp;"_EX"&amp;"'!F2:F451"),INDIRECT("'"&amp;C$43&amp;"_EX"&amp;"'!H2:H451"))</f>
        <v>0</v>
      </c>
      <c r="D123" s="20" cm="1">
        <f t="array" aca="1" ref="D123" ca="1">SUMPRODUCT(--(INDIRECT("'"&amp;D$43&amp;"_EX"&amp;"'!A2:A1104")=$B123),INDIRECT("'"&amp;D$43&amp;"_EX"&amp;"'!F2:F1104"),INDIRECT("'"&amp;D$43&amp;"_EX"&amp;"'!H2:H1104"))</f>
        <v>231</v>
      </c>
      <c r="E123" s="20" cm="1">
        <f t="array" aca="1" ref="E123" ca="1">SUMPRODUCT(--(INDIRECT("'"&amp;E$43&amp;"_EX"&amp;"'!A2:A444")=$B123),INDIRECT("'"&amp;E$43&amp;"_EX"&amp;"'!F2:F444"),INDIRECT("'"&amp;E$43&amp;"_EX"&amp;"'!H2:H444"))</f>
        <v>3439.5</v>
      </c>
      <c r="F123" s="20" cm="1">
        <f t="array" aca="1" ref="F123" ca="1">SUMPRODUCT(--(INDIRECT("'"&amp;F$43&amp;"_EX"&amp;"'!A2:A156")=$B123),INDIRECT("'"&amp;F$43&amp;"_EX"&amp;"'!F2:F156"),INDIRECT("'"&amp;F$43&amp;"_EX"&amp;"'!H2:H156"))</f>
        <v>0</v>
      </c>
      <c r="L123" s="16">
        <v>23341</v>
      </c>
      <c r="M123" s="20" cm="1">
        <f t="array" aca="1" ref="M123" ca="1">SUMPRODUCT((OFFSET('2014_EX'!$A$2,COUNTA('2014_EX'!$A$2:$A$156)-Cálculos!$M$43,0,Cálculos!$M$43,1)=Cálculos!$L123)*OFFSET('2014_EX'!$F$2,COUNTA('2014_EX'!$F$2:$F$156)-Cálculos!$M$43,0,Cálculos!$M$43,1),OFFSET('2014_EX'!$H$2,COUNTA('2014_EX'!$H$2:$H$156)-Cálculos!$M$43,0,Cálculos!$M$43,1))</f>
        <v>0</v>
      </c>
    </row>
    <row r="124" spans="2:13" x14ac:dyDescent="0.25">
      <c r="B124" s="16">
        <v>23342</v>
      </c>
      <c r="C124" s="20" cm="1">
        <f t="array" aca="1" ref="C124" ca="1">SUMPRODUCT(--(INDIRECT("'"&amp;C$43&amp;"_EX"&amp;"'!A2:A451")=$B124),INDIRECT("'"&amp;C$43&amp;"_EX"&amp;"'!F2:F451"),INDIRECT("'"&amp;C$43&amp;"_EX"&amp;"'!H2:H451"))</f>
        <v>0</v>
      </c>
      <c r="D124" s="20" cm="1">
        <f t="array" aca="1" ref="D124" ca="1">SUMPRODUCT(--(INDIRECT("'"&amp;D$43&amp;"_EX"&amp;"'!A2:A1104")=$B124),INDIRECT("'"&amp;D$43&amp;"_EX"&amp;"'!F2:F1104"),INDIRECT("'"&amp;D$43&amp;"_EX"&amp;"'!H2:H1104"))</f>
        <v>486.78000000000003</v>
      </c>
      <c r="E124" s="20" cm="1">
        <f t="array" aca="1" ref="E124" ca="1">SUMPRODUCT(--(INDIRECT("'"&amp;E$43&amp;"_EX"&amp;"'!A2:A444")=$B124),INDIRECT("'"&amp;E$43&amp;"_EX"&amp;"'!F2:F444"),INDIRECT("'"&amp;E$43&amp;"_EX"&amp;"'!H2:H444"))</f>
        <v>0</v>
      </c>
      <c r="F124" s="20" cm="1">
        <f t="array" aca="1" ref="F124" ca="1">SUMPRODUCT(--(INDIRECT("'"&amp;F$43&amp;"_EX"&amp;"'!A2:A156")=$B124),INDIRECT("'"&amp;F$43&amp;"_EX"&amp;"'!F2:F156"),INDIRECT("'"&amp;F$43&amp;"_EX"&amp;"'!H2:H156"))</f>
        <v>0</v>
      </c>
      <c r="L124" s="16">
        <v>23342</v>
      </c>
      <c r="M124" s="20" cm="1">
        <f t="array" aca="1" ref="M124" ca="1">SUMPRODUCT((OFFSET('2014_EX'!$A$2,COUNTA('2014_EX'!$A$2:$A$156)-Cálculos!$M$43,0,Cálculos!$M$43,1)=Cálculos!$L124)*OFFSET('2014_EX'!$F$2,COUNTA('2014_EX'!$F$2:$F$156)-Cálculos!$M$43,0,Cálculos!$M$43,1),OFFSET('2014_EX'!$H$2,COUNTA('2014_EX'!$H$2:$H$156)-Cálculos!$M$43,0,Cálculos!$M$43,1))</f>
        <v>0</v>
      </c>
    </row>
    <row r="125" spans="2:13" x14ac:dyDescent="0.25">
      <c r="B125" s="16">
        <v>23343</v>
      </c>
      <c r="C125" s="20" cm="1">
        <f t="array" aca="1" ref="C125" ca="1">SUMPRODUCT(--(INDIRECT("'"&amp;C$43&amp;"_EX"&amp;"'!A2:A451")=$B125),INDIRECT("'"&amp;C$43&amp;"_EX"&amp;"'!F2:F451"),INDIRECT("'"&amp;C$43&amp;"_EX"&amp;"'!H2:H451"))</f>
        <v>0</v>
      </c>
      <c r="D125" s="20" cm="1">
        <f t="array" aca="1" ref="D125" ca="1">SUMPRODUCT(--(INDIRECT("'"&amp;D$43&amp;"_EX"&amp;"'!A2:A1104")=$B125),INDIRECT("'"&amp;D$43&amp;"_EX"&amp;"'!F2:F1104"),INDIRECT("'"&amp;D$43&amp;"_EX"&amp;"'!H2:H1104"))</f>
        <v>419.58</v>
      </c>
      <c r="E125" s="20" cm="1">
        <f t="array" aca="1" ref="E125" ca="1">SUMPRODUCT(--(INDIRECT("'"&amp;E$43&amp;"_EX"&amp;"'!A2:A444")=$B125),INDIRECT("'"&amp;E$43&amp;"_EX"&amp;"'!F2:F444"),INDIRECT("'"&amp;E$43&amp;"_EX"&amp;"'!H2:H444"))</f>
        <v>0</v>
      </c>
      <c r="F125" s="20" cm="1">
        <f t="array" aca="1" ref="F125" ca="1">SUMPRODUCT(--(INDIRECT("'"&amp;F$43&amp;"_EX"&amp;"'!A2:A156")=$B125),INDIRECT("'"&amp;F$43&amp;"_EX"&amp;"'!F2:F156"),INDIRECT("'"&amp;F$43&amp;"_EX"&amp;"'!H2:H156"))</f>
        <v>0</v>
      </c>
      <c r="L125" s="16">
        <v>23343</v>
      </c>
      <c r="M125" s="20" cm="1">
        <f t="array" aca="1" ref="M125" ca="1">SUMPRODUCT((OFFSET('2014_EX'!$A$2,COUNTA('2014_EX'!$A$2:$A$156)-Cálculos!$M$43,0,Cálculos!$M$43,1)=Cálculos!$L125)*OFFSET('2014_EX'!$F$2,COUNTA('2014_EX'!$F$2:$F$156)-Cálculos!$M$43,0,Cálculos!$M$43,1),OFFSET('2014_EX'!$H$2,COUNTA('2014_EX'!$H$2:$H$156)-Cálculos!$M$43,0,Cálculos!$M$43,1))</f>
        <v>0</v>
      </c>
    </row>
    <row r="126" spans="2:13" x14ac:dyDescent="0.25">
      <c r="B126" s="16">
        <v>23344</v>
      </c>
      <c r="C126" s="20" cm="1">
        <f t="array" aca="1" ref="C126" ca="1">SUMPRODUCT(--(INDIRECT("'"&amp;C$43&amp;"_EX"&amp;"'!A2:A451")=$B126),INDIRECT("'"&amp;C$43&amp;"_EX"&amp;"'!F2:F451"),INDIRECT("'"&amp;C$43&amp;"_EX"&amp;"'!H2:H451"))</f>
        <v>0</v>
      </c>
      <c r="D126" s="20" cm="1">
        <f t="array" aca="1" ref="D126" ca="1">SUMPRODUCT(--(INDIRECT("'"&amp;D$43&amp;"_EX"&amp;"'!A2:A1104")=$B126),INDIRECT("'"&amp;D$43&amp;"_EX"&amp;"'!F2:F1104"),INDIRECT("'"&amp;D$43&amp;"_EX"&amp;"'!H2:H1104"))</f>
        <v>416</v>
      </c>
      <c r="E126" s="20" cm="1">
        <f t="array" aca="1" ref="E126" ca="1">SUMPRODUCT(--(INDIRECT("'"&amp;E$43&amp;"_EX"&amp;"'!A2:A444")=$B126),INDIRECT("'"&amp;E$43&amp;"_EX"&amp;"'!F2:F444"),INDIRECT("'"&amp;E$43&amp;"_EX"&amp;"'!H2:H444"))</f>
        <v>0</v>
      </c>
      <c r="F126" s="20" cm="1">
        <f t="array" aca="1" ref="F126" ca="1">SUMPRODUCT(--(INDIRECT("'"&amp;F$43&amp;"_EX"&amp;"'!A2:A156")=$B126),INDIRECT("'"&amp;F$43&amp;"_EX"&amp;"'!F2:F156"),INDIRECT("'"&amp;F$43&amp;"_EX"&amp;"'!H2:H156"))</f>
        <v>0</v>
      </c>
      <c r="L126" s="16">
        <v>23344</v>
      </c>
      <c r="M126" s="20" cm="1">
        <f t="array" aca="1" ref="M126" ca="1">SUMPRODUCT((OFFSET('2014_EX'!$A$2,COUNTA('2014_EX'!$A$2:$A$156)-Cálculos!$M$43,0,Cálculos!$M$43,1)=Cálculos!$L126)*OFFSET('2014_EX'!$F$2,COUNTA('2014_EX'!$F$2:$F$156)-Cálculos!$M$43,0,Cálculos!$M$43,1),OFFSET('2014_EX'!$H$2,COUNTA('2014_EX'!$H$2:$H$156)-Cálculos!$M$43,0,Cálculos!$M$43,1))</f>
        <v>0</v>
      </c>
    </row>
    <row r="127" spans="2:13" x14ac:dyDescent="0.25">
      <c r="B127" s="16">
        <v>23345</v>
      </c>
      <c r="C127" s="20" cm="1">
        <f t="array" aca="1" ref="C127" ca="1">SUMPRODUCT(--(INDIRECT("'"&amp;C$43&amp;"_EX"&amp;"'!A2:A451")=$B127),INDIRECT("'"&amp;C$43&amp;"_EX"&amp;"'!F2:F451"),INDIRECT("'"&amp;C$43&amp;"_EX"&amp;"'!H2:H451"))</f>
        <v>0</v>
      </c>
      <c r="D127" s="20" cm="1">
        <f t="array" aca="1" ref="D127" ca="1">SUMPRODUCT(--(INDIRECT("'"&amp;D$43&amp;"_EX"&amp;"'!A2:A1104")=$B127),INDIRECT("'"&amp;D$43&amp;"_EX"&amp;"'!F2:F1104"),INDIRECT("'"&amp;D$43&amp;"_EX"&amp;"'!H2:H1104"))</f>
        <v>3016</v>
      </c>
      <c r="E127" s="20" cm="1">
        <f t="array" aca="1" ref="E127" ca="1">SUMPRODUCT(--(INDIRECT("'"&amp;E$43&amp;"_EX"&amp;"'!A2:A444")=$B127),INDIRECT("'"&amp;E$43&amp;"_EX"&amp;"'!F2:F444"),INDIRECT("'"&amp;E$43&amp;"_EX"&amp;"'!H2:H444"))</f>
        <v>19.950000000000003</v>
      </c>
      <c r="F127" s="20" cm="1">
        <f t="array" aca="1" ref="F127" ca="1">SUMPRODUCT(--(INDIRECT("'"&amp;F$43&amp;"_EX"&amp;"'!A2:A156")=$B127),INDIRECT("'"&amp;F$43&amp;"_EX"&amp;"'!F2:F156"),INDIRECT("'"&amp;F$43&amp;"_EX"&amp;"'!H2:H156"))</f>
        <v>1767.0900000000001</v>
      </c>
      <c r="L127" s="16">
        <v>23345</v>
      </c>
      <c r="M127" s="20" cm="1">
        <f t="array" aca="1" ref="M127" ca="1">SUMPRODUCT((OFFSET('2014_EX'!$A$2,COUNTA('2014_EX'!$A$2:$A$156)-Cálculos!$M$43,0,Cálculos!$M$43,1)=Cálculos!$L127)*OFFSET('2014_EX'!$F$2,COUNTA('2014_EX'!$F$2:$F$156)-Cálculos!$M$43,0,Cálculos!$M$43,1),OFFSET('2014_EX'!$H$2,COUNTA('2014_EX'!$H$2:$H$156)-Cálculos!$M$43,0,Cálculos!$M$43,1))</f>
        <v>1767.0900000000001</v>
      </c>
    </row>
    <row r="128" spans="2:13" x14ac:dyDescent="0.25">
      <c r="B128" s="16">
        <v>23346</v>
      </c>
      <c r="C128" s="20" cm="1">
        <f t="array" aca="1" ref="C128" ca="1">SUMPRODUCT(--(INDIRECT("'"&amp;C$43&amp;"_EX"&amp;"'!A2:A451")=$B128),INDIRECT("'"&amp;C$43&amp;"_EX"&amp;"'!F2:F451"),INDIRECT("'"&amp;C$43&amp;"_EX"&amp;"'!H2:H451"))</f>
        <v>0</v>
      </c>
      <c r="D128" s="20" cm="1">
        <f t="array" aca="1" ref="D128" ca="1">SUMPRODUCT(--(INDIRECT("'"&amp;D$43&amp;"_EX"&amp;"'!A2:A1104")=$B128),INDIRECT("'"&amp;D$43&amp;"_EX"&amp;"'!F2:F1104"),INDIRECT("'"&amp;D$43&amp;"_EX"&amp;"'!H2:H1104"))</f>
        <v>264.87</v>
      </c>
      <c r="E128" s="20" cm="1">
        <f t="array" aca="1" ref="E128" ca="1">SUMPRODUCT(--(INDIRECT("'"&amp;E$43&amp;"_EX"&amp;"'!A2:A444")=$B128),INDIRECT("'"&amp;E$43&amp;"_EX"&amp;"'!F2:F444"),INDIRECT("'"&amp;E$43&amp;"_EX"&amp;"'!H2:H444"))</f>
        <v>0</v>
      </c>
      <c r="F128" s="20" cm="1">
        <f t="array" aca="1" ref="F128" ca="1">SUMPRODUCT(--(INDIRECT("'"&amp;F$43&amp;"_EX"&amp;"'!A2:A156")=$B128),INDIRECT("'"&amp;F$43&amp;"_EX"&amp;"'!F2:F156"),INDIRECT("'"&amp;F$43&amp;"_EX"&amp;"'!H2:H156"))</f>
        <v>0</v>
      </c>
      <c r="L128" s="16">
        <v>23346</v>
      </c>
      <c r="M128" s="20" cm="1">
        <f t="array" aca="1" ref="M128" ca="1">SUMPRODUCT((OFFSET('2014_EX'!$A$2,COUNTA('2014_EX'!$A$2:$A$156)-Cálculos!$M$43,0,Cálculos!$M$43,1)=Cálculos!$L128)*OFFSET('2014_EX'!$F$2,COUNTA('2014_EX'!$F$2:$F$156)-Cálculos!$M$43,0,Cálculos!$M$43,1),OFFSET('2014_EX'!$H$2,COUNTA('2014_EX'!$H$2:$H$156)-Cálculos!$M$43,0,Cálculos!$M$43,1))</f>
        <v>0</v>
      </c>
    </row>
    <row r="129" spans="2:13" x14ac:dyDescent="0.25">
      <c r="B129" s="16">
        <v>23347</v>
      </c>
      <c r="C129" s="20" cm="1">
        <f t="array" aca="1" ref="C129" ca="1">SUMPRODUCT(--(INDIRECT("'"&amp;C$43&amp;"_EX"&amp;"'!A2:A451")=$B129),INDIRECT("'"&amp;C$43&amp;"_EX"&amp;"'!F2:F451"),INDIRECT("'"&amp;C$43&amp;"_EX"&amp;"'!H2:H451"))</f>
        <v>0</v>
      </c>
      <c r="D129" s="20" cm="1">
        <f t="array" aca="1" ref="D129" ca="1">SUMPRODUCT(--(INDIRECT("'"&amp;D$43&amp;"_EX"&amp;"'!A2:A1104")=$B129),INDIRECT("'"&amp;D$43&amp;"_EX"&amp;"'!F2:F1104"),INDIRECT("'"&amp;D$43&amp;"_EX"&amp;"'!H2:H1104"))</f>
        <v>1323</v>
      </c>
      <c r="E129" s="20" cm="1">
        <f t="array" aca="1" ref="E129" ca="1">SUMPRODUCT(--(INDIRECT("'"&amp;E$43&amp;"_EX"&amp;"'!A2:A444")=$B129),INDIRECT("'"&amp;E$43&amp;"_EX"&amp;"'!F2:F444"),INDIRECT("'"&amp;E$43&amp;"_EX"&amp;"'!H2:H444"))</f>
        <v>0</v>
      </c>
      <c r="F129" s="20" cm="1">
        <f t="array" aca="1" ref="F129" ca="1">SUMPRODUCT(--(INDIRECT("'"&amp;F$43&amp;"_EX"&amp;"'!A2:A156")=$B129),INDIRECT("'"&amp;F$43&amp;"_EX"&amp;"'!F2:F156"),INDIRECT("'"&amp;F$43&amp;"_EX"&amp;"'!H2:H156"))</f>
        <v>0</v>
      </c>
      <c r="L129" s="16">
        <v>23347</v>
      </c>
      <c r="M129" s="20" cm="1">
        <f t="array" aca="1" ref="M129" ca="1">SUMPRODUCT((OFFSET('2014_EX'!$A$2,COUNTA('2014_EX'!$A$2:$A$156)-Cálculos!$M$43,0,Cálculos!$M$43,1)=Cálculos!$L129)*OFFSET('2014_EX'!$F$2,COUNTA('2014_EX'!$F$2:$F$156)-Cálculos!$M$43,0,Cálculos!$M$43,1),OFFSET('2014_EX'!$H$2,COUNTA('2014_EX'!$H$2:$H$156)-Cálculos!$M$43,0,Cálculos!$M$43,1))</f>
        <v>0</v>
      </c>
    </row>
    <row r="130" spans="2:13" x14ac:dyDescent="0.25">
      <c r="B130" s="16">
        <v>23348</v>
      </c>
      <c r="C130" s="20" cm="1">
        <f t="array" aca="1" ref="C130" ca="1">SUMPRODUCT(--(INDIRECT("'"&amp;C$43&amp;"_EX"&amp;"'!A2:A451")=$B130),INDIRECT("'"&amp;C$43&amp;"_EX"&amp;"'!F2:F451"),INDIRECT("'"&amp;C$43&amp;"_EX"&amp;"'!H2:H451"))</f>
        <v>0</v>
      </c>
      <c r="D130" s="20" cm="1">
        <f t="array" aca="1" ref="D130" ca="1">SUMPRODUCT(--(INDIRECT("'"&amp;D$43&amp;"_EX"&amp;"'!A2:A1104")=$B130),INDIRECT("'"&amp;D$43&amp;"_EX"&amp;"'!F2:F1104"),INDIRECT("'"&amp;D$43&amp;"_EX"&amp;"'!H2:H1104"))</f>
        <v>1628.3700000000001</v>
      </c>
      <c r="E130" s="20" cm="1">
        <f t="array" aca="1" ref="E130" ca="1">SUMPRODUCT(--(INDIRECT("'"&amp;E$43&amp;"_EX"&amp;"'!A2:A444")=$B130),INDIRECT("'"&amp;E$43&amp;"_EX"&amp;"'!F2:F444"),INDIRECT("'"&amp;E$43&amp;"_EX"&amp;"'!H2:H444"))</f>
        <v>188.73000000000002</v>
      </c>
      <c r="F130" s="20" cm="1">
        <f t="array" aca="1" ref="F130" ca="1">SUMPRODUCT(--(INDIRECT("'"&amp;F$43&amp;"_EX"&amp;"'!A2:A156")=$B130),INDIRECT("'"&amp;F$43&amp;"_EX"&amp;"'!F2:F156"),INDIRECT("'"&amp;F$43&amp;"_EX"&amp;"'!H2:H156"))</f>
        <v>0</v>
      </c>
      <c r="L130" s="16">
        <v>23348</v>
      </c>
      <c r="M130" s="20" cm="1">
        <f t="array" aca="1" ref="M130" ca="1">SUMPRODUCT((OFFSET('2014_EX'!$A$2,COUNTA('2014_EX'!$A$2:$A$156)-Cálculos!$M$43,0,Cálculos!$M$43,1)=Cálculos!$L130)*OFFSET('2014_EX'!$F$2,COUNTA('2014_EX'!$F$2:$F$156)-Cálculos!$M$43,0,Cálculos!$M$43,1),OFFSET('2014_EX'!$H$2,COUNTA('2014_EX'!$H$2:$H$156)-Cálculos!$M$43,0,Cálculos!$M$43,1))</f>
        <v>0</v>
      </c>
    </row>
    <row r="131" spans="2:13" x14ac:dyDescent="0.25">
      <c r="B131" s="16">
        <v>23349</v>
      </c>
      <c r="C131" s="20" cm="1">
        <f t="array" aca="1" ref="C131" ca="1">SUMPRODUCT(--(INDIRECT("'"&amp;C$43&amp;"_EX"&amp;"'!A2:A451")=$B131),INDIRECT("'"&amp;C$43&amp;"_EX"&amp;"'!F2:F451"),INDIRECT("'"&amp;C$43&amp;"_EX"&amp;"'!H2:H451"))</f>
        <v>708.5</v>
      </c>
      <c r="D131" s="20" cm="1">
        <f t="array" aca="1" ref="D131" ca="1">SUMPRODUCT(--(INDIRECT("'"&amp;D$43&amp;"_EX"&amp;"'!A2:A1104")=$B131),INDIRECT("'"&amp;D$43&amp;"_EX"&amp;"'!F2:F1104"),INDIRECT("'"&amp;D$43&amp;"_EX"&amp;"'!H2:H1104"))</f>
        <v>819</v>
      </c>
      <c r="E131" s="20" cm="1">
        <f t="array" aca="1" ref="E131" ca="1">SUMPRODUCT(--(INDIRECT("'"&amp;E$43&amp;"_EX"&amp;"'!A2:A444")=$B131),INDIRECT("'"&amp;E$43&amp;"_EX"&amp;"'!F2:F444"),INDIRECT("'"&amp;E$43&amp;"_EX"&amp;"'!H2:H444"))</f>
        <v>1241.5</v>
      </c>
      <c r="F131" s="20" cm="1">
        <f t="array" aca="1" ref="F131" ca="1">SUMPRODUCT(--(INDIRECT("'"&amp;F$43&amp;"_EX"&amp;"'!A2:A156")=$B131),INDIRECT("'"&amp;F$43&amp;"_EX"&amp;"'!F2:F156"),INDIRECT("'"&amp;F$43&amp;"_EX"&amp;"'!H2:H156"))</f>
        <v>0</v>
      </c>
      <c r="L131" s="16">
        <v>23349</v>
      </c>
      <c r="M131" s="20" cm="1">
        <f t="array" aca="1" ref="M131" ca="1">SUMPRODUCT((OFFSET('2014_EX'!$A$2,COUNTA('2014_EX'!$A$2:$A$156)-Cálculos!$M$43,0,Cálculos!$M$43,1)=Cálculos!$L131)*OFFSET('2014_EX'!$F$2,COUNTA('2014_EX'!$F$2:$F$156)-Cálculos!$M$43,0,Cálculos!$M$43,1),OFFSET('2014_EX'!$H$2,COUNTA('2014_EX'!$H$2:$H$156)-Cálculos!$M$43,0,Cálculos!$M$43,1))</f>
        <v>0</v>
      </c>
    </row>
    <row r="132" spans="2:13" x14ac:dyDescent="0.25">
      <c r="B132" s="16">
        <v>23350</v>
      </c>
      <c r="C132" s="20" cm="1">
        <f t="array" aca="1" ref="C132" ca="1">SUMPRODUCT(--(INDIRECT("'"&amp;C$43&amp;"_EX"&amp;"'!A2:A451")=$B132),INDIRECT("'"&amp;C$43&amp;"_EX"&amp;"'!F2:F451"),INDIRECT("'"&amp;C$43&amp;"_EX"&amp;"'!H2:H451"))</f>
        <v>0</v>
      </c>
      <c r="D132" s="20" cm="1">
        <f t="array" aca="1" ref="D132" ca="1">SUMPRODUCT(--(INDIRECT("'"&amp;D$43&amp;"_EX"&amp;"'!A2:A1104")=$B132),INDIRECT("'"&amp;D$43&amp;"_EX"&amp;"'!F2:F1104"),INDIRECT("'"&amp;D$43&amp;"_EX"&amp;"'!H2:H1104"))</f>
        <v>1692</v>
      </c>
      <c r="E132" s="20" cm="1">
        <f t="array" aca="1" ref="E132" ca="1">SUMPRODUCT(--(INDIRECT("'"&amp;E$43&amp;"_EX"&amp;"'!A2:A444")=$B132),INDIRECT("'"&amp;E$43&amp;"_EX"&amp;"'!F2:F444"),INDIRECT("'"&amp;E$43&amp;"_EX"&amp;"'!H2:H444"))</f>
        <v>0</v>
      </c>
      <c r="F132" s="20" cm="1">
        <f t="array" aca="1" ref="F132" ca="1">SUMPRODUCT(--(INDIRECT("'"&amp;F$43&amp;"_EX"&amp;"'!A2:A156")=$B132),INDIRECT("'"&amp;F$43&amp;"_EX"&amp;"'!F2:F156"),INDIRECT("'"&amp;F$43&amp;"_EX"&amp;"'!H2:H156"))</f>
        <v>0</v>
      </c>
      <c r="L132" s="16">
        <v>23350</v>
      </c>
      <c r="M132" s="20" cm="1">
        <f t="array" aca="1" ref="M132" ca="1">SUMPRODUCT((OFFSET('2014_EX'!$A$2,COUNTA('2014_EX'!$A$2:$A$156)-Cálculos!$M$43,0,Cálculos!$M$43,1)=Cálculos!$L132)*OFFSET('2014_EX'!$F$2,COUNTA('2014_EX'!$F$2:$F$156)-Cálculos!$M$43,0,Cálculos!$M$43,1),OFFSET('2014_EX'!$H$2,COUNTA('2014_EX'!$H$2:$H$156)-Cálculos!$M$43,0,Cálculos!$M$43,1))</f>
        <v>0</v>
      </c>
    </row>
    <row r="133" spans="2:13" x14ac:dyDescent="0.25">
      <c r="B133" s="16">
        <v>23351</v>
      </c>
      <c r="C133" s="20" cm="1">
        <f t="array" aca="1" ref="C133" ca="1">SUMPRODUCT(--(INDIRECT("'"&amp;C$43&amp;"_EX"&amp;"'!A2:A451")=$B133),INDIRECT("'"&amp;C$43&amp;"_EX"&amp;"'!F2:F451"),INDIRECT("'"&amp;C$43&amp;"_EX"&amp;"'!H2:H451"))</f>
        <v>0</v>
      </c>
      <c r="D133" s="20" cm="1">
        <f t="array" aca="1" ref="D133" ca="1">SUMPRODUCT(--(INDIRECT("'"&amp;D$43&amp;"_EX"&amp;"'!A2:A1104")=$B133),INDIRECT("'"&amp;D$43&amp;"_EX"&amp;"'!F2:F1104"),INDIRECT("'"&amp;D$43&amp;"_EX"&amp;"'!H2:H1104"))</f>
        <v>602.49</v>
      </c>
      <c r="E133" s="20" cm="1">
        <f t="array" aca="1" ref="E133" ca="1">SUMPRODUCT(--(INDIRECT("'"&amp;E$43&amp;"_EX"&amp;"'!A2:A444")=$B133),INDIRECT("'"&amp;E$43&amp;"_EX"&amp;"'!F2:F444"),INDIRECT("'"&amp;E$43&amp;"_EX"&amp;"'!H2:H444"))</f>
        <v>327</v>
      </c>
      <c r="F133" s="20" cm="1">
        <f t="array" aca="1" ref="F133" ca="1">SUMPRODUCT(--(INDIRECT("'"&amp;F$43&amp;"_EX"&amp;"'!A2:A156")=$B133),INDIRECT("'"&amp;F$43&amp;"_EX"&amp;"'!F2:F156"),INDIRECT("'"&amp;F$43&amp;"_EX"&amp;"'!H2:H156"))</f>
        <v>0</v>
      </c>
      <c r="L133" s="16">
        <v>23351</v>
      </c>
      <c r="M133" s="20" cm="1">
        <f t="array" aca="1" ref="M133" ca="1">SUMPRODUCT((OFFSET('2014_EX'!$A$2,COUNTA('2014_EX'!$A$2:$A$156)-Cálculos!$M$43,0,Cálculos!$M$43,1)=Cálculos!$L133)*OFFSET('2014_EX'!$F$2,COUNTA('2014_EX'!$F$2:$F$156)-Cálculos!$M$43,0,Cálculos!$M$43,1),OFFSET('2014_EX'!$H$2,COUNTA('2014_EX'!$H$2:$H$156)-Cálculos!$M$43,0,Cálculos!$M$43,1))</f>
        <v>0</v>
      </c>
    </row>
    <row r="134" spans="2:13" x14ac:dyDescent="0.25">
      <c r="B134" s="16">
        <v>23352</v>
      </c>
      <c r="C134" s="20" cm="1">
        <f t="array" aca="1" ref="C134" ca="1">SUMPRODUCT(--(INDIRECT("'"&amp;C$43&amp;"_EX"&amp;"'!A2:A451")=$B134),INDIRECT("'"&amp;C$43&amp;"_EX"&amp;"'!F2:F451"),INDIRECT("'"&amp;C$43&amp;"_EX"&amp;"'!H2:H451"))</f>
        <v>0</v>
      </c>
      <c r="D134" s="20" cm="1">
        <f t="array" aca="1" ref="D134" ca="1">SUMPRODUCT(--(INDIRECT("'"&amp;D$43&amp;"_EX"&amp;"'!A2:A1104")=$B134),INDIRECT("'"&amp;D$43&amp;"_EX"&amp;"'!F2:F1104"),INDIRECT("'"&amp;D$43&amp;"_EX"&amp;"'!H2:H1104"))</f>
        <v>534</v>
      </c>
      <c r="E134" s="20" cm="1">
        <f t="array" aca="1" ref="E134" ca="1">SUMPRODUCT(--(INDIRECT("'"&amp;E$43&amp;"_EX"&amp;"'!A2:A444")=$B134),INDIRECT("'"&amp;E$43&amp;"_EX"&amp;"'!F2:F444"),INDIRECT("'"&amp;E$43&amp;"_EX"&amp;"'!H2:H444"))</f>
        <v>0</v>
      </c>
      <c r="F134" s="20" cm="1">
        <f t="array" aca="1" ref="F134" ca="1">SUMPRODUCT(--(INDIRECT("'"&amp;F$43&amp;"_EX"&amp;"'!A2:A156")=$B134),INDIRECT("'"&amp;F$43&amp;"_EX"&amp;"'!F2:F156"),INDIRECT("'"&amp;F$43&amp;"_EX"&amp;"'!H2:H156"))</f>
        <v>0</v>
      </c>
      <c r="L134" s="16">
        <v>23352</v>
      </c>
      <c r="M134" s="20" cm="1">
        <f t="array" aca="1" ref="M134" ca="1">SUMPRODUCT((OFFSET('2014_EX'!$A$2,COUNTA('2014_EX'!$A$2:$A$156)-Cálculos!$M$43,0,Cálculos!$M$43,1)=Cálculos!$L134)*OFFSET('2014_EX'!$F$2,COUNTA('2014_EX'!$F$2:$F$156)-Cálculos!$M$43,0,Cálculos!$M$43,1),OFFSET('2014_EX'!$H$2,COUNTA('2014_EX'!$H$2:$H$156)-Cálculos!$M$43,0,Cálculos!$M$43,1))</f>
        <v>0</v>
      </c>
    </row>
    <row r="135" spans="2:13" x14ac:dyDescent="0.25">
      <c r="B135" s="16">
        <v>23353</v>
      </c>
      <c r="C135" s="20" cm="1">
        <f t="array" aca="1" ref="C135" ca="1">SUMPRODUCT(--(INDIRECT("'"&amp;C$43&amp;"_EX"&amp;"'!A2:A451")=$B135),INDIRECT("'"&amp;C$43&amp;"_EX"&amp;"'!F2:F451"),INDIRECT("'"&amp;C$43&amp;"_EX"&amp;"'!H2:H451"))</f>
        <v>0</v>
      </c>
      <c r="D135" s="20" cm="1">
        <f t="array" aca="1" ref="D135" ca="1">SUMPRODUCT(--(INDIRECT("'"&amp;D$43&amp;"_EX"&amp;"'!A2:A1104")=$B135),INDIRECT("'"&amp;D$43&amp;"_EX"&amp;"'!F2:F1104"),INDIRECT("'"&amp;D$43&amp;"_EX"&amp;"'!H2:H1104"))</f>
        <v>2436</v>
      </c>
      <c r="E135" s="20" cm="1">
        <f t="array" aca="1" ref="E135" ca="1">SUMPRODUCT(--(INDIRECT("'"&amp;E$43&amp;"_EX"&amp;"'!A2:A444")=$B135),INDIRECT("'"&amp;E$43&amp;"_EX"&amp;"'!F2:F444"),INDIRECT("'"&amp;E$43&amp;"_EX"&amp;"'!H2:H444"))</f>
        <v>0</v>
      </c>
      <c r="F135" s="20" cm="1">
        <f t="array" aca="1" ref="F135" ca="1">SUMPRODUCT(--(INDIRECT("'"&amp;F$43&amp;"_EX"&amp;"'!A2:A156")=$B135),INDIRECT("'"&amp;F$43&amp;"_EX"&amp;"'!F2:F156"),INDIRECT("'"&amp;F$43&amp;"_EX"&amp;"'!H2:H156"))</f>
        <v>0</v>
      </c>
      <c r="L135" s="16">
        <v>23353</v>
      </c>
      <c r="M135" s="20" cm="1">
        <f t="array" aca="1" ref="M135" ca="1">SUMPRODUCT((OFFSET('2014_EX'!$A$2,COUNTA('2014_EX'!$A$2:$A$156)-Cálculos!$M$43,0,Cálculos!$M$43,1)=Cálculos!$L135)*OFFSET('2014_EX'!$F$2,COUNTA('2014_EX'!$F$2:$F$156)-Cálculos!$M$43,0,Cálculos!$M$43,1),OFFSET('2014_EX'!$H$2,COUNTA('2014_EX'!$H$2:$H$156)-Cálculos!$M$43,0,Cálculos!$M$43,1))</f>
        <v>0</v>
      </c>
    </row>
    <row r="136" spans="2:13" x14ac:dyDescent="0.25">
      <c r="B136" s="16">
        <v>23354</v>
      </c>
      <c r="C136" s="20" cm="1">
        <f t="array" aca="1" ref="C136" ca="1">SUMPRODUCT(--(INDIRECT("'"&amp;C$43&amp;"_EX"&amp;"'!A2:A451")=$B136),INDIRECT("'"&amp;C$43&amp;"_EX"&amp;"'!F2:F451"),INDIRECT("'"&amp;C$43&amp;"_EX"&amp;"'!H2:H451"))</f>
        <v>0</v>
      </c>
      <c r="D136" s="20" cm="1">
        <f t="array" aca="1" ref="D136" ca="1">SUMPRODUCT(--(INDIRECT("'"&amp;D$43&amp;"_EX"&amp;"'!A2:A1104")=$B136),INDIRECT("'"&amp;D$43&amp;"_EX"&amp;"'!F2:F1104"),INDIRECT("'"&amp;D$43&amp;"_EX"&amp;"'!H2:H1104"))</f>
        <v>722.81999999999994</v>
      </c>
      <c r="E136" s="20" cm="1">
        <f t="array" aca="1" ref="E136" ca="1">SUMPRODUCT(--(INDIRECT("'"&amp;E$43&amp;"_EX"&amp;"'!A2:A444")=$B136),INDIRECT("'"&amp;E$43&amp;"_EX"&amp;"'!F2:F444"),INDIRECT("'"&amp;E$43&amp;"_EX"&amp;"'!H2:H444"))</f>
        <v>0</v>
      </c>
      <c r="F136" s="20" cm="1">
        <f t="array" aca="1" ref="F136" ca="1">SUMPRODUCT(--(INDIRECT("'"&amp;F$43&amp;"_EX"&amp;"'!A2:A156")=$B136),INDIRECT("'"&amp;F$43&amp;"_EX"&amp;"'!F2:F156"),INDIRECT("'"&amp;F$43&amp;"_EX"&amp;"'!H2:H156"))</f>
        <v>0</v>
      </c>
      <c r="L136" s="16">
        <v>23354</v>
      </c>
      <c r="M136" s="20" cm="1">
        <f t="array" aca="1" ref="M136" ca="1">SUMPRODUCT((OFFSET('2014_EX'!$A$2,COUNTA('2014_EX'!$A$2:$A$156)-Cálculos!$M$43,0,Cálculos!$M$43,1)=Cálculos!$L136)*OFFSET('2014_EX'!$F$2,COUNTA('2014_EX'!$F$2:$F$156)-Cálculos!$M$43,0,Cálculos!$M$43,1),OFFSET('2014_EX'!$H$2,COUNTA('2014_EX'!$H$2:$H$156)-Cálculos!$M$43,0,Cálculos!$M$43,1))</f>
        <v>0</v>
      </c>
    </row>
    <row r="137" spans="2:13" x14ac:dyDescent="0.25">
      <c r="B137" s="16">
        <v>23355</v>
      </c>
      <c r="C137" s="20" cm="1">
        <f t="array" aca="1" ref="C137" ca="1">SUMPRODUCT(--(INDIRECT("'"&amp;C$43&amp;"_EX"&amp;"'!A2:A451")=$B137),INDIRECT("'"&amp;C$43&amp;"_EX"&amp;"'!F2:F451"),INDIRECT("'"&amp;C$43&amp;"_EX"&amp;"'!H2:H451"))</f>
        <v>0</v>
      </c>
      <c r="D137" s="20" cm="1">
        <f t="array" aca="1" ref="D137" ca="1">SUMPRODUCT(--(INDIRECT("'"&amp;D$43&amp;"_EX"&amp;"'!A2:A1104")=$B137),INDIRECT("'"&amp;D$43&amp;"_EX"&amp;"'!F2:F1104"),INDIRECT("'"&amp;D$43&amp;"_EX"&amp;"'!H2:H1104"))</f>
        <v>546.80999999999995</v>
      </c>
      <c r="E137" s="20" cm="1">
        <f t="array" aca="1" ref="E137" ca="1">SUMPRODUCT(--(INDIRECT("'"&amp;E$43&amp;"_EX"&amp;"'!A2:A444")=$B137),INDIRECT("'"&amp;E$43&amp;"_EX"&amp;"'!F2:F444"),INDIRECT("'"&amp;E$43&amp;"_EX"&amp;"'!H2:H444"))</f>
        <v>0</v>
      </c>
      <c r="F137" s="20" cm="1">
        <f t="array" aca="1" ref="F137" ca="1">SUMPRODUCT(--(INDIRECT("'"&amp;F$43&amp;"_EX"&amp;"'!A2:A156")=$B137),INDIRECT("'"&amp;F$43&amp;"_EX"&amp;"'!F2:F156"),INDIRECT("'"&amp;F$43&amp;"_EX"&amp;"'!H2:H156"))</f>
        <v>0</v>
      </c>
      <c r="L137" s="16">
        <v>23355</v>
      </c>
      <c r="M137" s="20" cm="1">
        <f t="array" aca="1" ref="M137" ca="1">SUMPRODUCT((OFFSET('2014_EX'!$A$2,COUNTA('2014_EX'!$A$2:$A$156)-Cálculos!$M$43,0,Cálculos!$M$43,1)=Cálculos!$L137)*OFFSET('2014_EX'!$F$2,COUNTA('2014_EX'!$F$2:$F$156)-Cálculos!$M$43,0,Cálculos!$M$43,1),OFFSET('2014_EX'!$H$2,COUNTA('2014_EX'!$H$2:$H$156)-Cálculos!$M$43,0,Cálculos!$M$43,1))</f>
        <v>0</v>
      </c>
    </row>
    <row r="138" spans="2:13" x14ac:dyDescent="0.25">
      <c r="B138" s="16">
        <v>23356</v>
      </c>
      <c r="C138" s="20" cm="1">
        <f t="array" aca="1" ref="C138" ca="1">SUMPRODUCT(--(INDIRECT("'"&amp;C$43&amp;"_EX"&amp;"'!A2:A451")=$B138),INDIRECT("'"&amp;C$43&amp;"_EX"&amp;"'!F2:F451"),INDIRECT("'"&amp;C$43&amp;"_EX"&amp;"'!H2:H451"))</f>
        <v>0</v>
      </c>
      <c r="D138" s="20" cm="1">
        <f t="array" aca="1" ref="D138" ca="1">SUMPRODUCT(--(INDIRECT("'"&amp;D$43&amp;"_EX"&amp;"'!A2:A1104")=$B138),INDIRECT("'"&amp;D$43&amp;"_EX"&amp;"'!F2:F1104"),INDIRECT("'"&amp;D$43&amp;"_EX"&amp;"'!H2:H1104"))</f>
        <v>1158</v>
      </c>
      <c r="E138" s="20" cm="1">
        <f t="array" aca="1" ref="E138" ca="1">SUMPRODUCT(--(INDIRECT("'"&amp;E$43&amp;"_EX"&amp;"'!A2:A444")=$B138),INDIRECT("'"&amp;E$43&amp;"_EX"&amp;"'!F2:F444"),INDIRECT("'"&amp;E$43&amp;"_EX"&amp;"'!H2:H444"))</f>
        <v>0</v>
      </c>
      <c r="F138" s="20" cm="1">
        <f t="array" aca="1" ref="F138" ca="1">SUMPRODUCT(--(INDIRECT("'"&amp;F$43&amp;"_EX"&amp;"'!A2:A156")=$B138),INDIRECT("'"&amp;F$43&amp;"_EX"&amp;"'!F2:F156"),INDIRECT("'"&amp;F$43&amp;"_EX"&amp;"'!H2:H156"))</f>
        <v>0</v>
      </c>
      <c r="L138" s="16">
        <v>23356</v>
      </c>
      <c r="M138" s="20" cm="1">
        <f t="array" aca="1" ref="M138" ca="1">SUMPRODUCT((OFFSET('2014_EX'!$A$2,COUNTA('2014_EX'!$A$2:$A$156)-Cálculos!$M$43,0,Cálculos!$M$43,1)=Cálculos!$L138)*OFFSET('2014_EX'!$F$2,COUNTA('2014_EX'!$F$2:$F$156)-Cálculos!$M$43,0,Cálculos!$M$43,1),OFFSET('2014_EX'!$H$2,COUNTA('2014_EX'!$H$2:$H$156)-Cálculos!$M$43,0,Cálculos!$M$43,1))</f>
        <v>0</v>
      </c>
    </row>
    <row r="139" spans="2:13" x14ac:dyDescent="0.25">
      <c r="B139" s="16">
        <v>23357</v>
      </c>
      <c r="C139" s="20" cm="1">
        <f t="array" aca="1" ref="C139" ca="1">SUMPRODUCT(--(INDIRECT("'"&amp;C$43&amp;"_EX"&amp;"'!A2:A451")=$B139),INDIRECT("'"&amp;C$43&amp;"_EX"&amp;"'!F2:F451"),INDIRECT("'"&amp;C$43&amp;"_EX"&amp;"'!H2:H451"))</f>
        <v>0</v>
      </c>
      <c r="D139" s="20" cm="1">
        <f t="array" aca="1" ref="D139" ca="1">SUMPRODUCT(--(INDIRECT("'"&amp;D$43&amp;"_EX"&amp;"'!A2:A1104")=$B139),INDIRECT("'"&amp;D$43&amp;"_EX"&amp;"'!F2:F1104"),INDIRECT("'"&amp;D$43&amp;"_EX"&amp;"'!H2:H1104"))</f>
        <v>300</v>
      </c>
      <c r="E139" s="20" cm="1">
        <f t="array" aca="1" ref="E139" ca="1">SUMPRODUCT(--(INDIRECT("'"&amp;E$43&amp;"_EX"&amp;"'!A2:A444")=$B139),INDIRECT("'"&amp;E$43&amp;"_EX"&amp;"'!F2:F444"),INDIRECT("'"&amp;E$43&amp;"_EX"&amp;"'!H2:H444"))</f>
        <v>968.5</v>
      </c>
      <c r="F139" s="20" cm="1">
        <f t="array" aca="1" ref="F139" ca="1">SUMPRODUCT(--(INDIRECT("'"&amp;F$43&amp;"_EX"&amp;"'!A2:A156")=$B139),INDIRECT("'"&amp;F$43&amp;"_EX"&amp;"'!F2:F156"),INDIRECT("'"&amp;F$43&amp;"_EX"&amp;"'!H2:H156"))</f>
        <v>0</v>
      </c>
      <c r="L139" s="16">
        <v>23357</v>
      </c>
      <c r="M139" s="20" cm="1">
        <f t="array" aca="1" ref="M139" ca="1">SUMPRODUCT((OFFSET('2014_EX'!$A$2,COUNTA('2014_EX'!$A$2:$A$156)-Cálculos!$M$43,0,Cálculos!$M$43,1)=Cálculos!$L139)*OFFSET('2014_EX'!$F$2,COUNTA('2014_EX'!$F$2:$F$156)-Cálculos!$M$43,0,Cálculos!$M$43,1),OFFSET('2014_EX'!$H$2,COUNTA('2014_EX'!$H$2:$H$156)-Cálculos!$M$43,0,Cálculos!$M$43,1))</f>
        <v>0</v>
      </c>
    </row>
    <row r="140" spans="2:13" x14ac:dyDescent="0.25">
      <c r="B140" s="16">
        <v>23358</v>
      </c>
      <c r="C140" s="20" cm="1">
        <f t="array" aca="1" ref="C140" ca="1">SUMPRODUCT(--(INDIRECT("'"&amp;C$43&amp;"_EX"&amp;"'!A2:A451")=$B140),INDIRECT("'"&amp;C$43&amp;"_EX"&amp;"'!F2:F451"),INDIRECT("'"&amp;C$43&amp;"_EX"&amp;"'!H2:H451"))</f>
        <v>0</v>
      </c>
      <c r="D140" s="20" cm="1">
        <f t="array" aca="1" ref="D140" ca="1">SUMPRODUCT(--(INDIRECT("'"&amp;D$43&amp;"_EX"&amp;"'!A2:A1104")=$B140),INDIRECT("'"&amp;D$43&amp;"_EX"&amp;"'!F2:F1104"),INDIRECT("'"&amp;D$43&amp;"_EX"&amp;"'!H2:H1104"))</f>
        <v>581.16000000000008</v>
      </c>
      <c r="E140" s="20" cm="1">
        <f t="array" aca="1" ref="E140" ca="1">SUMPRODUCT(--(INDIRECT("'"&amp;E$43&amp;"_EX"&amp;"'!A2:A444")=$B140),INDIRECT("'"&amp;E$43&amp;"_EX"&amp;"'!F2:F444"),INDIRECT("'"&amp;E$43&amp;"_EX"&amp;"'!H2:H444"))</f>
        <v>0</v>
      </c>
      <c r="F140" s="20" cm="1">
        <f t="array" aca="1" ref="F140" ca="1">SUMPRODUCT(--(INDIRECT("'"&amp;F$43&amp;"_EX"&amp;"'!A2:A156")=$B140),INDIRECT("'"&amp;F$43&amp;"_EX"&amp;"'!F2:F156"),INDIRECT("'"&amp;F$43&amp;"_EX"&amp;"'!H2:H156"))</f>
        <v>0</v>
      </c>
      <c r="L140" s="16">
        <v>23358</v>
      </c>
      <c r="M140" s="20" cm="1">
        <f t="array" aca="1" ref="M140" ca="1">SUMPRODUCT((OFFSET('2014_EX'!$A$2,COUNTA('2014_EX'!$A$2:$A$156)-Cálculos!$M$43,0,Cálculos!$M$43,1)=Cálculos!$L140)*OFFSET('2014_EX'!$F$2,COUNTA('2014_EX'!$F$2:$F$156)-Cálculos!$M$43,0,Cálculos!$M$43,1),OFFSET('2014_EX'!$H$2,COUNTA('2014_EX'!$H$2:$H$156)-Cálculos!$M$43,0,Cálculos!$M$43,1))</f>
        <v>0</v>
      </c>
    </row>
    <row r="141" spans="2:13" x14ac:dyDescent="0.25">
      <c r="B141" s="16">
        <v>23359</v>
      </c>
      <c r="C141" s="20" cm="1">
        <f t="array" aca="1" ref="C141" ca="1">SUMPRODUCT(--(INDIRECT("'"&amp;C$43&amp;"_EX"&amp;"'!A2:A451")=$B141),INDIRECT("'"&amp;C$43&amp;"_EX"&amp;"'!F2:F451"),INDIRECT("'"&amp;C$43&amp;"_EX"&amp;"'!H2:H451"))</f>
        <v>0</v>
      </c>
      <c r="D141" s="20" cm="1">
        <f t="array" aca="1" ref="D141" ca="1">SUMPRODUCT(--(INDIRECT("'"&amp;D$43&amp;"_EX"&amp;"'!A2:A1104")=$B141),INDIRECT("'"&amp;D$43&amp;"_EX"&amp;"'!F2:F1104"),INDIRECT("'"&amp;D$43&amp;"_EX"&amp;"'!H2:H1104"))</f>
        <v>0</v>
      </c>
      <c r="E141" s="20" cm="1">
        <f t="array" aca="1" ref="E141" ca="1">SUMPRODUCT(--(INDIRECT("'"&amp;E$43&amp;"_EX"&amp;"'!A2:A444")=$B141),INDIRECT("'"&amp;E$43&amp;"_EX"&amp;"'!F2:F444"),INDIRECT("'"&amp;E$43&amp;"_EX"&amp;"'!H2:H444"))</f>
        <v>0</v>
      </c>
      <c r="F141" s="20" cm="1">
        <f t="array" aca="1" ref="F141" ca="1">SUMPRODUCT(--(INDIRECT("'"&amp;F$43&amp;"_EX"&amp;"'!A2:A156")=$B141),INDIRECT("'"&amp;F$43&amp;"_EX"&amp;"'!F2:F156"),INDIRECT("'"&amp;F$43&amp;"_EX"&amp;"'!H2:H156"))</f>
        <v>0</v>
      </c>
      <c r="L141" s="16">
        <v>23359</v>
      </c>
      <c r="M141" s="20" cm="1">
        <f t="array" aca="1" ref="M141" ca="1">SUMPRODUCT((OFFSET('2014_EX'!$A$2,COUNTA('2014_EX'!$A$2:$A$156)-Cálculos!$M$43,0,Cálculos!$M$43,1)=Cálculos!$L141)*OFFSET('2014_EX'!$F$2,COUNTA('2014_EX'!$F$2:$F$156)-Cálculos!$M$43,0,Cálculos!$M$43,1),OFFSET('2014_EX'!$H$2,COUNTA('2014_EX'!$H$2:$H$156)-Cálculos!$M$43,0,Cálculos!$M$43,1))</f>
        <v>0</v>
      </c>
    </row>
    <row r="142" spans="2:13" x14ac:dyDescent="0.25">
      <c r="B142" s="16">
        <v>23360</v>
      </c>
      <c r="C142" s="20" cm="1">
        <f t="array" aca="1" ref="C142" ca="1">SUMPRODUCT(--(INDIRECT("'"&amp;C$43&amp;"_EX"&amp;"'!A2:A451")=$B142),INDIRECT("'"&amp;C$43&amp;"_EX"&amp;"'!F2:F451"),INDIRECT("'"&amp;C$43&amp;"_EX"&amp;"'!H2:H451"))</f>
        <v>0</v>
      </c>
      <c r="D142" s="20" cm="1">
        <f t="array" aca="1" ref="D142" ca="1">SUMPRODUCT(--(INDIRECT("'"&amp;D$43&amp;"_EX"&amp;"'!A2:A1104")=$B142),INDIRECT("'"&amp;D$43&amp;"_EX"&amp;"'!F2:F1104"),INDIRECT("'"&amp;D$43&amp;"_EX"&amp;"'!H2:H1104"))</f>
        <v>258.63</v>
      </c>
      <c r="E142" s="20" cm="1">
        <f t="array" aca="1" ref="E142" ca="1">SUMPRODUCT(--(INDIRECT("'"&amp;E$43&amp;"_EX"&amp;"'!A2:A444")=$B142),INDIRECT("'"&amp;E$43&amp;"_EX"&amp;"'!F2:F444"),INDIRECT("'"&amp;E$43&amp;"_EX"&amp;"'!H2:H444"))</f>
        <v>0</v>
      </c>
      <c r="F142" s="20" cm="1">
        <f t="array" aca="1" ref="F142" ca="1">SUMPRODUCT(--(INDIRECT("'"&amp;F$43&amp;"_EX"&amp;"'!A2:A156")=$B142),INDIRECT("'"&amp;F$43&amp;"_EX"&amp;"'!F2:F156"),INDIRECT("'"&amp;F$43&amp;"_EX"&amp;"'!H2:H156"))</f>
        <v>0</v>
      </c>
      <c r="L142" s="16">
        <v>23360</v>
      </c>
      <c r="M142" s="20" cm="1">
        <f t="array" aca="1" ref="M142" ca="1">SUMPRODUCT((OFFSET('2014_EX'!$A$2,COUNTA('2014_EX'!$A$2:$A$156)-Cálculos!$M$43,0,Cálculos!$M$43,1)=Cálculos!$L142)*OFFSET('2014_EX'!$F$2,COUNTA('2014_EX'!$F$2:$F$156)-Cálculos!$M$43,0,Cálculos!$M$43,1),OFFSET('2014_EX'!$H$2,COUNTA('2014_EX'!$H$2:$H$156)-Cálculos!$M$43,0,Cálculos!$M$43,1))</f>
        <v>0</v>
      </c>
    </row>
    <row r="143" spans="2:13" x14ac:dyDescent="0.25">
      <c r="B143" s="16">
        <v>23361</v>
      </c>
      <c r="C143" s="20" cm="1">
        <f t="array" aca="1" ref="C143" ca="1">SUMPRODUCT(--(INDIRECT("'"&amp;C$43&amp;"_EX"&amp;"'!A2:A451")=$B143),INDIRECT("'"&amp;C$43&amp;"_EX"&amp;"'!F2:F451"),INDIRECT("'"&amp;C$43&amp;"_EX"&amp;"'!H2:H451"))</f>
        <v>0</v>
      </c>
      <c r="D143" s="20" cm="1">
        <f t="array" aca="1" ref="D143" ca="1">SUMPRODUCT(--(INDIRECT("'"&amp;D$43&amp;"_EX"&amp;"'!A2:A1104")=$B143),INDIRECT("'"&amp;D$43&amp;"_EX"&amp;"'!F2:F1104"),INDIRECT("'"&amp;D$43&amp;"_EX"&amp;"'!H2:H1104"))</f>
        <v>2678.4</v>
      </c>
      <c r="E143" s="20" cm="1">
        <f t="array" aca="1" ref="E143" ca="1">SUMPRODUCT(--(INDIRECT("'"&amp;E$43&amp;"_EX"&amp;"'!A2:A444")=$B143),INDIRECT("'"&amp;E$43&amp;"_EX"&amp;"'!F2:F444"),INDIRECT("'"&amp;E$43&amp;"_EX"&amp;"'!H2:H444"))</f>
        <v>929.5</v>
      </c>
      <c r="F143" s="20" cm="1">
        <f t="array" aca="1" ref="F143" ca="1">SUMPRODUCT(--(INDIRECT("'"&amp;F$43&amp;"_EX"&amp;"'!A2:A156")=$B143),INDIRECT("'"&amp;F$43&amp;"_EX"&amp;"'!F2:F156"),INDIRECT("'"&amp;F$43&amp;"_EX"&amp;"'!H2:H156"))</f>
        <v>0</v>
      </c>
      <c r="L143" s="16">
        <v>23361</v>
      </c>
      <c r="M143" s="20" cm="1">
        <f t="array" aca="1" ref="M143" ca="1">SUMPRODUCT((OFFSET('2014_EX'!$A$2,COUNTA('2014_EX'!$A$2:$A$156)-Cálculos!$M$43,0,Cálculos!$M$43,1)=Cálculos!$L143)*OFFSET('2014_EX'!$F$2,COUNTA('2014_EX'!$F$2:$F$156)-Cálculos!$M$43,0,Cálculos!$M$43,1),OFFSET('2014_EX'!$H$2,COUNTA('2014_EX'!$H$2:$H$156)-Cálculos!$M$43,0,Cálculos!$M$43,1))</f>
        <v>0</v>
      </c>
    </row>
    <row r="144" spans="2:13" x14ac:dyDescent="0.25">
      <c r="B144" s="16">
        <v>23362</v>
      </c>
      <c r="C144" s="20" cm="1">
        <f t="array" aca="1" ref="C144" ca="1">SUMPRODUCT(--(INDIRECT("'"&amp;C$43&amp;"_EX"&amp;"'!A2:A451")=$B144),INDIRECT("'"&amp;C$43&amp;"_EX"&amp;"'!F2:F451"),INDIRECT("'"&amp;C$43&amp;"_EX"&amp;"'!H2:H451"))</f>
        <v>0</v>
      </c>
      <c r="D144" s="20" cm="1">
        <f t="array" aca="1" ref="D144" ca="1">SUMPRODUCT(--(INDIRECT("'"&amp;D$43&amp;"_EX"&amp;"'!A2:A1104")=$B144),INDIRECT("'"&amp;D$43&amp;"_EX"&amp;"'!F2:F1104"),INDIRECT("'"&amp;D$43&amp;"_EX"&amp;"'!H2:H1104"))</f>
        <v>537</v>
      </c>
      <c r="E144" s="20" cm="1">
        <f t="array" aca="1" ref="E144" ca="1">SUMPRODUCT(--(INDIRECT("'"&amp;E$43&amp;"_EX"&amp;"'!A2:A444")=$B144),INDIRECT("'"&amp;E$43&amp;"_EX"&amp;"'!F2:F444"),INDIRECT("'"&amp;E$43&amp;"_EX"&amp;"'!H2:H444"))</f>
        <v>630</v>
      </c>
      <c r="F144" s="20" cm="1">
        <f t="array" aca="1" ref="F144" ca="1">SUMPRODUCT(--(INDIRECT("'"&amp;F$43&amp;"_EX"&amp;"'!A2:A156")=$B144),INDIRECT("'"&amp;F$43&amp;"_EX"&amp;"'!F2:F156"),INDIRECT("'"&amp;F$43&amp;"_EX"&amp;"'!H2:H156"))</f>
        <v>0</v>
      </c>
      <c r="L144" s="16">
        <v>23362</v>
      </c>
      <c r="M144" s="20" cm="1">
        <f t="array" aca="1" ref="M144" ca="1">SUMPRODUCT((OFFSET('2014_EX'!$A$2,COUNTA('2014_EX'!$A$2:$A$156)-Cálculos!$M$43,0,Cálculos!$M$43,1)=Cálculos!$L144)*OFFSET('2014_EX'!$F$2,COUNTA('2014_EX'!$F$2:$F$156)-Cálculos!$M$43,0,Cálculos!$M$43,1),OFFSET('2014_EX'!$H$2,COUNTA('2014_EX'!$H$2:$H$156)-Cálculos!$M$43,0,Cálculos!$M$43,1))</f>
        <v>0</v>
      </c>
    </row>
    <row r="145" spans="2:13" x14ac:dyDescent="0.25">
      <c r="B145" s="16">
        <v>23363</v>
      </c>
      <c r="C145" s="20" cm="1">
        <f t="array" aca="1" ref="C145" ca="1">SUMPRODUCT(--(INDIRECT("'"&amp;C$43&amp;"_EX"&amp;"'!A2:A451")=$B145),INDIRECT("'"&amp;C$43&amp;"_EX"&amp;"'!F2:F451"),INDIRECT("'"&amp;C$43&amp;"_EX"&amp;"'!H2:H451"))</f>
        <v>0</v>
      </c>
      <c r="D145" s="20" cm="1">
        <f t="array" aca="1" ref="D145" ca="1">SUMPRODUCT(--(INDIRECT("'"&amp;D$43&amp;"_EX"&amp;"'!A2:A1104")=$B145),INDIRECT("'"&amp;D$43&amp;"_EX"&amp;"'!F2:F1104"),INDIRECT("'"&amp;D$43&amp;"_EX"&amp;"'!H2:H1104"))</f>
        <v>2206.08</v>
      </c>
      <c r="E145" s="20" cm="1">
        <f t="array" aca="1" ref="E145" ca="1">SUMPRODUCT(--(INDIRECT("'"&amp;E$43&amp;"_EX"&amp;"'!A2:A444")=$B145),INDIRECT("'"&amp;E$43&amp;"_EX"&amp;"'!F2:F444"),INDIRECT("'"&amp;E$43&amp;"_EX"&amp;"'!H2:H444"))</f>
        <v>0</v>
      </c>
      <c r="F145" s="20" cm="1">
        <f t="array" aca="1" ref="F145" ca="1">SUMPRODUCT(--(INDIRECT("'"&amp;F$43&amp;"_EX"&amp;"'!A2:A156")=$B145),INDIRECT("'"&amp;F$43&amp;"_EX"&amp;"'!F2:F156"),INDIRECT("'"&amp;F$43&amp;"_EX"&amp;"'!H2:H156"))</f>
        <v>0</v>
      </c>
      <c r="L145" s="16">
        <v>23363</v>
      </c>
      <c r="M145" s="20" cm="1">
        <f t="array" aca="1" ref="M145" ca="1">SUMPRODUCT((OFFSET('2014_EX'!$A$2,COUNTA('2014_EX'!$A$2:$A$156)-Cálculos!$M$43,0,Cálculos!$M$43,1)=Cálculos!$L145)*OFFSET('2014_EX'!$F$2,COUNTA('2014_EX'!$F$2:$F$156)-Cálculos!$M$43,0,Cálculos!$M$43,1),OFFSET('2014_EX'!$H$2,COUNTA('2014_EX'!$H$2:$H$156)-Cálculos!$M$43,0,Cálculos!$M$43,1))</f>
        <v>0</v>
      </c>
    </row>
    <row r="146" spans="2:13" x14ac:dyDescent="0.25">
      <c r="B146" s="16">
        <v>23364</v>
      </c>
      <c r="C146" s="20" cm="1">
        <f t="array" aca="1" ref="C146" ca="1">SUMPRODUCT(--(INDIRECT("'"&amp;C$43&amp;"_EX"&amp;"'!A2:A451")=$B146),INDIRECT("'"&amp;C$43&amp;"_EX"&amp;"'!F2:F451"),INDIRECT("'"&amp;C$43&amp;"_EX"&amp;"'!H2:H451"))</f>
        <v>0</v>
      </c>
      <c r="D146" s="20" cm="1">
        <f t="array" aca="1" ref="D146" ca="1">SUMPRODUCT(--(INDIRECT("'"&amp;D$43&amp;"_EX"&amp;"'!A2:A1104")=$B146),INDIRECT("'"&amp;D$43&amp;"_EX"&amp;"'!F2:F1104"),INDIRECT("'"&amp;D$43&amp;"_EX"&amp;"'!H2:H1104"))</f>
        <v>423</v>
      </c>
      <c r="E146" s="20" cm="1">
        <f t="array" aca="1" ref="E146" ca="1">SUMPRODUCT(--(INDIRECT("'"&amp;E$43&amp;"_EX"&amp;"'!A2:A444")=$B146),INDIRECT("'"&amp;E$43&amp;"_EX"&amp;"'!F2:F444"),INDIRECT("'"&amp;E$43&amp;"_EX"&amp;"'!H2:H444"))</f>
        <v>0</v>
      </c>
      <c r="F146" s="20" cm="1">
        <f t="array" aca="1" ref="F146" ca="1">SUMPRODUCT(--(INDIRECT("'"&amp;F$43&amp;"_EX"&amp;"'!A2:A156")=$B146),INDIRECT("'"&amp;F$43&amp;"_EX"&amp;"'!F2:F156"),INDIRECT("'"&amp;F$43&amp;"_EX"&amp;"'!H2:H156"))</f>
        <v>3360.06</v>
      </c>
      <c r="L146" s="16">
        <v>23364</v>
      </c>
      <c r="M146" s="20" cm="1">
        <f t="array" aca="1" ref="M146" ca="1">SUMPRODUCT((OFFSET('2014_EX'!$A$2,COUNTA('2014_EX'!$A$2:$A$156)-Cálculos!$M$43,0,Cálculos!$M$43,1)=Cálculos!$L146)*OFFSET('2014_EX'!$F$2,COUNTA('2014_EX'!$F$2:$F$156)-Cálculos!$M$43,0,Cálculos!$M$43,1),OFFSET('2014_EX'!$H$2,COUNTA('2014_EX'!$H$2:$H$156)-Cálculos!$M$43,0,Cálculos!$M$43,1))</f>
        <v>3360.06</v>
      </c>
    </row>
    <row r="147" spans="2:13" x14ac:dyDescent="0.25">
      <c r="B147" s="16">
        <v>23365</v>
      </c>
      <c r="C147" s="20" cm="1">
        <f t="array" aca="1" ref="C147" ca="1">SUMPRODUCT(--(INDIRECT("'"&amp;C$43&amp;"_EX"&amp;"'!A2:A451")=$B147),INDIRECT("'"&amp;C$43&amp;"_EX"&amp;"'!F2:F451"),INDIRECT("'"&amp;C$43&amp;"_EX"&amp;"'!H2:H451"))</f>
        <v>0</v>
      </c>
      <c r="D147" s="20" cm="1">
        <f t="array" aca="1" ref="D147" ca="1">SUMPRODUCT(--(INDIRECT("'"&amp;D$43&amp;"_EX"&amp;"'!A2:A1104")=$B147),INDIRECT("'"&amp;D$43&amp;"_EX"&amp;"'!F2:F1104"),INDIRECT("'"&amp;D$43&amp;"_EX"&amp;"'!H2:H1104"))</f>
        <v>742.5</v>
      </c>
      <c r="E147" s="20" cm="1">
        <f t="array" aca="1" ref="E147" ca="1">SUMPRODUCT(--(INDIRECT("'"&amp;E$43&amp;"_EX"&amp;"'!A2:A444")=$B147),INDIRECT("'"&amp;E$43&amp;"_EX"&amp;"'!F2:F444"),INDIRECT("'"&amp;E$43&amp;"_EX"&amp;"'!H2:H444"))</f>
        <v>1711</v>
      </c>
      <c r="F147" s="20" cm="1">
        <f t="array" aca="1" ref="F147" ca="1">SUMPRODUCT(--(INDIRECT("'"&amp;F$43&amp;"_EX"&amp;"'!A2:A156")=$B147),INDIRECT("'"&amp;F$43&amp;"_EX"&amp;"'!F2:F156"),INDIRECT("'"&amp;F$43&amp;"_EX"&amp;"'!H2:H156"))</f>
        <v>0</v>
      </c>
      <c r="L147" s="16">
        <v>23365</v>
      </c>
      <c r="M147" s="20" cm="1">
        <f t="array" aca="1" ref="M147" ca="1">SUMPRODUCT((OFFSET('2014_EX'!$A$2,COUNTA('2014_EX'!$A$2:$A$156)-Cálculos!$M$43,0,Cálculos!$M$43,1)=Cálculos!$L147)*OFFSET('2014_EX'!$F$2,COUNTA('2014_EX'!$F$2:$F$156)-Cálculos!$M$43,0,Cálculos!$M$43,1),OFFSET('2014_EX'!$H$2,COUNTA('2014_EX'!$H$2:$H$156)-Cálculos!$M$43,0,Cálculos!$M$43,1))</f>
        <v>0</v>
      </c>
    </row>
    <row r="148" spans="2:13" x14ac:dyDescent="0.25">
      <c r="B148" s="16">
        <v>23366</v>
      </c>
      <c r="C148" s="20" cm="1">
        <f t="array" aca="1" ref="C148" ca="1">SUMPRODUCT(--(INDIRECT("'"&amp;C$43&amp;"_EX"&amp;"'!A2:A451")=$B148),INDIRECT("'"&amp;C$43&amp;"_EX"&amp;"'!F2:F451"),INDIRECT("'"&amp;C$43&amp;"_EX"&amp;"'!H2:H451"))</f>
        <v>0</v>
      </c>
      <c r="D148" s="20" cm="1">
        <f t="array" aca="1" ref="D148" ca="1">SUMPRODUCT(--(INDIRECT("'"&amp;D$43&amp;"_EX"&amp;"'!A2:A1104")=$B148),INDIRECT("'"&amp;D$43&amp;"_EX"&amp;"'!F2:F1104"),INDIRECT("'"&amp;D$43&amp;"_EX"&amp;"'!H2:H1104"))</f>
        <v>0</v>
      </c>
      <c r="E148" s="20" cm="1">
        <f t="array" aca="1" ref="E148" ca="1">SUMPRODUCT(--(INDIRECT("'"&amp;E$43&amp;"_EX"&amp;"'!A2:A444")=$B148),INDIRECT("'"&amp;E$43&amp;"_EX"&amp;"'!F2:F444"),INDIRECT("'"&amp;E$43&amp;"_EX"&amp;"'!H2:H444"))</f>
        <v>0</v>
      </c>
      <c r="F148" s="20" cm="1">
        <f t="array" aca="1" ref="F148" ca="1">SUMPRODUCT(--(INDIRECT("'"&amp;F$43&amp;"_EX"&amp;"'!A2:A156")=$B148),INDIRECT("'"&amp;F$43&amp;"_EX"&amp;"'!F2:F156"),INDIRECT("'"&amp;F$43&amp;"_EX"&amp;"'!H2:H156"))</f>
        <v>0</v>
      </c>
      <c r="L148" s="16">
        <v>23366</v>
      </c>
      <c r="M148" s="20" cm="1">
        <f t="array" aca="1" ref="M148" ca="1">SUMPRODUCT((OFFSET('2014_EX'!$A$2,COUNTA('2014_EX'!$A$2:$A$156)-Cálculos!$M$43,0,Cálculos!$M$43,1)=Cálculos!$L148)*OFFSET('2014_EX'!$F$2,COUNTA('2014_EX'!$F$2:$F$156)-Cálculos!$M$43,0,Cálculos!$M$43,1),OFFSET('2014_EX'!$H$2,COUNTA('2014_EX'!$H$2:$H$156)-Cálculos!$M$43,0,Cálculos!$M$43,1))</f>
        <v>0</v>
      </c>
    </row>
    <row r="149" spans="2:13" x14ac:dyDescent="0.25">
      <c r="B149" s="16">
        <v>23367</v>
      </c>
      <c r="C149" s="20" cm="1">
        <f t="array" aca="1" ref="C149" ca="1">SUMPRODUCT(--(INDIRECT("'"&amp;C$43&amp;"_EX"&amp;"'!A2:A451")=$B149),INDIRECT("'"&amp;C$43&amp;"_EX"&amp;"'!F2:F451"),INDIRECT("'"&amp;C$43&amp;"_EX"&amp;"'!H2:H451"))</f>
        <v>0</v>
      </c>
      <c r="D149" s="20" cm="1">
        <f t="array" aca="1" ref="D149" ca="1">SUMPRODUCT(--(INDIRECT("'"&amp;D$43&amp;"_EX"&amp;"'!A2:A1104")=$B149),INDIRECT("'"&amp;D$43&amp;"_EX"&amp;"'!F2:F1104"),INDIRECT("'"&amp;D$43&amp;"_EX"&amp;"'!H2:H1104"))</f>
        <v>45</v>
      </c>
      <c r="E149" s="20" cm="1">
        <f t="array" aca="1" ref="E149" ca="1">SUMPRODUCT(--(INDIRECT("'"&amp;E$43&amp;"_EX"&amp;"'!A2:A444")=$B149),INDIRECT("'"&amp;E$43&amp;"_EX"&amp;"'!F2:F444"),INDIRECT("'"&amp;E$43&amp;"_EX"&amp;"'!H2:H444"))</f>
        <v>0</v>
      </c>
      <c r="F149" s="20" cm="1">
        <f t="array" aca="1" ref="F149" ca="1">SUMPRODUCT(--(INDIRECT("'"&amp;F$43&amp;"_EX"&amp;"'!A2:A156")=$B149),INDIRECT("'"&amp;F$43&amp;"_EX"&amp;"'!F2:F156"),INDIRECT("'"&amp;F$43&amp;"_EX"&amp;"'!H2:H156"))</f>
        <v>0</v>
      </c>
      <c r="L149" s="16">
        <v>23367</v>
      </c>
      <c r="M149" s="20" cm="1">
        <f t="array" aca="1" ref="M149" ca="1">SUMPRODUCT((OFFSET('2014_EX'!$A$2,COUNTA('2014_EX'!$A$2:$A$156)-Cálculos!$M$43,0,Cálculos!$M$43,1)=Cálculos!$L149)*OFFSET('2014_EX'!$F$2,COUNTA('2014_EX'!$F$2:$F$156)-Cálculos!$M$43,0,Cálculos!$M$43,1),OFFSET('2014_EX'!$H$2,COUNTA('2014_EX'!$H$2:$H$156)-Cálculos!$M$43,0,Cálculos!$M$43,1))</f>
        <v>0</v>
      </c>
    </row>
    <row r="150" spans="2:13" x14ac:dyDescent="0.25">
      <c r="B150" s="16">
        <v>23368</v>
      </c>
      <c r="C150" s="20" cm="1">
        <f t="array" aca="1" ref="C150" ca="1">SUMPRODUCT(--(INDIRECT("'"&amp;C$43&amp;"_EX"&amp;"'!A2:A451")=$B150),INDIRECT("'"&amp;C$43&amp;"_EX"&amp;"'!F2:F451"),INDIRECT("'"&amp;C$43&amp;"_EX"&amp;"'!H2:H451"))</f>
        <v>0</v>
      </c>
      <c r="D150" s="20" cm="1">
        <f t="array" aca="1" ref="D150" ca="1">SUMPRODUCT(--(INDIRECT("'"&amp;D$43&amp;"_EX"&amp;"'!A2:A1104")=$B150),INDIRECT("'"&amp;D$43&amp;"_EX"&amp;"'!F2:F1104"),INDIRECT("'"&amp;D$43&amp;"_EX"&amp;"'!H2:H1104"))</f>
        <v>675</v>
      </c>
      <c r="E150" s="20" cm="1">
        <f t="array" aca="1" ref="E150" ca="1">SUMPRODUCT(--(INDIRECT("'"&amp;E$43&amp;"_EX"&amp;"'!A2:A444")=$B150),INDIRECT("'"&amp;E$43&amp;"_EX"&amp;"'!F2:F444"),INDIRECT("'"&amp;E$43&amp;"_EX"&amp;"'!H2:H444"))</f>
        <v>0</v>
      </c>
      <c r="F150" s="20" cm="1">
        <f t="array" aca="1" ref="F150" ca="1">SUMPRODUCT(--(INDIRECT("'"&amp;F$43&amp;"_EX"&amp;"'!A2:A156")=$B150),INDIRECT("'"&amp;F$43&amp;"_EX"&amp;"'!F2:F156"),INDIRECT("'"&amp;F$43&amp;"_EX"&amp;"'!H2:H156"))</f>
        <v>0</v>
      </c>
      <c r="L150" s="16">
        <v>23368</v>
      </c>
      <c r="M150" s="20" cm="1">
        <f t="array" aca="1" ref="M150" ca="1">SUMPRODUCT((OFFSET('2014_EX'!$A$2,COUNTA('2014_EX'!$A$2:$A$156)-Cálculos!$M$43,0,Cálculos!$M$43,1)=Cálculos!$L150)*OFFSET('2014_EX'!$F$2,COUNTA('2014_EX'!$F$2:$F$156)-Cálculos!$M$43,0,Cálculos!$M$43,1),OFFSET('2014_EX'!$H$2,COUNTA('2014_EX'!$H$2:$H$156)-Cálculos!$M$43,0,Cálculos!$M$43,1))</f>
        <v>0</v>
      </c>
    </row>
    <row r="151" spans="2:13" x14ac:dyDescent="0.25">
      <c r="B151" s="16">
        <v>23369</v>
      </c>
      <c r="C151" s="20" cm="1">
        <f t="array" aca="1" ref="C151" ca="1">SUMPRODUCT(--(INDIRECT("'"&amp;C$43&amp;"_EX"&amp;"'!A2:A451")=$B151),INDIRECT("'"&amp;C$43&amp;"_EX"&amp;"'!F2:F451"),INDIRECT("'"&amp;C$43&amp;"_EX"&amp;"'!H2:H451"))</f>
        <v>0</v>
      </c>
      <c r="D151" s="20" cm="1">
        <f t="array" aca="1" ref="D151" ca="1">SUMPRODUCT(--(INDIRECT("'"&amp;D$43&amp;"_EX"&amp;"'!A2:A1104")=$B151),INDIRECT("'"&amp;D$43&amp;"_EX"&amp;"'!F2:F1104"),INDIRECT("'"&amp;D$43&amp;"_EX"&amp;"'!H2:H1104"))</f>
        <v>500.5</v>
      </c>
      <c r="E151" s="20" cm="1">
        <f t="array" aca="1" ref="E151" ca="1">SUMPRODUCT(--(INDIRECT("'"&amp;E$43&amp;"_EX"&amp;"'!A2:A444")=$B151),INDIRECT("'"&amp;E$43&amp;"_EX"&amp;"'!F2:F444"),INDIRECT("'"&amp;E$43&amp;"_EX"&amp;"'!H2:H444"))</f>
        <v>0</v>
      </c>
      <c r="F151" s="20" cm="1">
        <f t="array" aca="1" ref="F151" ca="1">SUMPRODUCT(--(INDIRECT("'"&amp;F$43&amp;"_EX"&amp;"'!A2:A156")=$B151),INDIRECT("'"&amp;F$43&amp;"_EX"&amp;"'!F2:F156"),INDIRECT("'"&amp;F$43&amp;"_EX"&amp;"'!H2:H156"))</f>
        <v>0</v>
      </c>
      <c r="L151" s="16">
        <v>23369</v>
      </c>
      <c r="M151" s="20" cm="1">
        <f t="array" aca="1" ref="M151" ca="1">SUMPRODUCT((OFFSET('2014_EX'!$A$2,COUNTA('2014_EX'!$A$2:$A$156)-Cálculos!$M$43,0,Cálculos!$M$43,1)=Cálculos!$L151)*OFFSET('2014_EX'!$F$2,COUNTA('2014_EX'!$F$2:$F$156)-Cálculos!$M$43,0,Cálculos!$M$43,1),OFFSET('2014_EX'!$H$2,COUNTA('2014_EX'!$H$2:$H$156)-Cálculos!$M$43,0,Cálculos!$M$43,1))</f>
        <v>0</v>
      </c>
    </row>
    <row r="152" spans="2:13" x14ac:dyDescent="0.25">
      <c r="B152" s="16">
        <v>23370</v>
      </c>
      <c r="C152" s="20" cm="1">
        <f t="array" aca="1" ref="C152" ca="1">SUMPRODUCT(--(INDIRECT("'"&amp;C$43&amp;"_EX"&amp;"'!A2:A451")=$B152),INDIRECT("'"&amp;C$43&amp;"_EX"&amp;"'!F2:F451"),INDIRECT("'"&amp;C$43&amp;"_EX"&amp;"'!H2:H451"))</f>
        <v>0</v>
      </c>
      <c r="D152" s="20" cm="1">
        <f t="array" aca="1" ref="D152" ca="1">SUMPRODUCT(--(INDIRECT("'"&amp;D$43&amp;"_EX"&amp;"'!A2:A1104")=$B152),INDIRECT("'"&amp;D$43&amp;"_EX"&amp;"'!F2:F1104"),INDIRECT("'"&amp;D$43&amp;"_EX"&amp;"'!H2:H1104"))</f>
        <v>189</v>
      </c>
      <c r="E152" s="20" cm="1">
        <f t="array" aca="1" ref="E152" ca="1">SUMPRODUCT(--(INDIRECT("'"&amp;E$43&amp;"_EX"&amp;"'!A2:A444")=$B152),INDIRECT("'"&amp;E$43&amp;"_EX"&amp;"'!F2:F444"),INDIRECT("'"&amp;E$43&amp;"_EX"&amp;"'!H2:H444"))</f>
        <v>31.5</v>
      </c>
      <c r="F152" s="20" cm="1">
        <f t="array" aca="1" ref="F152" ca="1">SUMPRODUCT(--(INDIRECT("'"&amp;F$43&amp;"_EX"&amp;"'!A2:A156")=$B152),INDIRECT("'"&amp;F$43&amp;"_EX"&amp;"'!F2:F156"),INDIRECT("'"&amp;F$43&amp;"_EX"&amp;"'!H2:H156"))</f>
        <v>0</v>
      </c>
      <c r="L152" s="16">
        <v>23370</v>
      </c>
      <c r="M152" s="20" cm="1">
        <f t="array" aca="1" ref="M152" ca="1">SUMPRODUCT((OFFSET('2014_EX'!$A$2,COUNTA('2014_EX'!$A$2:$A$156)-Cálculos!$M$43,0,Cálculos!$M$43,1)=Cálculos!$L152)*OFFSET('2014_EX'!$F$2,COUNTA('2014_EX'!$F$2:$F$156)-Cálculos!$M$43,0,Cálculos!$M$43,1),OFFSET('2014_EX'!$H$2,COUNTA('2014_EX'!$H$2:$H$156)-Cálculos!$M$43,0,Cálculos!$M$43,1))</f>
        <v>0</v>
      </c>
    </row>
    <row r="153" spans="2:13" x14ac:dyDescent="0.25">
      <c r="B153" s="16">
        <v>23371</v>
      </c>
      <c r="C153" s="20" cm="1">
        <f t="array" aca="1" ref="C153" ca="1">SUMPRODUCT(--(INDIRECT("'"&amp;C$43&amp;"_EX"&amp;"'!A2:A451")=$B153),INDIRECT("'"&amp;C$43&amp;"_EX"&amp;"'!F2:F451"),INDIRECT("'"&amp;C$43&amp;"_EX"&amp;"'!H2:H451"))</f>
        <v>0</v>
      </c>
      <c r="D153" s="20" cm="1">
        <f t="array" aca="1" ref="D153" ca="1">SUMPRODUCT(--(INDIRECT("'"&amp;D$43&amp;"_EX"&amp;"'!A2:A1104")=$B153),INDIRECT("'"&amp;D$43&amp;"_EX"&amp;"'!F2:F1104"),INDIRECT("'"&amp;D$43&amp;"_EX"&amp;"'!H2:H1104"))</f>
        <v>1425.96</v>
      </c>
      <c r="E153" s="20" cm="1">
        <f t="array" aca="1" ref="E153" ca="1">SUMPRODUCT(--(INDIRECT("'"&amp;E$43&amp;"_EX"&amp;"'!A2:A444")=$B153),INDIRECT("'"&amp;E$43&amp;"_EX"&amp;"'!F2:F444"),INDIRECT("'"&amp;E$43&amp;"_EX"&amp;"'!H2:H444"))</f>
        <v>0</v>
      </c>
      <c r="F153" s="20" cm="1">
        <f t="array" aca="1" ref="F153" ca="1">SUMPRODUCT(--(INDIRECT("'"&amp;F$43&amp;"_EX"&amp;"'!A2:A156")=$B153),INDIRECT("'"&amp;F$43&amp;"_EX"&amp;"'!F2:F156"),INDIRECT("'"&amp;F$43&amp;"_EX"&amp;"'!H2:H156"))</f>
        <v>0</v>
      </c>
      <c r="L153" s="16">
        <v>23371</v>
      </c>
      <c r="M153" s="20" cm="1">
        <f t="array" aca="1" ref="M153" ca="1">SUMPRODUCT((OFFSET('2014_EX'!$A$2,COUNTA('2014_EX'!$A$2:$A$156)-Cálculos!$M$43,0,Cálculos!$M$43,1)=Cálculos!$L153)*OFFSET('2014_EX'!$F$2,COUNTA('2014_EX'!$F$2:$F$156)-Cálculos!$M$43,0,Cálculos!$M$43,1),OFFSET('2014_EX'!$H$2,COUNTA('2014_EX'!$H$2:$H$156)-Cálculos!$M$43,0,Cálculos!$M$43,1))</f>
        <v>0</v>
      </c>
    </row>
    <row r="154" spans="2:13" x14ac:dyDescent="0.25">
      <c r="B154" s="16">
        <v>23372</v>
      </c>
      <c r="C154" s="20" cm="1">
        <f t="array" aca="1" ref="C154" ca="1">SUMPRODUCT(--(INDIRECT("'"&amp;C$43&amp;"_EX"&amp;"'!A2:A451")=$B154),INDIRECT("'"&amp;C$43&amp;"_EX"&amp;"'!F2:F451"),INDIRECT("'"&amp;C$43&amp;"_EX"&amp;"'!H2:H451"))</f>
        <v>0</v>
      </c>
      <c r="D154" s="20" cm="1">
        <f t="array" aca="1" ref="D154" ca="1">SUMPRODUCT(--(INDIRECT("'"&amp;D$43&amp;"_EX"&amp;"'!A2:A1104")=$B154),INDIRECT("'"&amp;D$43&amp;"_EX"&amp;"'!F2:F1104"),INDIRECT("'"&amp;D$43&amp;"_EX"&amp;"'!H2:H1104"))</f>
        <v>143</v>
      </c>
      <c r="E154" s="20" cm="1">
        <f t="array" aca="1" ref="E154" ca="1">SUMPRODUCT(--(INDIRECT("'"&amp;E$43&amp;"_EX"&amp;"'!A2:A444")=$B154),INDIRECT("'"&amp;E$43&amp;"_EX"&amp;"'!F2:F444"),INDIRECT("'"&amp;E$43&amp;"_EX"&amp;"'!H2:H444"))</f>
        <v>0</v>
      </c>
      <c r="F154" s="20" cm="1">
        <f t="array" aca="1" ref="F154" ca="1">SUMPRODUCT(--(INDIRECT("'"&amp;F$43&amp;"_EX"&amp;"'!A2:A156")=$B154),INDIRECT("'"&amp;F$43&amp;"_EX"&amp;"'!F2:F156"),INDIRECT("'"&amp;F$43&amp;"_EX"&amp;"'!H2:H156"))</f>
        <v>0</v>
      </c>
      <c r="L154" s="16">
        <v>23372</v>
      </c>
      <c r="M154" s="20" cm="1">
        <f t="array" aca="1" ref="M154" ca="1">SUMPRODUCT((OFFSET('2014_EX'!$A$2,COUNTA('2014_EX'!$A$2:$A$156)-Cálculos!$M$43,0,Cálculos!$M$43,1)=Cálculos!$L154)*OFFSET('2014_EX'!$F$2,COUNTA('2014_EX'!$F$2:$F$156)-Cálculos!$M$43,0,Cálculos!$M$43,1),OFFSET('2014_EX'!$H$2,COUNTA('2014_EX'!$H$2:$H$156)-Cálculos!$M$43,0,Cálculos!$M$43,1))</f>
        <v>0</v>
      </c>
    </row>
    <row r="155" spans="2:13" x14ac:dyDescent="0.25">
      <c r="B155" s="16">
        <v>23373</v>
      </c>
      <c r="C155" s="20" cm="1">
        <f t="array" aca="1" ref="C155" ca="1">SUMPRODUCT(--(INDIRECT("'"&amp;C$43&amp;"_EX"&amp;"'!A2:A451")=$B155),INDIRECT("'"&amp;C$43&amp;"_EX"&amp;"'!F2:F451"),INDIRECT("'"&amp;C$43&amp;"_EX"&amp;"'!H2:H451"))</f>
        <v>0</v>
      </c>
      <c r="D155" s="20" cm="1">
        <f t="array" aca="1" ref="D155" ca="1">SUMPRODUCT(--(INDIRECT("'"&amp;D$43&amp;"_EX"&amp;"'!A2:A1104")=$B155),INDIRECT("'"&amp;D$43&amp;"_EX"&amp;"'!F2:F1104"),INDIRECT("'"&amp;D$43&amp;"_EX"&amp;"'!H2:H1104"))</f>
        <v>617.5</v>
      </c>
      <c r="E155" s="20" cm="1">
        <f t="array" aca="1" ref="E155" ca="1">SUMPRODUCT(--(INDIRECT("'"&amp;E$43&amp;"_EX"&amp;"'!A2:A444")=$B155),INDIRECT("'"&amp;E$43&amp;"_EX"&amp;"'!F2:F444"),INDIRECT("'"&amp;E$43&amp;"_EX"&amp;"'!H2:H444"))</f>
        <v>0</v>
      </c>
      <c r="F155" s="20" cm="1">
        <f t="array" aca="1" ref="F155" ca="1">SUMPRODUCT(--(INDIRECT("'"&amp;F$43&amp;"_EX"&amp;"'!A2:A156")=$B155),INDIRECT("'"&amp;F$43&amp;"_EX"&amp;"'!F2:F156"),INDIRECT("'"&amp;F$43&amp;"_EX"&amp;"'!H2:H156"))</f>
        <v>0</v>
      </c>
      <c r="L155" s="16">
        <v>23373</v>
      </c>
      <c r="M155" s="20" cm="1">
        <f t="array" aca="1" ref="M155" ca="1">SUMPRODUCT((OFFSET('2014_EX'!$A$2,COUNTA('2014_EX'!$A$2:$A$156)-Cálculos!$M$43,0,Cálculos!$M$43,1)=Cálculos!$L155)*OFFSET('2014_EX'!$F$2,COUNTA('2014_EX'!$F$2:$F$156)-Cálculos!$M$43,0,Cálculos!$M$43,1),OFFSET('2014_EX'!$H$2,COUNTA('2014_EX'!$H$2:$H$156)-Cálculos!$M$43,0,Cálculos!$M$43,1))</f>
        <v>0</v>
      </c>
    </row>
    <row r="156" spans="2:13" x14ac:dyDescent="0.25">
      <c r="B156" s="16">
        <v>23374</v>
      </c>
      <c r="C156" s="20" cm="1">
        <f t="array" aca="1" ref="C156" ca="1">SUMPRODUCT(--(INDIRECT("'"&amp;C$43&amp;"_EX"&amp;"'!A2:A451")=$B156),INDIRECT("'"&amp;C$43&amp;"_EX"&amp;"'!F2:F451"),INDIRECT("'"&amp;C$43&amp;"_EX"&amp;"'!H2:H451"))</f>
        <v>0</v>
      </c>
      <c r="D156" s="20" cm="1">
        <f t="array" aca="1" ref="D156" ca="1">SUMPRODUCT(--(INDIRECT("'"&amp;D$43&amp;"_EX"&amp;"'!A2:A1104")=$B156),INDIRECT("'"&amp;D$43&amp;"_EX"&amp;"'!F2:F1104"),INDIRECT("'"&amp;D$43&amp;"_EX"&amp;"'!H2:H1104"))</f>
        <v>1632.42</v>
      </c>
      <c r="E156" s="20" cm="1">
        <f t="array" aca="1" ref="E156" ca="1">SUMPRODUCT(--(INDIRECT("'"&amp;E$43&amp;"_EX"&amp;"'!A2:A444")=$B156),INDIRECT("'"&amp;E$43&amp;"_EX"&amp;"'!F2:F444"),INDIRECT("'"&amp;E$43&amp;"_EX"&amp;"'!H2:H444"))</f>
        <v>1058.5</v>
      </c>
      <c r="F156" s="20" cm="1">
        <f t="array" aca="1" ref="F156" ca="1">SUMPRODUCT(--(INDIRECT("'"&amp;F$43&amp;"_EX"&amp;"'!A2:A156")=$B156),INDIRECT("'"&amp;F$43&amp;"_EX"&amp;"'!F2:F156"),INDIRECT("'"&amp;F$43&amp;"_EX"&amp;"'!H2:H156"))</f>
        <v>0</v>
      </c>
      <c r="L156" s="16">
        <v>23374</v>
      </c>
      <c r="M156" s="20" cm="1">
        <f t="array" aca="1" ref="M156" ca="1">SUMPRODUCT((OFFSET('2014_EX'!$A$2,COUNTA('2014_EX'!$A$2:$A$156)-Cálculos!$M$43,0,Cálculos!$M$43,1)=Cálculos!$L156)*OFFSET('2014_EX'!$F$2,COUNTA('2014_EX'!$F$2:$F$156)-Cálculos!$M$43,0,Cálculos!$M$43,1),OFFSET('2014_EX'!$H$2,COUNTA('2014_EX'!$H$2:$H$156)-Cálculos!$M$43,0,Cálculos!$M$43,1))</f>
        <v>0</v>
      </c>
    </row>
    <row r="157" spans="2:13" x14ac:dyDescent="0.25">
      <c r="B157" s="16">
        <v>23375</v>
      </c>
      <c r="C157" s="20" cm="1">
        <f t="array" aca="1" ref="C157" ca="1">SUMPRODUCT(--(INDIRECT("'"&amp;C$43&amp;"_EX"&amp;"'!A2:A451")=$B157),INDIRECT("'"&amp;C$43&amp;"_EX"&amp;"'!F2:F451"),INDIRECT("'"&amp;C$43&amp;"_EX"&amp;"'!H2:H451"))</f>
        <v>0</v>
      </c>
      <c r="D157" s="20" cm="1">
        <f t="array" aca="1" ref="D157" ca="1">SUMPRODUCT(--(INDIRECT("'"&amp;D$43&amp;"_EX"&amp;"'!A2:A1104")=$B157),INDIRECT("'"&amp;D$43&amp;"_EX"&amp;"'!F2:F1104"),INDIRECT("'"&amp;D$43&amp;"_EX"&amp;"'!H2:H1104"))</f>
        <v>34.950000000000003</v>
      </c>
      <c r="E157" s="20" cm="1">
        <f t="array" aca="1" ref="E157" ca="1">SUMPRODUCT(--(INDIRECT("'"&amp;E$43&amp;"_EX"&amp;"'!A2:A444")=$B157),INDIRECT("'"&amp;E$43&amp;"_EX"&amp;"'!F2:F444"),INDIRECT("'"&amp;E$43&amp;"_EX"&amp;"'!H2:H444"))</f>
        <v>909.09</v>
      </c>
      <c r="F157" s="20" cm="1">
        <f t="array" aca="1" ref="F157" ca="1">SUMPRODUCT(--(INDIRECT("'"&amp;F$43&amp;"_EX"&amp;"'!A2:A156")=$B157),INDIRECT("'"&amp;F$43&amp;"_EX"&amp;"'!F2:F156"),INDIRECT("'"&amp;F$43&amp;"_EX"&amp;"'!H2:H156"))</f>
        <v>0</v>
      </c>
      <c r="L157" s="16">
        <v>23375</v>
      </c>
      <c r="M157" s="20" cm="1">
        <f t="array" aca="1" ref="M157" ca="1">SUMPRODUCT((OFFSET('2014_EX'!$A$2,COUNTA('2014_EX'!$A$2:$A$156)-Cálculos!$M$43,0,Cálculos!$M$43,1)=Cálculos!$L157)*OFFSET('2014_EX'!$F$2,COUNTA('2014_EX'!$F$2:$F$156)-Cálculos!$M$43,0,Cálculos!$M$43,1),OFFSET('2014_EX'!$H$2,COUNTA('2014_EX'!$H$2:$H$156)-Cálculos!$M$43,0,Cálculos!$M$43,1))</f>
        <v>0</v>
      </c>
    </row>
    <row r="158" spans="2:13" x14ac:dyDescent="0.25">
      <c r="B158" s="16">
        <v>23376</v>
      </c>
      <c r="C158" s="20" cm="1">
        <f t="array" aca="1" ref="C158" ca="1">SUMPRODUCT(--(INDIRECT("'"&amp;C$43&amp;"_EX"&amp;"'!A2:A451")=$B158),INDIRECT("'"&amp;C$43&amp;"_EX"&amp;"'!F2:F451"),INDIRECT("'"&amp;C$43&amp;"_EX"&amp;"'!H2:H451"))</f>
        <v>0</v>
      </c>
      <c r="D158" s="20" cm="1">
        <f t="array" aca="1" ref="D158" ca="1">SUMPRODUCT(--(INDIRECT("'"&amp;D$43&amp;"_EX"&amp;"'!A2:A1104")=$B158),INDIRECT("'"&amp;D$43&amp;"_EX"&amp;"'!F2:F1104"),INDIRECT("'"&amp;D$43&amp;"_EX"&amp;"'!H2:H1104"))</f>
        <v>594.15</v>
      </c>
      <c r="E158" s="20" cm="1">
        <f t="array" aca="1" ref="E158" ca="1">SUMPRODUCT(--(INDIRECT("'"&amp;E$43&amp;"_EX"&amp;"'!A2:A444")=$B158),INDIRECT("'"&amp;E$43&amp;"_EX"&amp;"'!F2:F444"),INDIRECT("'"&amp;E$43&amp;"_EX"&amp;"'!H2:H444"))</f>
        <v>0</v>
      </c>
      <c r="F158" s="20" cm="1">
        <f t="array" aca="1" ref="F158" ca="1">SUMPRODUCT(--(INDIRECT("'"&amp;F$43&amp;"_EX"&amp;"'!A2:A156")=$B158),INDIRECT("'"&amp;F$43&amp;"_EX"&amp;"'!F2:F156"),INDIRECT("'"&amp;F$43&amp;"_EX"&amp;"'!H2:H156"))</f>
        <v>999.57</v>
      </c>
      <c r="L158" s="16">
        <v>23376</v>
      </c>
      <c r="M158" s="20" cm="1">
        <f t="array" aca="1" ref="M158" ca="1">SUMPRODUCT((OFFSET('2014_EX'!$A$2,COUNTA('2014_EX'!$A$2:$A$156)-Cálculos!$M$43,0,Cálculos!$M$43,1)=Cálculos!$L158)*OFFSET('2014_EX'!$F$2,COUNTA('2014_EX'!$F$2:$F$156)-Cálculos!$M$43,0,Cálculos!$M$43,1),OFFSET('2014_EX'!$H$2,COUNTA('2014_EX'!$H$2:$H$156)-Cálculos!$M$43,0,Cálculos!$M$43,1))</f>
        <v>999.57</v>
      </c>
    </row>
    <row r="159" spans="2:13" x14ac:dyDescent="0.25">
      <c r="B159" s="16">
        <v>23377</v>
      </c>
      <c r="C159" s="20" cm="1">
        <f t="array" aca="1" ref="C159" ca="1">SUMPRODUCT(--(INDIRECT("'"&amp;C$43&amp;"_EX"&amp;"'!A2:A451")=$B159),INDIRECT("'"&amp;C$43&amp;"_EX"&amp;"'!F2:F451"),INDIRECT("'"&amp;C$43&amp;"_EX"&amp;"'!H2:H451"))</f>
        <v>0</v>
      </c>
      <c r="D159" s="20" cm="1">
        <f t="array" aca="1" ref="D159" ca="1">SUMPRODUCT(--(INDIRECT("'"&amp;D$43&amp;"_EX"&amp;"'!A2:A1104")=$B159),INDIRECT("'"&amp;D$43&amp;"_EX"&amp;"'!F2:F1104"),INDIRECT("'"&amp;D$43&amp;"_EX"&amp;"'!H2:H1104"))</f>
        <v>897</v>
      </c>
      <c r="E159" s="20" cm="1">
        <f t="array" aca="1" ref="E159" ca="1">SUMPRODUCT(--(INDIRECT("'"&amp;E$43&amp;"_EX"&amp;"'!A2:A444")=$B159),INDIRECT("'"&amp;E$43&amp;"_EX"&amp;"'!F2:F444"),INDIRECT("'"&amp;E$43&amp;"_EX"&amp;"'!H2:H444"))</f>
        <v>0</v>
      </c>
      <c r="F159" s="20" cm="1">
        <f t="array" aca="1" ref="F159" ca="1">SUMPRODUCT(--(INDIRECT("'"&amp;F$43&amp;"_EX"&amp;"'!A2:A156")=$B159),INDIRECT("'"&amp;F$43&amp;"_EX"&amp;"'!F2:F156"),INDIRECT("'"&amp;F$43&amp;"_EX"&amp;"'!H2:H156"))</f>
        <v>0</v>
      </c>
      <c r="L159" s="16">
        <v>23377</v>
      </c>
      <c r="M159" s="20" cm="1">
        <f t="array" aca="1" ref="M159" ca="1">SUMPRODUCT((OFFSET('2014_EX'!$A$2,COUNTA('2014_EX'!$A$2:$A$156)-Cálculos!$M$43,0,Cálculos!$M$43,1)=Cálculos!$L159)*OFFSET('2014_EX'!$F$2,COUNTA('2014_EX'!$F$2:$F$156)-Cálculos!$M$43,0,Cálculos!$M$43,1),OFFSET('2014_EX'!$H$2,COUNTA('2014_EX'!$H$2:$H$156)-Cálculos!$M$43,0,Cálculos!$M$43,1))</f>
        <v>0</v>
      </c>
    </row>
    <row r="160" spans="2:13" x14ac:dyDescent="0.25">
      <c r="B160" s="16">
        <v>23378</v>
      </c>
      <c r="C160" s="20" cm="1">
        <f t="array" aca="1" ref="C160" ca="1">SUMPRODUCT(--(INDIRECT("'"&amp;C$43&amp;"_EX"&amp;"'!A2:A451")=$B160),INDIRECT("'"&amp;C$43&amp;"_EX"&amp;"'!F2:F451"),INDIRECT("'"&amp;C$43&amp;"_EX"&amp;"'!H2:H451"))</f>
        <v>0</v>
      </c>
      <c r="D160" s="20" cm="1">
        <f t="array" aca="1" ref="D160" ca="1">SUMPRODUCT(--(INDIRECT("'"&amp;D$43&amp;"_EX"&amp;"'!A2:A1104")=$B160),INDIRECT("'"&amp;D$43&amp;"_EX"&amp;"'!F2:F1104"),INDIRECT("'"&amp;D$43&amp;"_EX"&amp;"'!H2:H1104"))</f>
        <v>2276.5</v>
      </c>
      <c r="E160" s="20" cm="1">
        <f t="array" aca="1" ref="E160" ca="1">SUMPRODUCT(--(INDIRECT("'"&amp;E$43&amp;"_EX"&amp;"'!A2:A444")=$B160),INDIRECT("'"&amp;E$43&amp;"_EX"&amp;"'!F2:F444"),INDIRECT("'"&amp;E$43&amp;"_EX"&amp;"'!H2:H444"))</f>
        <v>0</v>
      </c>
      <c r="F160" s="20" cm="1">
        <f t="array" aca="1" ref="F160" ca="1">SUMPRODUCT(--(INDIRECT("'"&amp;F$43&amp;"_EX"&amp;"'!A2:A156")=$B160),INDIRECT("'"&amp;F$43&amp;"_EX"&amp;"'!F2:F156"),INDIRECT("'"&amp;F$43&amp;"_EX"&amp;"'!H2:H156"))</f>
        <v>0</v>
      </c>
      <c r="L160" s="16">
        <v>23378</v>
      </c>
      <c r="M160" s="20" cm="1">
        <f t="array" aca="1" ref="M160" ca="1">SUMPRODUCT((OFFSET('2014_EX'!$A$2,COUNTA('2014_EX'!$A$2:$A$156)-Cálculos!$M$43,0,Cálculos!$M$43,1)=Cálculos!$L160)*OFFSET('2014_EX'!$F$2,COUNTA('2014_EX'!$F$2:$F$156)-Cálculos!$M$43,0,Cálculos!$M$43,1),OFFSET('2014_EX'!$H$2,COUNTA('2014_EX'!$H$2:$H$156)-Cálculos!$M$43,0,Cálculos!$M$43,1))</f>
        <v>0</v>
      </c>
    </row>
    <row r="161" spans="2:13" x14ac:dyDescent="0.25">
      <c r="B161" s="16">
        <v>23379</v>
      </c>
      <c r="C161" s="20" cm="1">
        <f t="array" aca="1" ref="C161" ca="1">SUMPRODUCT(--(INDIRECT("'"&amp;C$43&amp;"_EX"&amp;"'!A2:A451")=$B161),INDIRECT("'"&amp;C$43&amp;"_EX"&amp;"'!F2:F451"),INDIRECT("'"&amp;C$43&amp;"_EX"&amp;"'!H2:H451"))</f>
        <v>0</v>
      </c>
      <c r="D161" s="20" cm="1">
        <f t="array" aca="1" ref="D161" ca="1">SUMPRODUCT(--(INDIRECT("'"&amp;D$43&amp;"_EX"&amp;"'!A2:A1104")=$B161),INDIRECT("'"&amp;D$43&amp;"_EX"&amp;"'!F2:F1104"),INDIRECT("'"&amp;D$43&amp;"_EX"&amp;"'!H2:H1104"))</f>
        <v>1617.85</v>
      </c>
      <c r="E161" s="20" cm="1">
        <f t="array" aca="1" ref="E161" ca="1">SUMPRODUCT(--(INDIRECT("'"&amp;E$43&amp;"_EX"&amp;"'!A2:A444")=$B161),INDIRECT("'"&amp;E$43&amp;"_EX"&amp;"'!F2:F444"),INDIRECT("'"&amp;E$43&amp;"_EX"&amp;"'!H2:H444"))</f>
        <v>0</v>
      </c>
      <c r="F161" s="20" cm="1">
        <f t="array" aca="1" ref="F161" ca="1">SUMPRODUCT(--(INDIRECT("'"&amp;F$43&amp;"_EX"&amp;"'!A2:A156")=$B161),INDIRECT("'"&amp;F$43&amp;"_EX"&amp;"'!F2:F156"),INDIRECT("'"&amp;F$43&amp;"_EX"&amp;"'!H2:H156"))</f>
        <v>0</v>
      </c>
      <c r="L161" s="16">
        <v>23379</v>
      </c>
      <c r="M161" s="20" cm="1">
        <f t="array" aca="1" ref="M161" ca="1">SUMPRODUCT((OFFSET('2014_EX'!$A$2,COUNTA('2014_EX'!$A$2:$A$156)-Cálculos!$M$43,0,Cálculos!$M$43,1)=Cálculos!$L161)*OFFSET('2014_EX'!$F$2,COUNTA('2014_EX'!$F$2:$F$156)-Cálculos!$M$43,0,Cálculos!$M$43,1),OFFSET('2014_EX'!$H$2,COUNTA('2014_EX'!$H$2:$H$156)-Cálculos!$M$43,0,Cálculos!$M$43,1))</f>
        <v>0</v>
      </c>
    </row>
    <row r="162" spans="2:13" x14ac:dyDescent="0.25">
      <c r="B162" s="16">
        <v>23380</v>
      </c>
      <c r="C162" s="20" cm="1">
        <f t="array" aca="1" ref="C162" ca="1">SUMPRODUCT(--(INDIRECT("'"&amp;C$43&amp;"_EX"&amp;"'!A2:A451")=$B162),INDIRECT("'"&amp;C$43&amp;"_EX"&amp;"'!F2:F451"),INDIRECT("'"&amp;C$43&amp;"_EX"&amp;"'!H2:H451"))</f>
        <v>0</v>
      </c>
      <c r="D162" s="20" cm="1">
        <f t="array" aca="1" ref="D162" ca="1">SUMPRODUCT(--(INDIRECT("'"&amp;D$43&amp;"_EX"&amp;"'!A2:A1104")=$B162),INDIRECT("'"&amp;D$43&amp;"_EX"&amp;"'!F2:F1104"),INDIRECT("'"&amp;D$43&amp;"_EX"&amp;"'!H2:H1104"))</f>
        <v>617.5</v>
      </c>
      <c r="E162" s="20" cm="1">
        <f t="array" aca="1" ref="E162" ca="1">SUMPRODUCT(--(INDIRECT("'"&amp;E$43&amp;"_EX"&amp;"'!A2:A444")=$B162),INDIRECT("'"&amp;E$43&amp;"_EX"&amp;"'!F2:F444"),INDIRECT("'"&amp;E$43&amp;"_EX"&amp;"'!H2:H444"))</f>
        <v>0</v>
      </c>
      <c r="F162" s="20" cm="1">
        <f t="array" aca="1" ref="F162" ca="1">SUMPRODUCT(--(INDIRECT("'"&amp;F$43&amp;"_EX"&amp;"'!A2:A156")=$B162),INDIRECT("'"&amp;F$43&amp;"_EX"&amp;"'!F2:F156"),INDIRECT("'"&amp;F$43&amp;"_EX"&amp;"'!H2:H156"))</f>
        <v>0</v>
      </c>
      <c r="L162" s="16">
        <v>23380</v>
      </c>
      <c r="M162" s="20" cm="1">
        <f t="array" aca="1" ref="M162" ca="1">SUMPRODUCT((OFFSET('2014_EX'!$A$2,COUNTA('2014_EX'!$A$2:$A$156)-Cálculos!$M$43,0,Cálculos!$M$43,1)=Cálculos!$L162)*OFFSET('2014_EX'!$F$2,COUNTA('2014_EX'!$F$2:$F$156)-Cálculos!$M$43,0,Cálculos!$M$43,1),OFFSET('2014_EX'!$H$2,COUNTA('2014_EX'!$H$2:$H$156)-Cálculos!$M$43,0,Cálculos!$M$43,1))</f>
        <v>0</v>
      </c>
    </row>
    <row r="163" spans="2:13" x14ac:dyDescent="0.25">
      <c r="B163" s="16">
        <v>23381</v>
      </c>
      <c r="C163" s="20" cm="1">
        <f t="array" aca="1" ref="C163" ca="1">SUMPRODUCT(--(INDIRECT("'"&amp;C$43&amp;"_EX"&amp;"'!A2:A451")=$B163),INDIRECT("'"&amp;C$43&amp;"_EX"&amp;"'!F2:F451"),INDIRECT("'"&amp;C$43&amp;"_EX"&amp;"'!H2:H451"))</f>
        <v>0</v>
      </c>
      <c r="D163" s="20" cm="1">
        <f t="array" aca="1" ref="D163" ca="1">SUMPRODUCT(--(INDIRECT("'"&amp;D$43&amp;"_EX"&amp;"'!A2:A1104")=$B163),INDIRECT("'"&amp;D$43&amp;"_EX"&amp;"'!F2:F1104"),INDIRECT("'"&amp;D$43&amp;"_EX"&amp;"'!H2:H1104"))</f>
        <v>1567.41</v>
      </c>
      <c r="E163" s="20" cm="1">
        <f t="array" aca="1" ref="E163" ca="1">SUMPRODUCT(--(INDIRECT("'"&amp;E$43&amp;"_EX"&amp;"'!A2:A444")=$B163),INDIRECT("'"&amp;E$43&amp;"_EX"&amp;"'!F2:F444"),INDIRECT("'"&amp;E$43&amp;"_EX"&amp;"'!H2:H444"))</f>
        <v>0</v>
      </c>
      <c r="F163" s="20" cm="1">
        <f t="array" aca="1" ref="F163" ca="1">SUMPRODUCT(--(INDIRECT("'"&amp;F$43&amp;"_EX"&amp;"'!A2:A156")=$B163),INDIRECT("'"&amp;F$43&amp;"_EX"&amp;"'!F2:F156"),INDIRECT("'"&amp;F$43&amp;"_EX"&amp;"'!H2:H156"))</f>
        <v>0</v>
      </c>
      <c r="L163" s="16">
        <v>23381</v>
      </c>
      <c r="M163" s="20" cm="1">
        <f t="array" aca="1" ref="M163" ca="1">SUMPRODUCT((OFFSET('2014_EX'!$A$2,COUNTA('2014_EX'!$A$2:$A$156)-Cálculos!$M$43,0,Cálculos!$M$43,1)=Cálculos!$L163)*OFFSET('2014_EX'!$F$2,COUNTA('2014_EX'!$F$2:$F$156)-Cálculos!$M$43,0,Cálculos!$M$43,1),OFFSET('2014_EX'!$H$2,COUNTA('2014_EX'!$H$2:$H$156)-Cálculos!$M$43,0,Cálculos!$M$43,1))</f>
        <v>0</v>
      </c>
    </row>
    <row r="164" spans="2:13" x14ac:dyDescent="0.25">
      <c r="B164" s="16">
        <v>23382</v>
      </c>
      <c r="C164" s="20" cm="1">
        <f t="array" aca="1" ref="C164" ca="1">SUMPRODUCT(--(INDIRECT("'"&amp;C$43&amp;"_EX"&amp;"'!A2:A451")=$B164),INDIRECT("'"&amp;C$43&amp;"_EX"&amp;"'!F2:F451"),INDIRECT("'"&amp;C$43&amp;"_EX"&amp;"'!H2:H451"))</f>
        <v>0</v>
      </c>
      <c r="D164" s="20" cm="1">
        <f t="array" aca="1" ref="D164" ca="1">SUMPRODUCT(--(INDIRECT("'"&amp;D$43&amp;"_EX"&amp;"'!A2:A1104")=$B164),INDIRECT("'"&amp;D$43&amp;"_EX"&amp;"'!F2:F1104"),INDIRECT("'"&amp;D$43&amp;"_EX"&amp;"'!H2:H1104"))</f>
        <v>84</v>
      </c>
      <c r="E164" s="20" cm="1">
        <f t="array" aca="1" ref="E164" ca="1">SUMPRODUCT(--(INDIRECT("'"&amp;E$43&amp;"_EX"&amp;"'!A2:A444")=$B164),INDIRECT("'"&amp;E$43&amp;"_EX"&amp;"'!F2:F444"),INDIRECT("'"&amp;E$43&amp;"_EX"&amp;"'!H2:H444"))</f>
        <v>0</v>
      </c>
      <c r="F164" s="20" cm="1">
        <f t="array" aca="1" ref="F164" ca="1">SUMPRODUCT(--(INDIRECT("'"&amp;F$43&amp;"_EX"&amp;"'!A2:A156")=$B164),INDIRECT("'"&amp;F$43&amp;"_EX"&amp;"'!F2:F156"),INDIRECT("'"&amp;F$43&amp;"_EX"&amp;"'!H2:H156"))</f>
        <v>0</v>
      </c>
      <c r="L164" s="16">
        <v>23382</v>
      </c>
      <c r="M164" s="20" cm="1">
        <f t="array" aca="1" ref="M164" ca="1">SUMPRODUCT((OFFSET('2014_EX'!$A$2,COUNTA('2014_EX'!$A$2:$A$156)-Cálculos!$M$43,0,Cálculos!$M$43,1)=Cálculos!$L164)*OFFSET('2014_EX'!$F$2,COUNTA('2014_EX'!$F$2:$F$156)-Cálculos!$M$43,0,Cálculos!$M$43,1),OFFSET('2014_EX'!$H$2,COUNTA('2014_EX'!$H$2:$H$156)-Cálculos!$M$43,0,Cálculos!$M$43,1))</f>
        <v>0</v>
      </c>
    </row>
    <row r="165" spans="2:13" x14ac:dyDescent="0.25">
      <c r="B165" s="16">
        <v>23383</v>
      </c>
      <c r="C165" s="20" cm="1">
        <f t="array" aca="1" ref="C165" ca="1">SUMPRODUCT(--(INDIRECT("'"&amp;C$43&amp;"_EX"&amp;"'!A2:A451")=$B165),INDIRECT("'"&amp;C$43&amp;"_EX"&amp;"'!F2:F451"),INDIRECT("'"&amp;C$43&amp;"_EX"&amp;"'!H2:H451"))</f>
        <v>0</v>
      </c>
      <c r="D165" s="20" cm="1">
        <f t="array" aca="1" ref="D165" ca="1">SUMPRODUCT(--(INDIRECT("'"&amp;D$43&amp;"_EX"&amp;"'!A2:A1104")=$B165),INDIRECT("'"&amp;D$43&amp;"_EX"&amp;"'!F2:F1104"),INDIRECT("'"&amp;D$43&amp;"_EX"&amp;"'!H2:H1104"))</f>
        <v>272.61</v>
      </c>
      <c r="E165" s="20" cm="1">
        <f t="array" aca="1" ref="E165" ca="1">SUMPRODUCT(--(INDIRECT("'"&amp;E$43&amp;"_EX"&amp;"'!A2:A444")=$B165),INDIRECT("'"&amp;E$43&amp;"_EX"&amp;"'!F2:F444"),INDIRECT("'"&amp;E$43&amp;"_EX"&amp;"'!H2:H444"))</f>
        <v>0</v>
      </c>
      <c r="F165" s="20" cm="1">
        <f t="array" aca="1" ref="F165" ca="1">SUMPRODUCT(--(INDIRECT("'"&amp;F$43&amp;"_EX"&amp;"'!A2:A156")=$B165),INDIRECT("'"&amp;F$43&amp;"_EX"&amp;"'!F2:F156"),INDIRECT("'"&amp;F$43&amp;"_EX"&amp;"'!H2:H156"))</f>
        <v>0</v>
      </c>
      <c r="L165" s="16">
        <v>23383</v>
      </c>
      <c r="M165" s="20" cm="1">
        <f t="array" aca="1" ref="M165" ca="1">SUMPRODUCT((OFFSET('2014_EX'!$A$2,COUNTA('2014_EX'!$A$2:$A$156)-Cálculos!$M$43,0,Cálculos!$M$43,1)=Cálculos!$L165)*OFFSET('2014_EX'!$F$2,COUNTA('2014_EX'!$F$2:$F$156)-Cálculos!$M$43,0,Cálculos!$M$43,1),OFFSET('2014_EX'!$H$2,COUNTA('2014_EX'!$H$2:$H$156)-Cálculos!$M$43,0,Cálculos!$M$43,1))</f>
        <v>0</v>
      </c>
    </row>
    <row r="166" spans="2:13" x14ac:dyDescent="0.25">
      <c r="B166" s="16">
        <v>23384</v>
      </c>
      <c r="C166" s="20" cm="1">
        <f t="array" aca="1" ref="C166" ca="1">SUMPRODUCT(--(INDIRECT("'"&amp;C$43&amp;"_EX"&amp;"'!A2:A451")=$B166),INDIRECT("'"&amp;C$43&amp;"_EX"&amp;"'!F2:F451"),INDIRECT("'"&amp;C$43&amp;"_EX"&amp;"'!H2:H451"))</f>
        <v>0</v>
      </c>
      <c r="D166" s="20" cm="1">
        <f t="array" aca="1" ref="D166" ca="1">SUMPRODUCT(--(INDIRECT("'"&amp;D$43&amp;"_EX"&amp;"'!A2:A1104")=$B166),INDIRECT("'"&amp;D$43&amp;"_EX"&amp;"'!F2:F1104"),INDIRECT("'"&amp;D$43&amp;"_EX"&amp;"'!H2:H1104"))</f>
        <v>1401.12</v>
      </c>
      <c r="E166" s="20" cm="1">
        <f t="array" aca="1" ref="E166" ca="1">SUMPRODUCT(--(INDIRECT("'"&amp;E$43&amp;"_EX"&amp;"'!A2:A444")=$B166),INDIRECT("'"&amp;E$43&amp;"_EX"&amp;"'!F2:F444"),INDIRECT("'"&amp;E$43&amp;"_EX"&amp;"'!H2:H444"))</f>
        <v>0</v>
      </c>
      <c r="F166" s="20" cm="1">
        <f t="array" aca="1" ref="F166" ca="1">SUMPRODUCT(--(INDIRECT("'"&amp;F$43&amp;"_EX"&amp;"'!A2:A156")=$B166),INDIRECT("'"&amp;F$43&amp;"_EX"&amp;"'!F2:F156"),INDIRECT("'"&amp;F$43&amp;"_EX"&amp;"'!H2:H156"))</f>
        <v>0</v>
      </c>
      <c r="L166" s="16">
        <v>23384</v>
      </c>
      <c r="M166" s="20" cm="1">
        <f t="array" aca="1" ref="M166" ca="1">SUMPRODUCT((OFFSET('2014_EX'!$A$2,COUNTA('2014_EX'!$A$2:$A$156)-Cálculos!$M$43,0,Cálculos!$M$43,1)=Cálculos!$L166)*OFFSET('2014_EX'!$F$2,COUNTA('2014_EX'!$F$2:$F$156)-Cálculos!$M$43,0,Cálculos!$M$43,1),OFFSET('2014_EX'!$H$2,COUNTA('2014_EX'!$H$2:$H$156)-Cálculos!$M$43,0,Cálculos!$M$43,1))</f>
        <v>0</v>
      </c>
    </row>
    <row r="167" spans="2:13" x14ac:dyDescent="0.25">
      <c r="B167" s="16">
        <v>23385</v>
      </c>
      <c r="C167" s="20" cm="1">
        <f t="array" aca="1" ref="C167" ca="1">SUMPRODUCT(--(INDIRECT("'"&amp;C$43&amp;"_EX"&amp;"'!A2:A451")=$B167),INDIRECT("'"&amp;C$43&amp;"_EX"&amp;"'!F2:F451"),INDIRECT("'"&amp;C$43&amp;"_EX"&amp;"'!H2:H451"))</f>
        <v>0</v>
      </c>
      <c r="D167" s="20" cm="1">
        <f t="array" aca="1" ref="D167" ca="1">SUMPRODUCT(--(INDIRECT("'"&amp;D$43&amp;"_EX"&amp;"'!A2:A1104")=$B167),INDIRECT("'"&amp;D$43&amp;"_EX"&amp;"'!F2:F1104"),INDIRECT("'"&amp;D$43&amp;"_EX"&amp;"'!H2:H1104"))</f>
        <v>150</v>
      </c>
      <c r="E167" s="20" cm="1">
        <f t="array" aca="1" ref="E167" ca="1">SUMPRODUCT(--(INDIRECT("'"&amp;E$43&amp;"_EX"&amp;"'!A2:A444")=$B167),INDIRECT("'"&amp;E$43&amp;"_EX"&amp;"'!F2:F444"),INDIRECT("'"&amp;E$43&amp;"_EX"&amp;"'!H2:H444"))</f>
        <v>0</v>
      </c>
      <c r="F167" s="20" cm="1">
        <f t="array" aca="1" ref="F167" ca="1">SUMPRODUCT(--(INDIRECT("'"&amp;F$43&amp;"_EX"&amp;"'!A2:A156")=$B167),INDIRECT("'"&amp;F$43&amp;"_EX"&amp;"'!F2:F156"),INDIRECT("'"&amp;F$43&amp;"_EX"&amp;"'!H2:H156"))</f>
        <v>0</v>
      </c>
      <c r="L167" s="16">
        <v>23385</v>
      </c>
      <c r="M167" s="20" cm="1">
        <f t="array" aca="1" ref="M167" ca="1">SUMPRODUCT((OFFSET('2014_EX'!$A$2,COUNTA('2014_EX'!$A$2:$A$156)-Cálculos!$M$43,0,Cálculos!$M$43,1)=Cálculos!$L167)*OFFSET('2014_EX'!$F$2,COUNTA('2014_EX'!$F$2:$F$156)-Cálculos!$M$43,0,Cálculos!$M$43,1),OFFSET('2014_EX'!$H$2,COUNTA('2014_EX'!$H$2:$H$156)-Cálculos!$M$43,0,Cálculos!$M$43,1))</f>
        <v>0</v>
      </c>
    </row>
    <row r="168" spans="2:13" x14ac:dyDescent="0.25">
      <c r="B168" s="16">
        <v>23386</v>
      </c>
      <c r="C168" s="20" cm="1">
        <f t="array" aca="1" ref="C168" ca="1">SUMPRODUCT(--(INDIRECT("'"&amp;C$43&amp;"_EX"&amp;"'!A2:A451")=$B168),INDIRECT("'"&amp;C$43&amp;"_EX"&amp;"'!F2:F451"),INDIRECT("'"&amp;C$43&amp;"_EX"&amp;"'!H2:H451"))</f>
        <v>0</v>
      </c>
      <c r="D168" s="20" cm="1">
        <f t="array" aca="1" ref="D168" ca="1">SUMPRODUCT(--(INDIRECT("'"&amp;D$43&amp;"_EX"&amp;"'!A2:A1104")=$B168),INDIRECT("'"&amp;D$43&amp;"_EX"&amp;"'!F2:F1104"),INDIRECT("'"&amp;D$43&amp;"_EX"&amp;"'!H2:H1104"))</f>
        <v>642</v>
      </c>
      <c r="E168" s="20" cm="1">
        <f t="array" aca="1" ref="E168" ca="1">SUMPRODUCT(--(INDIRECT("'"&amp;E$43&amp;"_EX"&amp;"'!A2:A444")=$B168),INDIRECT("'"&amp;E$43&amp;"_EX"&amp;"'!F2:F444"),INDIRECT("'"&amp;E$43&amp;"_EX"&amp;"'!H2:H444"))</f>
        <v>0</v>
      </c>
      <c r="F168" s="20" cm="1">
        <f t="array" aca="1" ref="F168" ca="1">SUMPRODUCT(--(INDIRECT("'"&amp;F$43&amp;"_EX"&amp;"'!A2:A156")=$B168),INDIRECT("'"&amp;F$43&amp;"_EX"&amp;"'!F2:F156"),INDIRECT("'"&amp;F$43&amp;"_EX"&amp;"'!H2:H156"))</f>
        <v>0</v>
      </c>
      <c r="L168" s="16">
        <v>23386</v>
      </c>
      <c r="M168" s="20" cm="1">
        <f t="array" aca="1" ref="M168" ca="1">SUMPRODUCT((OFFSET('2014_EX'!$A$2,COUNTA('2014_EX'!$A$2:$A$156)-Cálculos!$M$43,0,Cálculos!$M$43,1)=Cálculos!$L168)*OFFSET('2014_EX'!$F$2,COUNTA('2014_EX'!$F$2:$F$156)-Cálculos!$M$43,0,Cálculos!$M$43,1),OFFSET('2014_EX'!$H$2,COUNTA('2014_EX'!$H$2:$H$156)-Cálculos!$M$43,0,Cálculos!$M$43,1))</f>
        <v>0</v>
      </c>
    </row>
    <row r="169" spans="2:13" x14ac:dyDescent="0.25">
      <c r="B169" s="16">
        <v>23387</v>
      </c>
      <c r="C169" s="20" cm="1">
        <f t="array" aca="1" ref="C169" ca="1">SUMPRODUCT(--(INDIRECT("'"&amp;C$43&amp;"_EX"&amp;"'!A2:A451")=$B169),INDIRECT("'"&amp;C$43&amp;"_EX"&amp;"'!F2:F451"),INDIRECT("'"&amp;C$43&amp;"_EX"&amp;"'!H2:H451"))</f>
        <v>0</v>
      </c>
      <c r="D169" s="20" cm="1">
        <f t="array" aca="1" ref="D169" ca="1">SUMPRODUCT(--(INDIRECT("'"&amp;D$43&amp;"_EX"&amp;"'!A2:A1104")=$B169),INDIRECT("'"&amp;D$43&amp;"_EX"&amp;"'!F2:F1104"),INDIRECT("'"&amp;D$43&amp;"_EX"&amp;"'!H2:H1104"))</f>
        <v>1178.82</v>
      </c>
      <c r="E169" s="20" cm="1">
        <f t="array" aca="1" ref="E169" ca="1">SUMPRODUCT(--(INDIRECT("'"&amp;E$43&amp;"_EX"&amp;"'!A2:A444")=$B169),INDIRECT("'"&amp;E$43&amp;"_EX"&amp;"'!F2:F444"),INDIRECT("'"&amp;E$43&amp;"_EX"&amp;"'!H2:H444"))</f>
        <v>0</v>
      </c>
      <c r="F169" s="20" cm="1">
        <f t="array" aca="1" ref="F169" ca="1">SUMPRODUCT(--(INDIRECT("'"&amp;F$43&amp;"_EX"&amp;"'!A2:A156")=$B169),INDIRECT("'"&amp;F$43&amp;"_EX"&amp;"'!F2:F156"),INDIRECT("'"&amp;F$43&amp;"_EX"&amp;"'!H2:H156"))</f>
        <v>0</v>
      </c>
      <c r="L169" s="16">
        <v>23387</v>
      </c>
      <c r="M169" s="20" cm="1">
        <f t="array" aca="1" ref="M169" ca="1">SUMPRODUCT((OFFSET('2014_EX'!$A$2,COUNTA('2014_EX'!$A$2:$A$156)-Cálculos!$M$43,0,Cálculos!$M$43,1)=Cálculos!$L169)*OFFSET('2014_EX'!$F$2,COUNTA('2014_EX'!$F$2:$F$156)-Cálculos!$M$43,0,Cálculos!$M$43,1),OFFSET('2014_EX'!$H$2,COUNTA('2014_EX'!$H$2:$H$156)-Cálculos!$M$43,0,Cálculos!$M$43,1))</f>
        <v>0</v>
      </c>
    </row>
    <row r="170" spans="2:13" x14ac:dyDescent="0.25">
      <c r="B170" s="16">
        <v>23388</v>
      </c>
      <c r="C170" s="20" cm="1">
        <f t="array" aca="1" ref="C170" ca="1">SUMPRODUCT(--(INDIRECT("'"&amp;C$43&amp;"_EX"&amp;"'!A2:A451")=$B170),INDIRECT("'"&amp;C$43&amp;"_EX"&amp;"'!F2:F451"),INDIRECT("'"&amp;C$43&amp;"_EX"&amp;"'!H2:H451"))</f>
        <v>0</v>
      </c>
      <c r="D170" s="20" cm="1">
        <f t="array" aca="1" ref="D170" ca="1">SUMPRODUCT(--(INDIRECT("'"&amp;D$43&amp;"_EX"&amp;"'!A2:A1104")=$B170),INDIRECT("'"&amp;D$43&amp;"_EX"&amp;"'!F2:F1104"),INDIRECT("'"&amp;D$43&amp;"_EX"&amp;"'!H2:H1104"))</f>
        <v>234</v>
      </c>
      <c r="E170" s="20" cm="1">
        <f t="array" aca="1" ref="E170" ca="1">SUMPRODUCT(--(INDIRECT("'"&amp;E$43&amp;"_EX"&amp;"'!A2:A444")=$B170),INDIRECT("'"&amp;E$43&amp;"_EX"&amp;"'!F2:F444"),INDIRECT("'"&amp;E$43&amp;"_EX"&amp;"'!H2:H444"))</f>
        <v>0</v>
      </c>
      <c r="F170" s="20" cm="1">
        <f t="array" aca="1" ref="F170" ca="1">SUMPRODUCT(--(INDIRECT("'"&amp;F$43&amp;"_EX"&amp;"'!A2:A156")=$B170),INDIRECT("'"&amp;F$43&amp;"_EX"&amp;"'!F2:F156"),INDIRECT("'"&amp;F$43&amp;"_EX"&amp;"'!H2:H156"))</f>
        <v>0</v>
      </c>
      <c r="L170" s="16">
        <v>23388</v>
      </c>
      <c r="M170" s="20" cm="1">
        <f t="array" aca="1" ref="M170" ca="1">SUMPRODUCT((OFFSET('2014_EX'!$A$2,COUNTA('2014_EX'!$A$2:$A$156)-Cálculos!$M$43,0,Cálculos!$M$43,1)=Cálculos!$L170)*OFFSET('2014_EX'!$F$2,COUNTA('2014_EX'!$F$2:$F$156)-Cálculos!$M$43,0,Cálculos!$M$43,1),OFFSET('2014_EX'!$H$2,COUNTA('2014_EX'!$H$2:$H$156)-Cálculos!$M$43,0,Cálculos!$M$43,1))</f>
        <v>0</v>
      </c>
    </row>
    <row r="171" spans="2:13" x14ac:dyDescent="0.25">
      <c r="B171" s="16">
        <v>23389</v>
      </c>
      <c r="C171" s="20" cm="1">
        <f t="array" aca="1" ref="C171" ca="1">SUMPRODUCT(--(INDIRECT("'"&amp;C$43&amp;"_EX"&amp;"'!A2:A451")=$B171),INDIRECT("'"&amp;C$43&amp;"_EX"&amp;"'!F2:F451"),INDIRECT("'"&amp;C$43&amp;"_EX"&amp;"'!H2:H451"))</f>
        <v>0</v>
      </c>
      <c r="D171" s="20" cm="1">
        <f t="array" aca="1" ref="D171" ca="1">SUMPRODUCT(--(INDIRECT("'"&amp;D$43&amp;"_EX"&amp;"'!A2:A1104")=$B171),INDIRECT("'"&amp;D$43&amp;"_EX"&amp;"'!F2:F1104"),INDIRECT("'"&amp;D$43&amp;"_EX"&amp;"'!H2:H1104"))</f>
        <v>553.5</v>
      </c>
      <c r="E171" s="20" cm="1">
        <f t="array" aca="1" ref="E171" ca="1">SUMPRODUCT(--(INDIRECT("'"&amp;E$43&amp;"_EX"&amp;"'!A2:A444")=$B171),INDIRECT("'"&amp;E$43&amp;"_EX"&amp;"'!F2:F444"),INDIRECT("'"&amp;E$43&amp;"_EX"&amp;"'!H2:H444"))</f>
        <v>1674</v>
      </c>
      <c r="F171" s="20" cm="1">
        <f t="array" aca="1" ref="F171" ca="1">SUMPRODUCT(--(INDIRECT("'"&amp;F$43&amp;"_EX"&amp;"'!A2:A156")=$B171),INDIRECT("'"&amp;F$43&amp;"_EX"&amp;"'!F2:F156"),INDIRECT("'"&amp;F$43&amp;"_EX"&amp;"'!H2:H156"))</f>
        <v>0</v>
      </c>
      <c r="L171" s="16">
        <v>23389</v>
      </c>
      <c r="M171" s="20" cm="1">
        <f t="array" aca="1" ref="M171" ca="1">SUMPRODUCT((OFFSET('2014_EX'!$A$2,COUNTA('2014_EX'!$A$2:$A$156)-Cálculos!$M$43,0,Cálculos!$M$43,1)=Cálculos!$L171)*OFFSET('2014_EX'!$F$2,COUNTA('2014_EX'!$F$2:$F$156)-Cálculos!$M$43,0,Cálculos!$M$43,1),OFFSET('2014_EX'!$H$2,COUNTA('2014_EX'!$H$2:$H$156)-Cálculos!$M$43,0,Cálculos!$M$43,1))</f>
        <v>0</v>
      </c>
    </row>
    <row r="172" spans="2:13" x14ac:dyDescent="0.25">
      <c r="B172" s="16">
        <v>23390</v>
      </c>
      <c r="C172" s="20" cm="1">
        <f t="array" aca="1" ref="C172" ca="1">SUMPRODUCT(--(INDIRECT("'"&amp;C$43&amp;"_EX"&amp;"'!A2:A451")=$B172),INDIRECT("'"&amp;C$43&amp;"_EX"&amp;"'!F2:F451"),INDIRECT("'"&amp;C$43&amp;"_EX"&amp;"'!H2:H451"))</f>
        <v>0</v>
      </c>
      <c r="D172" s="20" cm="1">
        <f t="array" aca="1" ref="D172" ca="1">SUMPRODUCT(--(INDIRECT("'"&amp;D$43&amp;"_EX"&amp;"'!A2:A1104")=$B172),INDIRECT("'"&amp;D$43&amp;"_EX"&amp;"'!F2:F1104"),INDIRECT("'"&amp;D$43&amp;"_EX"&amp;"'!H2:H1104"))</f>
        <v>1122</v>
      </c>
      <c r="E172" s="20" cm="1">
        <f t="array" aca="1" ref="E172" ca="1">SUMPRODUCT(--(INDIRECT("'"&amp;E$43&amp;"_EX"&amp;"'!A2:A444")=$B172),INDIRECT("'"&amp;E$43&amp;"_EX"&amp;"'!F2:F444"),INDIRECT("'"&amp;E$43&amp;"_EX"&amp;"'!H2:H444"))</f>
        <v>51.870000000000005</v>
      </c>
      <c r="F172" s="20" cm="1">
        <f t="array" aca="1" ref="F172" ca="1">SUMPRODUCT(--(INDIRECT("'"&amp;F$43&amp;"_EX"&amp;"'!A2:A156")=$B172),INDIRECT("'"&amp;F$43&amp;"_EX"&amp;"'!F2:F156"),INDIRECT("'"&amp;F$43&amp;"_EX"&amp;"'!H2:H156"))</f>
        <v>0</v>
      </c>
      <c r="L172" s="16">
        <v>23390</v>
      </c>
      <c r="M172" s="20" cm="1">
        <f t="array" aca="1" ref="M172" ca="1">SUMPRODUCT((OFFSET('2014_EX'!$A$2,COUNTA('2014_EX'!$A$2:$A$156)-Cálculos!$M$43,0,Cálculos!$M$43,1)=Cálculos!$L172)*OFFSET('2014_EX'!$F$2,COUNTA('2014_EX'!$F$2:$F$156)-Cálculos!$M$43,0,Cálculos!$M$43,1),OFFSET('2014_EX'!$H$2,COUNTA('2014_EX'!$H$2:$H$156)-Cálculos!$M$43,0,Cálculos!$M$43,1))</f>
        <v>0</v>
      </c>
    </row>
    <row r="173" spans="2:13" x14ac:dyDescent="0.25">
      <c r="B173" s="16">
        <v>23391</v>
      </c>
      <c r="C173" s="20" cm="1">
        <f t="array" aca="1" ref="C173" ca="1">SUMPRODUCT(--(INDIRECT("'"&amp;C$43&amp;"_EX"&amp;"'!A2:A451")=$B173),INDIRECT("'"&amp;C$43&amp;"_EX"&amp;"'!F2:F451"),INDIRECT("'"&amp;C$43&amp;"_EX"&amp;"'!H2:H451"))</f>
        <v>0</v>
      </c>
      <c r="D173" s="20" cm="1">
        <f t="array" aca="1" ref="D173" ca="1">SUMPRODUCT(--(INDIRECT("'"&amp;D$43&amp;"_EX"&amp;"'!A2:A1104")=$B173),INDIRECT("'"&amp;D$43&amp;"_EX"&amp;"'!F2:F1104"),INDIRECT("'"&amp;D$43&amp;"_EX"&amp;"'!H2:H1104"))</f>
        <v>666</v>
      </c>
      <c r="E173" s="20" cm="1">
        <f t="array" aca="1" ref="E173" ca="1">SUMPRODUCT(--(INDIRECT("'"&amp;E$43&amp;"_EX"&amp;"'!A2:A444")=$B173),INDIRECT("'"&amp;E$43&amp;"_EX"&amp;"'!F2:F444"),INDIRECT("'"&amp;E$43&amp;"_EX"&amp;"'!H2:H444"))</f>
        <v>0</v>
      </c>
      <c r="F173" s="20" cm="1">
        <f t="array" aca="1" ref="F173" ca="1">SUMPRODUCT(--(INDIRECT("'"&amp;F$43&amp;"_EX"&amp;"'!A2:A156")=$B173),INDIRECT("'"&amp;F$43&amp;"_EX"&amp;"'!F2:F156"),INDIRECT("'"&amp;F$43&amp;"_EX"&amp;"'!H2:H156"))</f>
        <v>0</v>
      </c>
      <c r="L173" s="16">
        <v>23391</v>
      </c>
      <c r="M173" s="20" cm="1">
        <f t="array" aca="1" ref="M173" ca="1">SUMPRODUCT((OFFSET('2014_EX'!$A$2,COUNTA('2014_EX'!$A$2:$A$156)-Cálculos!$M$43,0,Cálculos!$M$43,1)=Cálculos!$L173)*OFFSET('2014_EX'!$F$2,COUNTA('2014_EX'!$F$2:$F$156)-Cálculos!$M$43,0,Cálculos!$M$43,1),OFFSET('2014_EX'!$H$2,COUNTA('2014_EX'!$H$2:$H$156)-Cálculos!$M$43,0,Cálculos!$M$43,1))</f>
        <v>0</v>
      </c>
    </row>
    <row r="174" spans="2:13" x14ac:dyDescent="0.25">
      <c r="B174" s="16">
        <v>23392</v>
      </c>
      <c r="C174" s="20" cm="1">
        <f t="array" aca="1" ref="C174" ca="1">SUMPRODUCT(--(INDIRECT("'"&amp;C$43&amp;"_EX"&amp;"'!A2:A451")=$B174),INDIRECT("'"&amp;C$43&amp;"_EX"&amp;"'!F2:F451"),INDIRECT("'"&amp;C$43&amp;"_EX"&amp;"'!H2:H451"))</f>
        <v>0</v>
      </c>
      <c r="D174" s="20" cm="1">
        <f t="array" aca="1" ref="D174" ca="1">SUMPRODUCT(--(INDIRECT("'"&amp;D$43&amp;"_EX"&amp;"'!A2:A1104")=$B174),INDIRECT("'"&amp;D$43&amp;"_EX"&amp;"'!F2:F1104"),INDIRECT("'"&amp;D$43&amp;"_EX"&amp;"'!H2:H1104"))</f>
        <v>426</v>
      </c>
      <c r="E174" s="20" cm="1">
        <f t="array" aca="1" ref="E174" ca="1">SUMPRODUCT(--(INDIRECT("'"&amp;E$43&amp;"_EX"&amp;"'!A2:A444")=$B174),INDIRECT("'"&amp;E$43&amp;"_EX"&amp;"'!F2:F444"),INDIRECT("'"&amp;E$43&amp;"_EX"&amp;"'!H2:H444"))</f>
        <v>0</v>
      </c>
      <c r="F174" s="20" cm="1">
        <f t="array" aca="1" ref="F174" ca="1">SUMPRODUCT(--(INDIRECT("'"&amp;F$43&amp;"_EX"&amp;"'!A2:A156")=$B174),INDIRECT("'"&amp;F$43&amp;"_EX"&amp;"'!F2:F156"),INDIRECT("'"&amp;F$43&amp;"_EX"&amp;"'!H2:H156"))</f>
        <v>0</v>
      </c>
      <c r="L174" s="16">
        <v>23392</v>
      </c>
      <c r="M174" s="20" cm="1">
        <f t="array" aca="1" ref="M174" ca="1">SUMPRODUCT((OFFSET('2014_EX'!$A$2,COUNTA('2014_EX'!$A$2:$A$156)-Cálculos!$M$43,0,Cálculos!$M$43,1)=Cálculos!$L174)*OFFSET('2014_EX'!$F$2,COUNTA('2014_EX'!$F$2:$F$156)-Cálculos!$M$43,0,Cálculos!$M$43,1),OFFSET('2014_EX'!$H$2,COUNTA('2014_EX'!$H$2:$H$156)-Cálculos!$M$43,0,Cálculos!$M$43,1))</f>
        <v>0</v>
      </c>
    </row>
    <row r="175" spans="2:13" x14ac:dyDescent="0.25">
      <c r="B175" s="16">
        <v>23393</v>
      </c>
      <c r="C175" s="20" cm="1">
        <f t="array" aca="1" ref="C175" ca="1">SUMPRODUCT(--(INDIRECT("'"&amp;C$43&amp;"_EX"&amp;"'!A2:A451")=$B175),INDIRECT("'"&amp;C$43&amp;"_EX"&amp;"'!F2:F451"),INDIRECT("'"&amp;C$43&amp;"_EX"&amp;"'!H2:H451"))</f>
        <v>0</v>
      </c>
      <c r="D175" s="20" cm="1">
        <f t="array" aca="1" ref="D175" ca="1">SUMPRODUCT(--(INDIRECT("'"&amp;D$43&amp;"_EX"&amp;"'!A2:A1104")=$B175),INDIRECT("'"&amp;D$43&amp;"_EX"&amp;"'!F2:F1104"),INDIRECT("'"&amp;D$43&amp;"_EX"&amp;"'!H2:H1104"))</f>
        <v>1989.5</v>
      </c>
      <c r="E175" s="20" cm="1">
        <f t="array" aca="1" ref="E175" ca="1">SUMPRODUCT(--(INDIRECT("'"&amp;E$43&amp;"_EX"&amp;"'!A2:A444")=$B175),INDIRECT("'"&amp;E$43&amp;"_EX"&amp;"'!F2:F444"),INDIRECT("'"&amp;E$43&amp;"_EX"&amp;"'!H2:H444"))</f>
        <v>0</v>
      </c>
      <c r="F175" s="20" cm="1">
        <f t="array" aca="1" ref="F175" ca="1">SUMPRODUCT(--(INDIRECT("'"&amp;F$43&amp;"_EX"&amp;"'!A2:A156")=$B175),INDIRECT("'"&amp;F$43&amp;"_EX"&amp;"'!F2:F156"),INDIRECT("'"&amp;F$43&amp;"_EX"&amp;"'!H2:H156"))</f>
        <v>0</v>
      </c>
      <c r="L175" s="16">
        <v>23393</v>
      </c>
      <c r="M175" s="20" cm="1">
        <f t="array" aca="1" ref="M175" ca="1">SUMPRODUCT((OFFSET('2014_EX'!$A$2,COUNTA('2014_EX'!$A$2:$A$156)-Cálculos!$M$43,0,Cálculos!$M$43,1)=Cálculos!$L175)*OFFSET('2014_EX'!$F$2,COUNTA('2014_EX'!$F$2:$F$156)-Cálculos!$M$43,0,Cálculos!$M$43,1),OFFSET('2014_EX'!$H$2,COUNTA('2014_EX'!$H$2:$H$156)-Cálculos!$M$43,0,Cálculos!$M$43,1))</f>
        <v>0</v>
      </c>
    </row>
    <row r="176" spans="2:13" x14ac:dyDescent="0.25">
      <c r="B176" s="16">
        <v>23394</v>
      </c>
      <c r="C176" s="20" cm="1">
        <f t="array" aca="1" ref="C176" ca="1">SUMPRODUCT(--(INDIRECT("'"&amp;C$43&amp;"_EX"&amp;"'!A2:A451")=$B176),INDIRECT("'"&amp;C$43&amp;"_EX"&amp;"'!F2:F451"),INDIRECT("'"&amp;C$43&amp;"_EX"&amp;"'!H2:H451"))</f>
        <v>0</v>
      </c>
      <c r="D176" s="20" cm="1">
        <f t="array" aca="1" ref="D176" ca="1">SUMPRODUCT(--(INDIRECT("'"&amp;D$43&amp;"_EX"&amp;"'!A2:A1104")=$B176),INDIRECT("'"&amp;D$43&amp;"_EX"&amp;"'!F2:F1104"),INDIRECT("'"&amp;D$43&amp;"_EX"&amp;"'!H2:H1104"))</f>
        <v>1522.5</v>
      </c>
      <c r="E176" s="20" cm="1">
        <f t="array" aca="1" ref="E176" ca="1">SUMPRODUCT(--(INDIRECT("'"&amp;E$43&amp;"_EX"&amp;"'!A2:A444")=$B176),INDIRECT("'"&amp;E$43&amp;"_EX"&amp;"'!F2:F444"),INDIRECT("'"&amp;E$43&amp;"_EX"&amp;"'!H2:H444"))</f>
        <v>0</v>
      </c>
      <c r="F176" s="20" cm="1">
        <f t="array" aca="1" ref="F176" ca="1">SUMPRODUCT(--(INDIRECT("'"&amp;F$43&amp;"_EX"&amp;"'!A2:A156")=$B176),INDIRECT("'"&amp;F$43&amp;"_EX"&amp;"'!F2:F156"),INDIRECT("'"&amp;F$43&amp;"_EX"&amp;"'!H2:H156"))</f>
        <v>0</v>
      </c>
      <c r="L176" s="16">
        <v>23394</v>
      </c>
      <c r="M176" s="20" cm="1">
        <f t="array" aca="1" ref="M176" ca="1">SUMPRODUCT((OFFSET('2014_EX'!$A$2,COUNTA('2014_EX'!$A$2:$A$156)-Cálculos!$M$43,0,Cálculos!$M$43,1)=Cálculos!$L176)*OFFSET('2014_EX'!$F$2,COUNTA('2014_EX'!$F$2:$F$156)-Cálculos!$M$43,0,Cálculos!$M$43,1),OFFSET('2014_EX'!$H$2,COUNTA('2014_EX'!$H$2:$H$156)-Cálculos!$M$43,0,Cálculos!$M$43,1))</f>
        <v>0</v>
      </c>
    </row>
    <row r="177" spans="2:13" x14ac:dyDescent="0.25">
      <c r="B177" s="16">
        <v>23395</v>
      </c>
      <c r="C177" s="20" cm="1">
        <f t="array" aca="1" ref="C177" ca="1">SUMPRODUCT(--(INDIRECT("'"&amp;C$43&amp;"_EX"&amp;"'!A2:A451")=$B177),INDIRECT("'"&amp;C$43&amp;"_EX"&amp;"'!F2:F451"),INDIRECT("'"&amp;C$43&amp;"_EX"&amp;"'!H2:H451"))</f>
        <v>0</v>
      </c>
      <c r="D177" s="20" cm="1">
        <f t="array" aca="1" ref="D177" ca="1">SUMPRODUCT(--(INDIRECT("'"&amp;D$43&amp;"_EX"&amp;"'!A2:A1104")=$B177),INDIRECT("'"&amp;D$43&amp;"_EX"&amp;"'!F2:F1104"),INDIRECT("'"&amp;D$43&amp;"_EX"&amp;"'!H2:H1104"))</f>
        <v>1098.5</v>
      </c>
      <c r="E177" s="20" cm="1">
        <f t="array" aca="1" ref="E177" ca="1">SUMPRODUCT(--(INDIRECT("'"&amp;E$43&amp;"_EX"&amp;"'!A2:A444")=$B177),INDIRECT("'"&amp;E$43&amp;"_EX"&amp;"'!F2:F444"),INDIRECT("'"&amp;E$43&amp;"_EX"&amp;"'!H2:H444"))</f>
        <v>0</v>
      </c>
      <c r="F177" s="20" cm="1">
        <f t="array" aca="1" ref="F177" ca="1">SUMPRODUCT(--(INDIRECT("'"&amp;F$43&amp;"_EX"&amp;"'!A2:A156")=$B177),INDIRECT("'"&amp;F$43&amp;"_EX"&amp;"'!F2:F156"),INDIRECT("'"&amp;F$43&amp;"_EX"&amp;"'!H2:H156"))</f>
        <v>0</v>
      </c>
      <c r="L177" s="16">
        <v>23395</v>
      </c>
      <c r="M177" s="20" cm="1">
        <f t="array" aca="1" ref="M177" ca="1">SUMPRODUCT((OFFSET('2014_EX'!$A$2,COUNTA('2014_EX'!$A$2:$A$156)-Cálculos!$M$43,0,Cálculos!$M$43,1)=Cálculos!$L177)*OFFSET('2014_EX'!$F$2,COUNTA('2014_EX'!$F$2:$F$156)-Cálculos!$M$43,0,Cálculos!$M$43,1),OFFSET('2014_EX'!$H$2,COUNTA('2014_EX'!$H$2:$H$156)-Cálculos!$M$43,0,Cálculos!$M$43,1))</f>
        <v>0</v>
      </c>
    </row>
    <row r="178" spans="2:13" x14ac:dyDescent="0.25">
      <c r="B178" s="16">
        <v>23396</v>
      </c>
      <c r="C178" s="20" cm="1">
        <f t="array" aca="1" ref="C178" ca="1">SUMPRODUCT(--(INDIRECT("'"&amp;C$43&amp;"_EX"&amp;"'!A2:A451")=$B178),INDIRECT("'"&amp;C$43&amp;"_EX"&amp;"'!F2:F451"),INDIRECT("'"&amp;C$43&amp;"_EX"&amp;"'!H2:H451"))</f>
        <v>0</v>
      </c>
      <c r="D178" s="20" cm="1">
        <f t="array" aca="1" ref="D178" ca="1">SUMPRODUCT(--(INDIRECT("'"&amp;D$43&amp;"_EX"&amp;"'!A2:A1104")=$B178),INDIRECT("'"&amp;D$43&amp;"_EX"&amp;"'!F2:F1104"),INDIRECT("'"&amp;D$43&amp;"_EX"&amp;"'!H2:H1104"))</f>
        <v>2450.0699999999997</v>
      </c>
      <c r="E178" s="20" cm="1">
        <f t="array" aca="1" ref="E178" ca="1">SUMPRODUCT(--(INDIRECT("'"&amp;E$43&amp;"_EX"&amp;"'!A2:A444")=$B178),INDIRECT("'"&amp;E$43&amp;"_EX"&amp;"'!F2:F444"),INDIRECT("'"&amp;E$43&amp;"_EX"&amp;"'!H2:H444"))</f>
        <v>0</v>
      </c>
      <c r="F178" s="20" cm="1">
        <f t="array" aca="1" ref="F178" ca="1">SUMPRODUCT(--(INDIRECT("'"&amp;F$43&amp;"_EX"&amp;"'!A2:A156")=$B178),INDIRECT("'"&amp;F$43&amp;"_EX"&amp;"'!F2:F156"),INDIRECT("'"&amp;F$43&amp;"_EX"&amp;"'!H2:H156"))</f>
        <v>0</v>
      </c>
      <c r="L178" s="16">
        <v>23396</v>
      </c>
      <c r="M178" s="20" cm="1">
        <f t="array" aca="1" ref="M178" ca="1">SUMPRODUCT((OFFSET('2014_EX'!$A$2,COUNTA('2014_EX'!$A$2:$A$156)-Cálculos!$M$43,0,Cálculos!$M$43,1)=Cálculos!$L178)*OFFSET('2014_EX'!$F$2,COUNTA('2014_EX'!$F$2:$F$156)-Cálculos!$M$43,0,Cálculos!$M$43,1),OFFSET('2014_EX'!$H$2,COUNTA('2014_EX'!$H$2:$H$156)-Cálculos!$M$43,0,Cálculos!$M$43,1))</f>
        <v>0</v>
      </c>
    </row>
    <row r="179" spans="2:13" x14ac:dyDescent="0.25">
      <c r="B179" s="16">
        <v>23397</v>
      </c>
      <c r="C179" s="20" cm="1">
        <f t="array" aca="1" ref="C179" ca="1">SUMPRODUCT(--(INDIRECT("'"&amp;C$43&amp;"_EX"&amp;"'!A2:A451")=$B179),INDIRECT("'"&amp;C$43&amp;"_EX"&amp;"'!F2:F451"),INDIRECT("'"&amp;C$43&amp;"_EX"&amp;"'!H2:H451"))</f>
        <v>0</v>
      </c>
      <c r="D179" s="20" cm="1">
        <f t="array" aca="1" ref="D179" ca="1">SUMPRODUCT(--(INDIRECT("'"&amp;D$43&amp;"_EX"&amp;"'!A2:A1104")=$B179),INDIRECT("'"&amp;D$43&amp;"_EX"&amp;"'!F2:F1104"),INDIRECT("'"&amp;D$43&amp;"_EX"&amp;"'!H2:H1104"))</f>
        <v>0</v>
      </c>
      <c r="E179" s="20" cm="1">
        <f t="array" aca="1" ref="E179" ca="1">SUMPRODUCT(--(INDIRECT("'"&amp;E$43&amp;"_EX"&amp;"'!A2:A444")=$B179),INDIRECT("'"&amp;E$43&amp;"_EX"&amp;"'!F2:F444"),INDIRECT("'"&amp;E$43&amp;"_EX"&amp;"'!H2:H444"))</f>
        <v>0</v>
      </c>
      <c r="F179" s="20" cm="1">
        <f t="array" aca="1" ref="F179" ca="1">SUMPRODUCT(--(INDIRECT("'"&amp;F$43&amp;"_EX"&amp;"'!A2:A156")=$B179),INDIRECT("'"&amp;F$43&amp;"_EX"&amp;"'!F2:F156"),INDIRECT("'"&amp;F$43&amp;"_EX"&amp;"'!H2:H156"))</f>
        <v>638</v>
      </c>
      <c r="L179" s="16">
        <v>23397</v>
      </c>
      <c r="M179" s="20" cm="1">
        <f t="array" aca="1" ref="M179" ca="1">SUMPRODUCT((OFFSET('2014_EX'!$A$2,COUNTA('2014_EX'!$A$2:$A$156)-Cálculos!$M$43,0,Cálculos!$M$43,1)=Cálculos!$L179)*OFFSET('2014_EX'!$F$2,COUNTA('2014_EX'!$F$2:$F$156)-Cálculos!$M$43,0,Cálculos!$M$43,1),OFFSET('2014_EX'!$H$2,COUNTA('2014_EX'!$H$2:$H$156)-Cálculos!$M$43,0,Cálculos!$M$43,1))</f>
        <v>638</v>
      </c>
    </row>
    <row r="180" spans="2:13" x14ac:dyDescent="0.25">
      <c r="B180" s="16">
        <v>23398</v>
      </c>
      <c r="C180" s="20" cm="1">
        <f t="array" aca="1" ref="C180" ca="1">SUMPRODUCT(--(INDIRECT("'"&amp;C$43&amp;"_EX"&amp;"'!A2:A451")=$B180),INDIRECT("'"&amp;C$43&amp;"_EX"&amp;"'!F2:F451"),INDIRECT("'"&amp;C$43&amp;"_EX"&amp;"'!H2:H451"))</f>
        <v>0</v>
      </c>
      <c r="D180" s="20" cm="1">
        <f t="array" aca="1" ref="D180" ca="1">SUMPRODUCT(--(INDIRECT("'"&amp;D$43&amp;"_EX"&amp;"'!A2:A1104")=$B180),INDIRECT("'"&amp;D$43&amp;"_EX"&amp;"'!F2:F1104"),INDIRECT("'"&amp;D$43&amp;"_EX"&amp;"'!H2:H1104"))</f>
        <v>292.5</v>
      </c>
      <c r="E180" s="20" cm="1">
        <f t="array" aca="1" ref="E180" ca="1">SUMPRODUCT(--(INDIRECT("'"&amp;E$43&amp;"_EX"&amp;"'!A2:A444")=$B180),INDIRECT("'"&amp;E$43&amp;"_EX"&amp;"'!F2:F444"),INDIRECT("'"&amp;E$43&amp;"_EX"&amp;"'!H2:H444"))</f>
        <v>0</v>
      </c>
      <c r="F180" s="20" cm="1">
        <f t="array" aca="1" ref="F180" ca="1">SUMPRODUCT(--(INDIRECT("'"&amp;F$43&amp;"_EX"&amp;"'!A2:A156")=$B180),INDIRECT("'"&amp;F$43&amp;"_EX"&amp;"'!F2:F156"),INDIRECT("'"&amp;F$43&amp;"_EX"&amp;"'!H2:H156"))</f>
        <v>751.5</v>
      </c>
      <c r="L180" s="16">
        <v>23398</v>
      </c>
      <c r="M180" s="20" cm="1">
        <f t="array" aca="1" ref="M180" ca="1">SUMPRODUCT((OFFSET('2014_EX'!$A$2,COUNTA('2014_EX'!$A$2:$A$156)-Cálculos!$M$43,0,Cálculos!$M$43,1)=Cálculos!$L180)*OFFSET('2014_EX'!$F$2,COUNTA('2014_EX'!$F$2:$F$156)-Cálculos!$M$43,0,Cálculos!$M$43,1),OFFSET('2014_EX'!$H$2,COUNTA('2014_EX'!$H$2:$H$156)-Cálculos!$M$43,0,Cálculos!$M$43,1))</f>
        <v>751.5</v>
      </c>
    </row>
    <row r="181" spans="2:13" x14ac:dyDescent="0.25">
      <c r="B181" s="16">
        <v>23399</v>
      </c>
      <c r="C181" s="20" cm="1">
        <f t="array" aca="1" ref="C181" ca="1">SUMPRODUCT(--(INDIRECT("'"&amp;C$43&amp;"_EX"&amp;"'!A2:A451")=$B181),INDIRECT("'"&amp;C$43&amp;"_EX"&amp;"'!F2:F451"),INDIRECT("'"&amp;C$43&amp;"_EX"&amp;"'!H2:H451"))</f>
        <v>0</v>
      </c>
      <c r="D181" s="20" cm="1">
        <f t="array" aca="1" ref="D181" ca="1">SUMPRODUCT(--(INDIRECT("'"&amp;D$43&amp;"_EX"&amp;"'!A2:A1104")=$B181),INDIRECT("'"&amp;D$43&amp;"_EX"&amp;"'!F2:F1104"),INDIRECT("'"&amp;D$43&amp;"_EX"&amp;"'!H2:H1104"))</f>
        <v>868.5</v>
      </c>
      <c r="E181" s="20" cm="1">
        <f t="array" aca="1" ref="E181" ca="1">SUMPRODUCT(--(INDIRECT("'"&amp;E$43&amp;"_EX"&amp;"'!A2:A444")=$B181),INDIRECT("'"&amp;E$43&amp;"_EX"&amp;"'!F2:F444"),INDIRECT("'"&amp;E$43&amp;"_EX"&amp;"'!H2:H444"))</f>
        <v>0</v>
      </c>
      <c r="F181" s="20" cm="1">
        <f t="array" aca="1" ref="F181" ca="1">SUMPRODUCT(--(INDIRECT("'"&amp;F$43&amp;"_EX"&amp;"'!A2:A156")=$B181),INDIRECT("'"&amp;F$43&amp;"_EX"&amp;"'!F2:F156"),INDIRECT("'"&amp;F$43&amp;"_EX"&amp;"'!H2:H156"))</f>
        <v>0</v>
      </c>
      <c r="L181" s="16">
        <v>23399</v>
      </c>
      <c r="M181" s="20" cm="1">
        <f t="array" aca="1" ref="M181" ca="1">SUMPRODUCT((OFFSET('2014_EX'!$A$2,COUNTA('2014_EX'!$A$2:$A$156)-Cálculos!$M$43,0,Cálculos!$M$43,1)=Cálculos!$L181)*OFFSET('2014_EX'!$F$2,COUNTA('2014_EX'!$F$2:$F$156)-Cálculos!$M$43,0,Cálculos!$M$43,1),OFFSET('2014_EX'!$H$2,COUNTA('2014_EX'!$H$2:$H$156)-Cálculos!$M$43,0,Cálculos!$M$43,1))</f>
        <v>0</v>
      </c>
    </row>
    <row r="182" spans="2:13" x14ac:dyDescent="0.25">
      <c r="B182" s="16">
        <v>23400</v>
      </c>
      <c r="C182" s="20" cm="1">
        <f t="array" aca="1" ref="C182" ca="1">SUMPRODUCT(--(INDIRECT("'"&amp;C$43&amp;"_EX"&amp;"'!A2:A451")=$B182),INDIRECT("'"&amp;C$43&amp;"_EX"&amp;"'!F2:F451"),INDIRECT("'"&amp;C$43&amp;"_EX"&amp;"'!H2:H451"))</f>
        <v>0</v>
      </c>
      <c r="D182" s="20" cm="1">
        <f t="array" aca="1" ref="D182" ca="1">SUMPRODUCT(--(INDIRECT("'"&amp;D$43&amp;"_EX"&amp;"'!A2:A1104")=$B182),INDIRECT("'"&amp;D$43&amp;"_EX"&amp;"'!F2:F1104"),INDIRECT("'"&amp;D$43&amp;"_EX"&amp;"'!H2:H1104"))</f>
        <v>0</v>
      </c>
      <c r="E182" s="20" cm="1">
        <f t="array" aca="1" ref="E182" ca="1">SUMPRODUCT(--(INDIRECT("'"&amp;E$43&amp;"_EX"&amp;"'!A2:A444")=$B182),INDIRECT("'"&amp;E$43&amp;"_EX"&amp;"'!F2:F444"),INDIRECT("'"&amp;E$43&amp;"_EX"&amp;"'!H2:H444"))</f>
        <v>48.93</v>
      </c>
      <c r="F182" s="20" cm="1">
        <f t="array" aca="1" ref="F182" ca="1">SUMPRODUCT(--(INDIRECT("'"&amp;F$43&amp;"_EX"&amp;"'!A2:A156")=$B182),INDIRECT("'"&amp;F$43&amp;"_EX"&amp;"'!F2:F156"),INDIRECT("'"&amp;F$43&amp;"_EX"&amp;"'!H2:H156"))</f>
        <v>0</v>
      </c>
      <c r="L182" s="16">
        <v>23400</v>
      </c>
      <c r="M182" s="20" cm="1">
        <f t="array" aca="1" ref="M182" ca="1">SUMPRODUCT((OFFSET('2014_EX'!$A$2,COUNTA('2014_EX'!$A$2:$A$156)-Cálculos!$M$43,0,Cálculos!$M$43,1)=Cálculos!$L182)*OFFSET('2014_EX'!$F$2,COUNTA('2014_EX'!$F$2:$F$156)-Cálculos!$M$43,0,Cálculos!$M$43,1),OFFSET('2014_EX'!$H$2,COUNTA('2014_EX'!$H$2:$H$156)-Cálculos!$M$43,0,Cálculos!$M$43,1))</f>
        <v>0</v>
      </c>
    </row>
    <row r="183" spans="2:13" x14ac:dyDescent="0.25">
      <c r="B183" s="16">
        <v>23401</v>
      </c>
      <c r="C183" s="20" cm="1">
        <f t="array" aca="1" ref="C183" ca="1">SUMPRODUCT(--(INDIRECT("'"&amp;C$43&amp;"_EX"&amp;"'!A2:A451")=$B183),INDIRECT("'"&amp;C$43&amp;"_EX"&amp;"'!F2:F451"),INDIRECT("'"&amp;C$43&amp;"_EX"&amp;"'!H2:H451"))</f>
        <v>0</v>
      </c>
      <c r="D183" s="20" cm="1">
        <f t="array" aca="1" ref="D183" ca="1">SUMPRODUCT(--(INDIRECT("'"&amp;D$43&amp;"_EX"&amp;"'!A2:A1104")=$B183),INDIRECT("'"&amp;D$43&amp;"_EX"&amp;"'!F2:F1104"),INDIRECT("'"&amp;D$43&amp;"_EX"&amp;"'!H2:H1104"))</f>
        <v>2047.95</v>
      </c>
      <c r="E183" s="20" cm="1">
        <f t="array" aca="1" ref="E183" ca="1">SUMPRODUCT(--(INDIRECT("'"&amp;E$43&amp;"_EX"&amp;"'!A2:A444")=$B183),INDIRECT("'"&amp;E$43&amp;"_EX"&amp;"'!F2:F444"),INDIRECT("'"&amp;E$43&amp;"_EX"&amp;"'!H2:H444"))</f>
        <v>130</v>
      </c>
      <c r="F183" s="20" cm="1">
        <f t="array" aca="1" ref="F183" ca="1">SUMPRODUCT(--(INDIRECT("'"&amp;F$43&amp;"_EX"&amp;"'!A2:A156")=$B183),INDIRECT("'"&amp;F$43&amp;"_EX"&amp;"'!F2:F156"),INDIRECT("'"&amp;F$43&amp;"_EX"&amp;"'!H2:H156"))</f>
        <v>0</v>
      </c>
      <c r="L183" s="16">
        <v>23401</v>
      </c>
      <c r="M183" s="20" cm="1">
        <f t="array" aca="1" ref="M183" ca="1">SUMPRODUCT((OFFSET('2014_EX'!$A$2,COUNTA('2014_EX'!$A$2:$A$156)-Cálculos!$M$43,0,Cálculos!$M$43,1)=Cálculos!$L183)*OFFSET('2014_EX'!$F$2,COUNTA('2014_EX'!$F$2:$F$156)-Cálculos!$M$43,0,Cálculos!$M$43,1),OFFSET('2014_EX'!$H$2,COUNTA('2014_EX'!$H$2:$H$156)-Cálculos!$M$43,0,Cálculos!$M$43,1))</f>
        <v>0</v>
      </c>
    </row>
    <row r="184" spans="2:13" x14ac:dyDescent="0.25">
      <c r="B184" s="16">
        <v>23402</v>
      </c>
      <c r="C184" s="20" cm="1">
        <f t="array" aca="1" ref="C184" ca="1">SUMPRODUCT(--(INDIRECT("'"&amp;C$43&amp;"_EX"&amp;"'!A2:A451")=$B184),INDIRECT("'"&amp;C$43&amp;"_EX"&amp;"'!F2:F451"),INDIRECT("'"&amp;C$43&amp;"_EX"&amp;"'!H2:H451"))</f>
        <v>0</v>
      </c>
      <c r="D184" s="20" cm="1">
        <f t="array" aca="1" ref="D184" ca="1">SUMPRODUCT(--(INDIRECT("'"&amp;D$43&amp;"_EX"&amp;"'!A2:A1104")=$B184),INDIRECT("'"&amp;D$43&amp;"_EX"&amp;"'!F2:F1104"),INDIRECT("'"&amp;D$43&amp;"_EX"&amp;"'!H2:H1104"))</f>
        <v>792</v>
      </c>
      <c r="E184" s="20" cm="1">
        <f t="array" aca="1" ref="E184" ca="1">SUMPRODUCT(--(INDIRECT("'"&amp;E$43&amp;"_EX"&amp;"'!A2:A444")=$B184),INDIRECT("'"&amp;E$43&amp;"_EX"&amp;"'!F2:F444"),INDIRECT("'"&amp;E$43&amp;"_EX"&amp;"'!H2:H444"))</f>
        <v>0</v>
      </c>
      <c r="F184" s="20" cm="1">
        <f t="array" aca="1" ref="F184" ca="1">SUMPRODUCT(--(INDIRECT("'"&amp;F$43&amp;"_EX"&amp;"'!A2:A156")=$B184),INDIRECT("'"&amp;F$43&amp;"_EX"&amp;"'!F2:F156"),INDIRECT("'"&amp;F$43&amp;"_EX"&amp;"'!H2:H156"))</f>
        <v>0</v>
      </c>
      <c r="L184" s="16">
        <v>23402</v>
      </c>
      <c r="M184" s="20" cm="1">
        <f t="array" aca="1" ref="M184" ca="1">SUMPRODUCT((OFFSET('2014_EX'!$A$2,COUNTA('2014_EX'!$A$2:$A$156)-Cálculos!$M$43,0,Cálculos!$M$43,1)=Cálculos!$L184)*OFFSET('2014_EX'!$F$2,COUNTA('2014_EX'!$F$2:$F$156)-Cálculos!$M$43,0,Cálculos!$M$43,1),OFFSET('2014_EX'!$H$2,COUNTA('2014_EX'!$H$2:$H$156)-Cálculos!$M$43,0,Cálculos!$M$43,1))</f>
        <v>0</v>
      </c>
    </row>
    <row r="185" spans="2:13" x14ac:dyDescent="0.25">
      <c r="B185" s="16">
        <v>23403</v>
      </c>
      <c r="C185" s="20" cm="1">
        <f t="array" aca="1" ref="C185" ca="1">SUMPRODUCT(--(INDIRECT("'"&amp;C$43&amp;"_EX"&amp;"'!A2:A451")=$B185),INDIRECT("'"&amp;C$43&amp;"_EX"&amp;"'!F2:F451"),INDIRECT("'"&amp;C$43&amp;"_EX"&amp;"'!H2:H451"))</f>
        <v>0</v>
      </c>
      <c r="D185" s="20" cm="1">
        <f t="array" aca="1" ref="D185" ca="1">SUMPRODUCT(--(INDIRECT("'"&amp;D$43&amp;"_EX"&amp;"'!A2:A1104")=$B185),INDIRECT("'"&amp;D$43&amp;"_EX"&amp;"'!F2:F1104"),INDIRECT("'"&amp;D$43&amp;"_EX"&amp;"'!H2:H1104"))</f>
        <v>321.54000000000002</v>
      </c>
      <c r="E185" s="20" cm="1">
        <f t="array" aca="1" ref="E185" ca="1">SUMPRODUCT(--(INDIRECT("'"&amp;E$43&amp;"_EX"&amp;"'!A2:A444")=$B185),INDIRECT("'"&amp;E$43&amp;"_EX"&amp;"'!F2:F444"),INDIRECT("'"&amp;E$43&amp;"_EX"&amp;"'!H2:H444"))</f>
        <v>0</v>
      </c>
      <c r="F185" s="20" cm="1">
        <f t="array" aca="1" ref="F185" ca="1">SUMPRODUCT(--(INDIRECT("'"&amp;F$43&amp;"_EX"&amp;"'!A2:A156")=$B185),INDIRECT("'"&amp;F$43&amp;"_EX"&amp;"'!F2:F156"),INDIRECT("'"&amp;F$43&amp;"_EX"&amp;"'!H2:H156"))</f>
        <v>111</v>
      </c>
      <c r="L185" s="16">
        <v>23403</v>
      </c>
      <c r="M185" s="20" cm="1">
        <f t="array" aca="1" ref="M185" ca="1">SUMPRODUCT((OFFSET('2014_EX'!$A$2,COUNTA('2014_EX'!$A$2:$A$156)-Cálculos!$M$43,0,Cálculos!$M$43,1)=Cálculos!$L185)*OFFSET('2014_EX'!$F$2,COUNTA('2014_EX'!$F$2:$F$156)-Cálculos!$M$43,0,Cálculos!$M$43,1),OFFSET('2014_EX'!$H$2,COUNTA('2014_EX'!$H$2:$H$156)-Cálculos!$M$43,0,Cálculos!$M$43,1))</f>
        <v>111</v>
      </c>
    </row>
    <row r="186" spans="2:13" x14ac:dyDescent="0.25">
      <c r="B186" s="16">
        <v>23404</v>
      </c>
      <c r="C186" s="20" cm="1">
        <f t="array" aca="1" ref="C186" ca="1">SUMPRODUCT(--(INDIRECT("'"&amp;C$43&amp;"_EX"&amp;"'!A2:A451")=$B186),INDIRECT("'"&amp;C$43&amp;"_EX"&amp;"'!F2:F451"),INDIRECT("'"&amp;C$43&amp;"_EX"&amp;"'!H2:H451"))</f>
        <v>0</v>
      </c>
      <c r="D186" s="20" cm="1">
        <f t="array" aca="1" ref="D186" ca="1">SUMPRODUCT(--(INDIRECT("'"&amp;D$43&amp;"_EX"&amp;"'!A2:A1104")=$B186),INDIRECT("'"&amp;D$43&amp;"_EX"&amp;"'!F2:F1104"),INDIRECT("'"&amp;D$43&amp;"_EX"&amp;"'!H2:H1104"))</f>
        <v>0</v>
      </c>
      <c r="E186" s="20" cm="1">
        <f t="array" aca="1" ref="E186" ca="1">SUMPRODUCT(--(INDIRECT("'"&amp;E$43&amp;"_EX"&amp;"'!A2:A444")=$B186),INDIRECT("'"&amp;E$43&amp;"_EX"&amp;"'!F2:F444"),INDIRECT("'"&amp;E$43&amp;"_EX"&amp;"'!H2:H444"))</f>
        <v>0</v>
      </c>
      <c r="F186" s="20" cm="1">
        <f t="array" aca="1" ref="F186" ca="1">SUMPRODUCT(--(INDIRECT("'"&amp;F$43&amp;"_EX"&amp;"'!A2:A156")=$B186),INDIRECT("'"&amp;F$43&amp;"_EX"&amp;"'!F2:F156"),INDIRECT("'"&amp;F$43&amp;"_EX"&amp;"'!H2:H156"))</f>
        <v>0</v>
      </c>
      <c r="L186" s="16">
        <v>23404</v>
      </c>
      <c r="M186" s="20" cm="1">
        <f t="array" aca="1" ref="M186" ca="1">SUMPRODUCT((OFFSET('2014_EX'!$A$2,COUNTA('2014_EX'!$A$2:$A$156)-Cálculos!$M$43,0,Cálculos!$M$43,1)=Cálculos!$L186)*OFFSET('2014_EX'!$F$2,COUNTA('2014_EX'!$F$2:$F$156)-Cálculos!$M$43,0,Cálculos!$M$43,1),OFFSET('2014_EX'!$H$2,COUNTA('2014_EX'!$H$2:$H$156)-Cálculos!$M$43,0,Cálculos!$M$43,1))</f>
        <v>0</v>
      </c>
    </row>
    <row r="187" spans="2:13" x14ac:dyDescent="0.25">
      <c r="B187" s="16">
        <v>23405</v>
      </c>
      <c r="C187" s="20" cm="1">
        <f t="array" aca="1" ref="C187" ca="1">SUMPRODUCT(--(INDIRECT("'"&amp;C$43&amp;"_EX"&amp;"'!A2:A451")=$B187),INDIRECT("'"&amp;C$43&amp;"_EX"&amp;"'!F2:F451"),INDIRECT("'"&amp;C$43&amp;"_EX"&amp;"'!H2:H451"))</f>
        <v>0</v>
      </c>
      <c r="D187" s="20" cm="1">
        <f t="array" aca="1" ref="D187" ca="1">SUMPRODUCT(--(INDIRECT("'"&amp;D$43&amp;"_EX"&amp;"'!A2:A1104")=$B187),INDIRECT("'"&amp;D$43&amp;"_EX"&amp;"'!F2:F1104"),INDIRECT("'"&amp;D$43&amp;"_EX"&amp;"'!H2:H1104"))</f>
        <v>2245.5</v>
      </c>
      <c r="E187" s="20" cm="1">
        <f t="array" aca="1" ref="E187" ca="1">SUMPRODUCT(--(INDIRECT("'"&amp;E$43&amp;"_EX"&amp;"'!A2:A444")=$B187),INDIRECT("'"&amp;E$43&amp;"_EX"&amp;"'!F2:F444"),INDIRECT("'"&amp;E$43&amp;"_EX"&amp;"'!H2:H444"))</f>
        <v>129</v>
      </c>
      <c r="F187" s="20" cm="1">
        <f t="array" aca="1" ref="F187" ca="1">SUMPRODUCT(--(INDIRECT("'"&amp;F$43&amp;"_EX"&amp;"'!A2:A156")=$B187),INDIRECT("'"&amp;F$43&amp;"_EX"&amp;"'!F2:F156"),INDIRECT("'"&amp;F$43&amp;"_EX"&amp;"'!H2:H156"))</f>
        <v>0</v>
      </c>
      <c r="L187" s="16">
        <v>23405</v>
      </c>
      <c r="M187" s="20" cm="1">
        <f t="array" aca="1" ref="M187" ca="1">SUMPRODUCT((OFFSET('2014_EX'!$A$2,COUNTA('2014_EX'!$A$2:$A$156)-Cálculos!$M$43,0,Cálculos!$M$43,1)=Cálculos!$L187)*OFFSET('2014_EX'!$F$2,COUNTA('2014_EX'!$F$2:$F$156)-Cálculos!$M$43,0,Cálculos!$M$43,1),OFFSET('2014_EX'!$H$2,COUNTA('2014_EX'!$H$2:$H$156)-Cálculos!$M$43,0,Cálculos!$M$43,1))</f>
        <v>0</v>
      </c>
    </row>
    <row r="188" spans="2:13" x14ac:dyDescent="0.25">
      <c r="B188" s="16">
        <v>23406</v>
      </c>
      <c r="C188" s="20" cm="1">
        <f t="array" aca="1" ref="C188" ca="1">SUMPRODUCT(--(INDIRECT("'"&amp;C$43&amp;"_EX"&amp;"'!A2:A451")=$B188),INDIRECT("'"&amp;C$43&amp;"_EX"&amp;"'!F2:F451"),INDIRECT("'"&amp;C$43&amp;"_EX"&amp;"'!H2:H451"))</f>
        <v>0</v>
      </c>
      <c r="D188" s="20" cm="1">
        <f t="array" aca="1" ref="D188" ca="1">SUMPRODUCT(--(INDIRECT("'"&amp;D$43&amp;"_EX"&amp;"'!A2:A1104")=$B188),INDIRECT("'"&amp;D$43&amp;"_EX"&amp;"'!F2:F1104"),INDIRECT("'"&amp;D$43&amp;"_EX"&amp;"'!H2:H1104"))</f>
        <v>1313</v>
      </c>
      <c r="E188" s="20" cm="1">
        <f t="array" aca="1" ref="E188" ca="1">SUMPRODUCT(--(INDIRECT("'"&amp;E$43&amp;"_EX"&amp;"'!A2:A444")=$B188),INDIRECT("'"&amp;E$43&amp;"_EX"&amp;"'!F2:F444"),INDIRECT("'"&amp;E$43&amp;"_EX"&amp;"'!H2:H444"))</f>
        <v>0</v>
      </c>
      <c r="F188" s="20" cm="1">
        <f t="array" aca="1" ref="F188" ca="1">SUMPRODUCT(--(INDIRECT("'"&amp;F$43&amp;"_EX"&amp;"'!A2:A156")=$B188),INDIRECT("'"&amp;F$43&amp;"_EX"&amp;"'!F2:F156"),INDIRECT("'"&amp;F$43&amp;"_EX"&amp;"'!H2:H156"))</f>
        <v>0</v>
      </c>
      <c r="L188" s="16">
        <v>23406</v>
      </c>
      <c r="M188" s="20" cm="1">
        <f t="array" aca="1" ref="M188" ca="1">SUMPRODUCT((OFFSET('2014_EX'!$A$2,COUNTA('2014_EX'!$A$2:$A$156)-Cálculos!$M$43,0,Cálculos!$M$43,1)=Cálculos!$L188)*OFFSET('2014_EX'!$F$2,COUNTA('2014_EX'!$F$2:$F$156)-Cálculos!$M$43,0,Cálculos!$M$43,1),OFFSET('2014_EX'!$H$2,COUNTA('2014_EX'!$H$2:$H$156)-Cálculos!$M$43,0,Cálculos!$M$43,1))</f>
        <v>0</v>
      </c>
    </row>
    <row r="189" spans="2:13" x14ac:dyDescent="0.25">
      <c r="B189" s="16">
        <v>23407</v>
      </c>
      <c r="C189" s="20" cm="1">
        <f t="array" aca="1" ref="C189" ca="1">SUMPRODUCT(--(INDIRECT("'"&amp;C$43&amp;"_EX"&amp;"'!A2:A451")=$B189),INDIRECT("'"&amp;C$43&amp;"_EX"&amp;"'!F2:F451"),INDIRECT("'"&amp;C$43&amp;"_EX"&amp;"'!H2:H451"))</f>
        <v>0</v>
      </c>
      <c r="D189" s="20" cm="1">
        <f t="array" aca="1" ref="D189" ca="1">SUMPRODUCT(--(INDIRECT("'"&amp;D$43&amp;"_EX"&amp;"'!A2:A1104")=$B189),INDIRECT("'"&amp;D$43&amp;"_EX"&amp;"'!F2:F1104"),INDIRECT("'"&amp;D$43&amp;"_EX"&amp;"'!H2:H1104"))</f>
        <v>1254</v>
      </c>
      <c r="E189" s="20" cm="1">
        <f t="array" aca="1" ref="E189" ca="1">SUMPRODUCT(--(INDIRECT("'"&amp;E$43&amp;"_EX"&amp;"'!A2:A444")=$B189),INDIRECT("'"&amp;E$43&amp;"_EX"&amp;"'!F2:F444"),INDIRECT("'"&amp;E$43&amp;"_EX"&amp;"'!H2:H444"))</f>
        <v>0</v>
      </c>
      <c r="F189" s="20" cm="1">
        <f t="array" aca="1" ref="F189" ca="1">SUMPRODUCT(--(INDIRECT("'"&amp;F$43&amp;"_EX"&amp;"'!A2:A156")=$B189),INDIRECT("'"&amp;F$43&amp;"_EX"&amp;"'!F2:F156"),INDIRECT("'"&amp;F$43&amp;"_EX"&amp;"'!H2:H156"))</f>
        <v>0</v>
      </c>
      <c r="L189" s="16">
        <v>23407</v>
      </c>
      <c r="M189" s="20" cm="1">
        <f t="array" aca="1" ref="M189" ca="1">SUMPRODUCT((OFFSET('2014_EX'!$A$2,COUNTA('2014_EX'!$A$2:$A$156)-Cálculos!$M$43,0,Cálculos!$M$43,1)=Cálculos!$L189)*OFFSET('2014_EX'!$F$2,COUNTA('2014_EX'!$F$2:$F$156)-Cálculos!$M$43,0,Cálculos!$M$43,1),OFFSET('2014_EX'!$H$2,COUNTA('2014_EX'!$H$2:$H$156)-Cálculos!$M$43,0,Cálculos!$M$43,1))</f>
        <v>0</v>
      </c>
    </row>
    <row r="190" spans="2:13" x14ac:dyDescent="0.25">
      <c r="B190" s="16">
        <v>23408</v>
      </c>
      <c r="C190" s="20" cm="1">
        <f t="array" aca="1" ref="C190" ca="1">SUMPRODUCT(--(INDIRECT("'"&amp;C$43&amp;"_EX"&amp;"'!A2:A451")=$B190),INDIRECT("'"&amp;C$43&amp;"_EX"&amp;"'!F2:F451"),INDIRECT("'"&amp;C$43&amp;"_EX"&amp;"'!H2:H451"))</f>
        <v>0</v>
      </c>
      <c r="D190" s="20" cm="1">
        <f t="array" aca="1" ref="D190" ca="1">SUMPRODUCT(--(INDIRECT("'"&amp;D$43&amp;"_EX"&amp;"'!A2:A1104")=$B190),INDIRECT("'"&amp;D$43&amp;"_EX"&amp;"'!F2:F1104"),INDIRECT("'"&amp;D$43&amp;"_EX"&amp;"'!H2:H1104"))</f>
        <v>191.52</v>
      </c>
      <c r="E190" s="20" cm="1">
        <f t="array" aca="1" ref="E190" ca="1">SUMPRODUCT(--(INDIRECT("'"&amp;E$43&amp;"_EX"&amp;"'!A2:A444")=$B190),INDIRECT("'"&amp;E$43&amp;"_EX"&amp;"'!F2:F444"),INDIRECT("'"&amp;E$43&amp;"_EX"&amp;"'!H2:H444"))</f>
        <v>0</v>
      </c>
      <c r="F190" s="20" cm="1">
        <f t="array" aca="1" ref="F190" ca="1">SUMPRODUCT(--(INDIRECT("'"&amp;F$43&amp;"_EX"&amp;"'!A2:A156")=$B190),INDIRECT("'"&amp;F$43&amp;"_EX"&amp;"'!F2:F156"),INDIRECT("'"&amp;F$43&amp;"_EX"&amp;"'!H2:H156"))</f>
        <v>0</v>
      </c>
      <c r="L190" s="16">
        <v>23408</v>
      </c>
      <c r="M190" s="20" cm="1">
        <f t="array" aca="1" ref="M190" ca="1">SUMPRODUCT((OFFSET('2014_EX'!$A$2,COUNTA('2014_EX'!$A$2:$A$156)-Cálculos!$M$43,0,Cálculos!$M$43,1)=Cálculos!$L190)*OFFSET('2014_EX'!$F$2,COUNTA('2014_EX'!$F$2:$F$156)-Cálculos!$M$43,0,Cálculos!$M$43,1),OFFSET('2014_EX'!$H$2,COUNTA('2014_EX'!$H$2:$H$156)-Cálculos!$M$43,0,Cálculos!$M$43,1))</f>
        <v>0</v>
      </c>
    </row>
    <row r="191" spans="2:13" x14ac:dyDescent="0.25">
      <c r="B191" s="16">
        <v>23409</v>
      </c>
      <c r="C191" s="20" cm="1">
        <f t="array" aca="1" ref="C191" ca="1">SUMPRODUCT(--(INDIRECT("'"&amp;C$43&amp;"_EX"&amp;"'!A2:A451")=$B191),INDIRECT("'"&amp;C$43&amp;"_EX"&amp;"'!F2:F451"),INDIRECT("'"&amp;C$43&amp;"_EX"&amp;"'!H2:H451"))</f>
        <v>0</v>
      </c>
      <c r="D191" s="20" cm="1">
        <f t="array" aca="1" ref="D191" ca="1">SUMPRODUCT(--(INDIRECT("'"&amp;D$43&amp;"_EX"&amp;"'!A2:A1104")=$B191),INDIRECT("'"&amp;D$43&amp;"_EX"&amp;"'!F2:F1104"),INDIRECT("'"&amp;D$43&amp;"_EX"&amp;"'!H2:H1104"))</f>
        <v>507.9</v>
      </c>
      <c r="E191" s="20" cm="1">
        <f t="array" aca="1" ref="E191" ca="1">SUMPRODUCT(--(INDIRECT("'"&amp;E$43&amp;"_EX"&amp;"'!A2:A444")=$B191),INDIRECT("'"&amp;E$43&amp;"_EX"&amp;"'!F2:F444"),INDIRECT("'"&amp;E$43&amp;"_EX"&amp;"'!H2:H444"))</f>
        <v>0</v>
      </c>
      <c r="F191" s="20" cm="1">
        <f t="array" aca="1" ref="F191" ca="1">SUMPRODUCT(--(INDIRECT("'"&amp;F$43&amp;"_EX"&amp;"'!A2:A156")=$B191),INDIRECT("'"&amp;F$43&amp;"_EX"&amp;"'!F2:F156"),INDIRECT("'"&amp;F$43&amp;"_EX"&amp;"'!H2:H156"))</f>
        <v>0</v>
      </c>
      <c r="L191" s="16">
        <v>23409</v>
      </c>
      <c r="M191" s="20" cm="1">
        <f t="array" aca="1" ref="M191" ca="1">SUMPRODUCT((OFFSET('2014_EX'!$A$2,COUNTA('2014_EX'!$A$2:$A$156)-Cálculos!$M$43,0,Cálculos!$M$43,1)=Cálculos!$L191)*OFFSET('2014_EX'!$F$2,COUNTA('2014_EX'!$F$2:$F$156)-Cálculos!$M$43,0,Cálculos!$M$43,1),OFFSET('2014_EX'!$H$2,COUNTA('2014_EX'!$H$2:$H$156)-Cálculos!$M$43,0,Cálculos!$M$43,1))</f>
        <v>0</v>
      </c>
    </row>
    <row r="192" spans="2:13" x14ac:dyDescent="0.25">
      <c r="B192" s="16">
        <v>23410</v>
      </c>
      <c r="C192" s="20" cm="1">
        <f t="array" aca="1" ref="C192" ca="1">SUMPRODUCT(--(INDIRECT("'"&amp;C$43&amp;"_EX"&amp;"'!A2:A451")=$B192),INDIRECT("'"&amp;C$43&amp;"_EX"&amp;"'!F2:F451"),INDIRECT("'"&amp;C$43&amp;"_EX"&amp;"'!H2:H451"))</f>
        <v>0</v>
      </c>
      <c r="D192" s="20" cm="1">
        <f t="array" aca="1" ref="D192" ca="1">SUMPRODUCT(--(INDIRECT("'"&amp;D$43&amp;"_EX"&amp;"'!A2:A1104")=$B192),INDIRECT("'"&amp;D$43&amp;"_EX"&amp;"'!F2:F1104"),INDIRECT("'"&amp;D$43&amp;"_EX"&amp;"'!H2:H1104"))</f>
        <v>909</v>
      </c>
      <c r="E192" s="20" cm="1">
        <f t="array" aca="1" ref="E192" ca="1">SUMPRODUCT(--(INDIRECT("'"&amp;E$43&amp;"_EX"&amp;"'!A2:A444")=$B192),INDIRECT("'"&amp;E$43&amp;"_EX"&amp;"'!F2:F444"),INDIRECT("'"&amp;E$43&amp;"_EX"&amp;"'!H2:H444"))</f>
        <v>0</v>
      </c>
      <c r="F192" s="20" cm="1">
        <f t="array" aca="1" ref="F192" ca="1">SUMPRODUCT(--(INDIRECT("'"&amp;F$43&amp;"_EX"&amp;"'!A2:A156")=$B192),INDIRECT("'"&amp;F$43&amp;"_EX"&amp;"'!F2:F156"),INDIRECT("'"&amp;F$43&amp;"_EX"&amp;"'!H2:H156"))</f>
        <v>0</v>
      </c>
      <c r="L192" s="16">
        <v>23410</v>
      </c>
      <c r="M192" s="20" cm="1">
        <f t="array" aca="1" ref="M192" ca="1">SUMPRODUCT((OFFSET('2014_EX'!$A$2,COUNTA('2014_EX'!$A$2:$A$156)-Cálculos!$M$43,0,Cálculos!$M$43,1)=Cálculos!$L192)*OFFSET('2014_EX'!$F$2,COUNTA('2014_EX'!$F$2:$F$156)-Cálculos!$M$43,0,Cálculos!$M$43,1),OFFSET('2014_EX'!$H$2,COUNTA('2014_EX'!$H$2:$H$156)-Cálculos!$M$43,0,Cálculos!$M$43,1))</f>
        <v>0</v>
      </c>
    </row>
    <row r="193" spans="2:13" x14ac:dyDescent="0.25">
      <c r="B193" s="16">
        <v>23411</v>
      </c>
      <c r="C193" s="20" cm="1">
        <f t="array" aca="1" ref="C193" ca="1">SUMPRODUCT(--(INDIRECT("'"&amp;C$43&amp;"_EX"&amp;"'!A2:A451")=$B193),INDIRECT("'"&amp;C$43&amp;"_EX"&amp;"'!F2:F451"),INDIRECT("'"&amp;C$43&amp;"_EX"&amp;"'!H2:H451"))</f>
        <v>0</v>
      </c>
      <c r="D193" s="20" cm="1">
        <f t="array" aca="1" ref="D193" ca="1">SUMPRODUCT(--(INDIRECT("'"&amp;D$43&amp;"_EX"&amp;"'!A2:A1104")=$B193),INDIRECT("'"&amp;D$43&amp;"_EX"&amp;"'!F2:F1104"),INDIRECT("'"&amp;D$43&amp;"_EX"&amp;"'!H2:H1104"))</f>
        <v>1456.44</v>
      </c>
      <c r="E193" s="20" cm="1">
        <f t="array" aca="1" ref="E193" ca="1">SUMPRODUCT(--(INDIRECT("'"&amp;E$43&amp;"_EX"&amp;"'!A2:A444")=$B193),INDIRECT("'"&amp;E$43&amp;"_EX"&amp;"'!F2:F444"),INDIRECT("'"&amp;E$43&amp;"_EX"&amp;"'!H2:H444"))</f>
        <v>0</v>
      </c>
      <c r="F193" s="20" cm="1">
        <f t="array" aca="1" ref="F193" ca="1">SUMPRODUCT(--(INDIRECT("'"&amp;F$43&amp;"_EX"&amp;"'!A2:A156")=$B193),INDIRECT("'"&amp;F$43&amp;"_EX"&amp;"'!F2:F156"),INDIRECT("'"&amp;F$43&amp;"_EX"&amp;"'!H2:H156"))</f>
        <v>0</v>
      </c>
      <c r="L193" s="16">
        <v>23411</v>
      </c>
      <c r="M193" s="20" cm="1">
        <f t="array" aca="1" ref="M193" ca="1">SUMPRODUCT((OFFSET('2014_EX'!$A$2,COUNTA('2014_EX'!$A$2:$A$156)-Cálculos!$M$43,0,Cálculos!$M$43,1)=Cálculos!$L193)*OFFSET('2014_EX'!$F$2,COUNTA('2014_EX'!$F$2:$F$156)-Cálculos!$M$43,0,Cálculos!$M$43,1),OFFSET('2014_EX'!$H$2,COUNTA('2014_EX'!$H$2:$H$156)-Cálculos!$M$43,0,Cálculos!$M$43,1))</f>
        <v>0</v>
      </c>
    </row>
    <row r="194" spans="2:13" x14ac:dyDescent="0.25">
      <c r="B194" s="16">
        <v>23412</v>
      </c>
      <c r="C194" s="20" cm="1">
        <f t="array" aca="1" ref="C194" ca="1">SUMPRODUCT(--(INDIRECT("'"&amp;C$43&amp;"_EX"&amp;"'!A2:A451")=$B194),INDIRECT("'"&amp;C$43&amp;"_EX"&amp;"'!F2:F451"),INDIRECT("'"&amp;C$43&amp;"_EX"&amp;"'!H2:H451"))</f>
        <v>0</v>
      </c>
      <c r="D194" s="20" cm="1">
        <f t="array" aca="1" ref="D194" ca="1">SUMPRODUCT(--(INDIRECT("'"&amp;D$43&amp;"_EX"&amp;"'!A2:A1104")=$B194),INDIRECT("'"&amp;D$43&amp;"_EX"&amp;"'!F2:F1104"),INDIRECT("'"&amp;D$43&amp;"_EX"&amp;"'!H2:H1104"))</f>
        <v>928</v>
      </c>
      <c r="E194" s="20" cm="1">
        <f t="array" aca="1" ref="E194" ca="1">SUMPRODUCT(--(INDIRECT("'"&amp;E$43&amp;"_EX"&amp;"'!A2:A444")=$B194),INDIRECT("'"&amp;E$43&amp;"_EX"&amp;"'!F2:F444"),INDIRECT("'"&amp;E$43&amp;"_EX"&amp;"'!H2:H444"))</f>
        <v>0</v>
      </c>
      <c r="F194" s="20" cm="1">
        <f t="array" aca="1" ref="F194" ca="1">SUMPRODUCT(--(INDIRECT("'"&amp;F$43&amp;"_EX"&amp;"'!A2:A156")=$B194),INDIRECT("'"&amp;F$43&amp;"_EX"&amp;"'!F2:F156"),INDIRECT("'"&amp;F$43&amp;"_EX"&amp;"'!H2:H156"))</f>
        <v>0</v>
      </c>
      <c r="L194" s="16">
        <v>23412</v>
      </c>
      <c r="M194" s="20" cm="1">
        <f t="array" aca="1" ref="M194" ca="1">SUMPRODUCT((OFFSET('2014_EX'!$A$2,COUNTA('2014_EX'!$A$2:$A$156)-Cálculos!$M$43,0,Cálculos!$M$43,1)=Cálculos!$L194)*OFFSET('2014_EX'!$F$2,COUNTA('2014_EX'!$F$2:$F$156)-Cálculos!$M$43,0,Cálculos!$M$43,1),OFFSET('2014_EX'!$H$2,COUNTA('2014_EX'!$H$2:$H$156)-Cálculos!$M$43,0,Cálculos!$M$43,1))</f>
        <v>0</v>
      </c>
    </row>
    <row r="195" spans="2:13" x14ac:dyDescent="0.25">
      <c r="B195" s="16">
        <v>23413</v>
      </c>
      <c r="C195" s="20" cm="1">
        <f t="array" aca="1" ref="C195" ca="1">SUMPRODUCT(--(INDIRECT("'"&amp;C$43&amp;"_EX"&amp;"'!A2:A451")=$B195),INDIRECT("'"&amp;C$43&amp;"_EX"&amp;"'!F2:F451"),INDIRECT("'"&amp;C$43&amp;"_EX"&amp;"'!H2:H451"))</f>
        <v>0</v>
      </c>
      <c r="D195" s="20" cm="1">
        <f t="array" aca="1" ref="D195" ca="1">SUMPRODUCT(--(INDIRECT("'"&amp;D$43&amp;"_EX"&amp;"'!A2:A1104")=$B195),INDIRECT("'"&amp;D$43&amp;"_EX"&amp;"'!F2:F1104"),INDIRECT("'"&amp;D$43&amp;"_EX"&amp;"'!H2:H1104"))</f>
        <v>1008</v>
      </c>
      <c r="E195" s="20" cm="1">
        <f t="array" aca="1" ref="E195" ca="1">SUMPRODUCT(--(INDIRECT("'"&amp;E$43&amp;"_EX"&amp;"'!A2:A444")=$B195),INDIRECT("'"&amp;E$43&amp;"_EX"&amp;"'!F2:F444"),INDIRECT("'"&amp;E$43&amp;"_EX"&amp;"'!H2:H444"))</f>
        <v>0</v>
      </c>
      <c r="F195" s="20" cm="1">
        <f t="array" aca="1" ref="F195" ca="1">SUMPRODUCT(--(INDIRECT("'"&amp;F$43&amp;"_EX"&amp;"'!A2:A156")=$B195),INDIRECT("'"&amp;F$43&amp;"_EX"&amp;"'!F2:F156"),INDIRECT("'"&amp;F$43&amp;"_EX"&amp;"'!H2:H156"))</f>
        <v>657</v>
      </c>
      <c r="L195" s="16">
        <v>23413</v>
      </c>
      <c r="M195" s="20" cm="1">
        <f t="array" aca="1" ref="M195" ca="1">SUMPRODUCT((OFFSET('2014_EX'!$A$2,COUNTA('2014_EX'!$A$2:$A$156)-Cálculos!$M$43,0,Cálculos!$M$43,1)=Cálculos!$L195)*OFFSET('2014_EX'!$F$2,COUNTA('2014_EX'!$F$2:$F$156)-Cálculos!$M$43,0,Cálculos!$M$43,1),OFFSET('2014_EX'!$H$2,COUNTA('2014_EX'!$H$2:$H$156)-Cálculos!$M$43,0,Cálculos!$M$43,1))</f>
        <v>0</v>
      </c>
    </row>
    <row r="196" spans="2:13" x14ac:dyDescent="0.25">
      <c r="B196" s="16">
        <v>23414</v>
      </c>
      <c r="C196" s="20" cm="1">
        <f t="array" aca="1" ref="C196" ca="1">SUMPRODUCT(--(INDIRECT("'"&amp;C$43&amp;"_EX"&amp;"'!A2:A451")=$B196),INDIRECT("'"&amp;C$43&amp;"_EX"&amp;"'!F2:F451"),INDIRECT("'"&amp;C$43&amp;"_EX"&amp;"'!H2:H451"))</f>
        <v>0</v>
      </c>
      <c r="D196" s="20" cm="1">
        <f t="array" aca="1" ref="D196" ca="1">SUMPRODUCT(--(INDIRECT("'"&amp;D$43&amp;"_EX"&amp;"'!A2:A1104")=$B196),INDIRECT("'"&amp;D$43&amp;"_EX"&amp;"'!F2:F1104"),INDIRECT("'"&amp;D$43&amp;"_EX"&amp;"'!H2:H1104"))</f>
        <v>1653</v>
      </c>
      <c r="E196" s="20" cm="1">
        <f t="array" aca="1" ref="E196" ca="1">SUMPRODUCT(--(INDIRECT("'"&amp;E$43&amp;"_EX"&amp;"'!A2:A444")=$B196),INDIRECT("'"&amp;E$43&amp;"_EX"&amp;"'!F2:F444"),INDIRECT("'"&amp;E$43&amp;"_EX"&amp;"'!H2:H444"))</f>
        <v>0</v>
      </c>
      <c r="F196" s="20" cm="1">
        <f t="array" aca="1" ref="F196" ca="1">SUMPRODUCT(--(INDIRECT("'"&amp;F$43&amp;"_EX"&amp;"'!A2:A156")=$B196),INDIRECT("'"&amp;F$43&amp;"_EX"&amp;"'!F2:F156"),INDIRECT("'"&amp;F$43&amp;"_EX"&amp;"'!H2:H156"))</f>
        <v>0</v>
      </c>
      <c r="L196" s="16">
        <v>23414</v>
      </c>
      <c r="M196" s="20" cm="1">
        <f t="array" aca="1" ref="M196" ca="1">SUMPRODUCT((OFFSET('2014_EX'!$A$2,COUNTA('2014_EX'!$A$2:$A$156)-Cálculos!$M$43,0,Cálculos!$M$43,1)=Cálculos!$L196)*OFFSET('2014_EX'!$F$2,COUNTA('2014_EX'!$F$2:$F$156)-Cálculos!$M$43,0,Cálculos!$M$43,1),OFFSET('2014_EX'!$H$2,COUNTA('2014_EX'!$H$2:$H$156)-Cálculos!$M$43,0,Cálculos!$M$43,1))</f>
        <v>0</v>
      </c>
    </row>
    <row r="197" spans="2:13" x14ac:dyDescent="0.25">
      <c r="B197" s="16">
        <v>23415</v>
      </c>
      <c r="C197" s="20" cm="1">
        <f t="array" aca="1" ref="C197" ca="1">SUMPRODUCT(--(INDIRECT("'"&amp;C$43&amp;"_EX"&amp;"'!A2:A451")=$B197),INDIRECT("'"&amp;C$43&amp;"_EX"&amp;"'!F2:F451"),INDIRECT("'"&amp;C$43&amp;"_EX"&amp;"'!H2:H451"))</f>
        <v>72</v>
      </c>
      <c r="D197" s="20" cm="1">
        <f t="array" aca="1" ref="D197" ca="1">SUMPRODUCT(--(INDIRECT("'"&amp;D$43&amp;"_EX"&amp;"'!A2:A1104")=$B197),INDIRECT("'"&amp;D$43&amp;"_EX"&amp;"'!F2:F1104"),INDIRECT("'"&amp;D$43&amp;"_EX"&amp;"'!H2:H1104"))</f>
        <v>1105</v>
      </c>
      <c r="E197" s="20" cm="1">
        <f t="array" aca="1" ref="E197" ca="1">SUMPRODUCT(--(INDIRECT("'"&amp;E$43&amp;"_EX"&amp;"'!A2:A444")=$B197),INDIRECT("'"&amp;E$43&amp;"_EX"&amp;"'!F2:F444"),INDIRECT("'"&amp;E$43&amp;"_EX"&amp;"'!H2:H444"))</f>
        <v>0</v>
      </c>
      <c r="F197" s="20" cm="1">
        <f t="array" aca="1" ref="F197" ca="1">SUMPRODUCT(--(INDIRECT("'"&amp;F$43&amp;"_EX"&amp;"'!A2:A156")=$B197),INDIRECT("'"&amp;F$43&amp;"_EX"&amp;"'!F2:F156"),INDIRECT("'"&amp;F$43&amp;"_EX"&amp;"'!H2:H156"))</f>
        <v>0</v>
      </c>
      <c r="L197" s="16">
        <v>23415</v>
      </c>
      <c r="M197" s="20" cm="1">
        <f t="array" aca="1" ref="M197" ca="1">SUMPRODUCT((OFFSET('2014_EX'!$A$2,COUNTA('2014_EX'!$A$2:$A$156)-Cálculos!$M$43,0,Cálculos!$M$43,1)=Cálculos!$L197)*OFFSET('2014_EX'!$F$2,COUNTA('2014_EX'!$F$2:$F$156)-Cálculos!$M$43,0,Cálculos!$M$43,1),OFFSET('2014_EX'!$H$2,COUNTA('2014_EX'!$H$2:$H$156)-Cálculos!$M$43,0,Cálculos!$M$43,1))</f>
        <v>0</v>
      </c>
    </row>
    <row r="198" spans="2:13" x14ac:dyDescent="0.25">
      <c r="B198" s="16">
        <v>23416</v>
      </c>
      <c r="C198" s="20" cm="1">
        <f t="array" aca="1" ref="C198" ca="1">SUMPRODUCT(--(INDIRECT("'"&amp;C$43&amp;"_EX"&amp;"'!A2:A451")=$B198),INDIRECT("'"&amp;C$43&amp;"_EX"&amp;"'!F2:F451"),INDIRECT("'"&amp;C$43&amp;"_EX"&amp;"'!H2:H451"))</f>
        <v>0</v>
      </c>
      <c r="D198" s="20" cm="1">
        <f t="array" aca="1" ref="D198" ca="1">SUMPRODUCT(--(INDIRECT("'"&amp;D$43&amp;"_EX"&amp;"'!A2:A1104")=$B198),INDIRECT("'"&amp;D$43&amp;"_EX"&amp;"'!F2:F1104"),INDIRECT("'"&amp;D$43&amp;"_EX"&amp;"'!H2:H1104"))</f>
        <v>522</v>
      </c>
      <c r="E198" s="20" cm="1">
        <f t="array" aca="1" ref="E198" ca="1">SUMPRODUCT(--(INDIRECT("'"&amp;E$43&amp;"_EX"&amp;"'!A2:A444")=$B198),INDIRECT("'"&amp;E$43&amp;"_EX"&amp;"'!F2:F444"),INDIRECT("'"&amp;E$43&amp;"_EX"&amp;"'!H2:H444"))</f>
        <v>989.01</v>
      </c>
      <c r="F198" s="20" cm="1">
        <f t="array" aca="1" ref="F198" ca="1">SUMPRODUCT(--(INDIRECT("'"&amp;F$43&amp;"_EX"&amp;"'!A2:A156")=$B198),INDIRECT("'"&amp;F$43&amp;"_EX"&amp;"'!F2:F156"),INDIRECT("'"&amp;F$43&amp;"_EX"&amp;"'!H2:H156"))</f>
        <v>0</v>
      </c>
      <c r="L198" s="16">
        <v>23416</v>
      </c>
      <c r="M198" s="20" cm="1">
        <f t="array" aca="1" ref="M198" ca="1">SUMPRODUCT((OFFSET('2014_EX'!$A$2,COUNTA('2014_EX'!$A$2:$A$156)-Cálculos!$M$43,0,Cálculos!$M$43,1)=Cálculos!$L198)*OFFSET('2014_EX'!$F$2,COUNTA('2014_EX'!$F$2:$F$156)-Cálculos!$M$43,0,Cálculos!$M$43,1),OFFSET('2014_EX'!$H$2,COUNTA('2014_EX'!$H$2:$H$156)-Cálculos!$M$43,0,Cálculos!$M$43,1))</f>
        <v>0</v>
      </c>
    </row>
    <row r="199" spans="2:13" x14ac:dyDescent="0.25">
      <c r="B199" s="16">
        <v>23417</v>
      </c>
      <c r="C199" s="20" cm="1">
        <f t="array" aca="1" ref="C199" ca="1">SUMPRODUCT(--(INDIRECT("'"&amp;C$43&amp;"_EX"&amp;"'!A2:A451")=$B199),INDIRECT("'"&amp;C$43&amp;"_EX"&amp;"'!F2:F451"),INDIRECT("'"&amp;C$43&amp;"_EX"&amp;"'!H2:H451"))</f>
        <v>0</v>
      </c>
      <c r="D199" s="20" cm="1">
        <f t="array" aca="1" ref="D199" ca="1">SUMPRODUCT(--(INDIRECT("'"&amp;D$43&amp;"_EX"&amp;"'!A2:A1104")=$B199),INDIRECT("'"&amp;D$43&amp;"_EX"&amp;"'!F2:F1104"),INDIRECT("'"&amp;D$43&amp;"_EX"&amp;"'!H2:H1104"))</f>
        <v>1306.5</v>
      </c>
      <c r="E199" s="20" cm="1">
        <f t="array" aca="1" ref="E199" ca="1">SUMPRODUCT(--(INDIRECT("'"&amp;E$43&amp;"_EX"&amp;"'!A2:A444")=$B199),INDIRECT("'"&amp;E$43&amp;"_EX"&amp;"'!F2:F444"),INDIRECT("'"&amp;E$43&amp;"_EX"&amp;"'!H2:H444"))</f>
        <v>0</v>
      </c>
      <c r="F199" s="20" cm="1">
        <f t="array" aca="1" ref="F199" ca="1">SUMPRODUCT(--(INDIRECT("'"&amp;F$43&amp;"_EX"&amp;"'!A2:A156")=$B199),INDIRECT("'"&amp;F$43&amp;"_EX"&amp;"'!F2:F156"),INDIRECT("'"&amp;F$43&amp;"_EX"&amp;"'!H2:H156"))</f>
        <v>0</v>
      </c>
      <c r="L199" s="16">
        <v>23417</v>
      </c>
      <c r="M199" s="20" cm="1">
        <f t="array" aca="1" ref="M199" ca="1">SUMPRODUCT((OFFSET('2014_EX'!$A$2,COUNTA('2014_EX'!$A$2:$A$156)-Cálculos!$M$43,0,Cálculos!$M$43,1)=Cálculos!$L199)*OFFSET('2014_EX'!$F$2,COUNTA('2014_EX'!$F$2:$F$156)-Cálculos!$M$43,0,Cálculos!$M$43,1),OFFSET('2014_EX'!$H$2,COUNTA('2014_EX'!$H$2:$H$156)-Cálculos!$M$43,0,Cálculos!$M$43,1))</f>
        <v>0</v>
      </c>
    </row>
    <row r="200" spans="2:13" x14ac:dyDescent="0.25">
      <c r="B200" s="16">
        <v>23418</v>
      </c>
      <c r="C200" s="20" cm="1">
        <f t="array" aca="1" ref="C200" ca="1">SUMPRODUCT(--(INDIRECT("'"&amp;C$43&amp;"_EX"&amp;"'!A2:A451")=$B200),INDIRECT("'"&amp;C$43&amp;"_EX"&amp;"'!F2:F451"),INDIRECT("'"&amp;C$43&amp;"_EX"&amp;"'!H2:H451"))</f>
        <v>0</v>
      </c>
      <c r="D200" s="20" cm="1">
        <f t="array" aca="1" ref="D200" ca="1">SUMPRODUCT(--(INDIRECT("'"&amp;D$43&amp;"_EX"&amp;"'!A2:A1104")=$B200),INDIRECT("'"&amp;D$43&amp;"_EX"&amp;"'!F2:F1104"),INDIRECT("'"&amp;D$43&amp;"_EX"&amp;"'!H2:H1104"))</f>
        <v>1719</v>
      </c>
      <c r="E200" s="20" cm="1">
        <f t="array" aca="1" ref="E200" ca="1">SUMPRODUCT(--(INDIRECT("'"&amp;E$43&amp;"_EX"&amp;"'!A2:A444")=$B200),INDIRECT("'"&amp;E$43&amp;"_EX"&amp;"'!F2:F444"),INDIRECT("'"&amp;E$43&amp;"_EX"&amp;"'!H2:H444"))</f>
        <v>1321.1100000000001</v>
      </c>
      <c r="F200" s="20" cm="1">
        <f t="array" aca="1" ref="F200" ca="1">SUMPRODUCT(--(INDIRECT("'"&amp;F$43&amp;"_EX"&amp;"'!A2:A156")=$B200),INDIRECT("'"&amp;F$43&amp;"_EX"&amp;"'!F2:F156"),INDIRECT("'"&amp;F$43&amp;"_EX"&amp;"'!H2:H156"))</f>
        <v>0</v>
      </c>
      <c r="L200" s="16">
        <v>23418</v>
      </c>
      <c r="M200" s="20" cm="1">
        <f t="array" aca="1" ref="M200" ca="1">SUMPRODUCT((OFFSET('2014_EX'!$A$2,COUNTA('2014_EX'!$A$2:$A$156)-Cálculos!$M$43,0,Cálculos!$M$43,1)=Cálculos!$L200)*OFFSET('2014_EX'!$F$2,COUNTA('2014_EX'!$F$2:$F$156)-Cálculos!$M$43,0,Cálculos!$M$43,1),OFFSET('2014_EX'!$H$2,COUNTA('2014_EX'!$H$2:$H$156)-Cálculos!$M$43,0,Cálculos!$M$43,1))</f>
        <v>0</v>
      </c>
    </row>
    <row r="201" spans="2:13" x14ac:dyDescent="0.25">
      <c r="B201" s="16">
        <v>23419</v>
      </c>
      <c r="C201" s="20" cm="1">
        <f t="array" aca="1" ref="C201" ca="1">SUMPRODUCT(--(INDIRECT("'"&amp;C$43&amp;"_EX"&amp;"'!A2:A451")=$B201),INDIRECT("'"&amp;C$43&amp;"_EX"&amp;"'!F2:F451"),INDIRECT("'"&amp;C$43&amp;"_EX"&amp;"'!H2:H451"))</f>
        <v>0</v>
      </c>
      <c r="D201" s="20" cm="1">
        <f t="array" aca="1" ref="D201" ca="1">SUMPRODUCT(--(INDIRECT("'"&amp;D$43&amp;"_EX"&amp;"'!A2:A1104")=$B201),INDIRECT("'"&amp;D$43&amp;"_EX"&amp;"'!F2:F1104"),INDIRECT("'"&amp;D$43&amp;"_EX"&amp;"'!H2:H1104"))</f>
        <v>0</v>
      </c>
      <c r="E201" s="20" cm="1">
        <f t="array" aca="1" ref="E201" ca="1">SUMPRODUCT(--(INDIRECT("'"&amp;E$43&amp;"_EX"&amp;"'!A2:A444")=$B201),INDIRECT("'"&amp;E$43&amp;"_EX"&amp;"'!F2:F444"),INDIRECT("'"&amp;E$43&amp;"_EX"&amp;"'!H2:H444"))</f>
        <v>0</v>
      </c>
      <c r="F201" s="20" cm="1">
        <f t="array" aca="1" ref="F201" ca="1">SUMPRODUCT(--(INDIRECT("'"&amp;F$43&amp;"_EX"&amp;"'!A2:A156")=$B201),INDIRECT("'"&amp;F$43&amp;"_EX"&amp;"'!F2:F156"),INDIRECT("'"&amp;F$43&amp;"_EX"&amp;"'!H2:H156"))</f>
        <v>0</v>
      </c>
      <c r="L201" s="16">
        <v>23419</v>
      </c>
      <c r="M201" s="20" cm="1">
        <f t="array" aca="1" ref="M201" ca="1">SUMPRODUCT((OFFSET('2014_EX'!$A$2,COUNTA('2014_EX'!$A$2:$A$156)-Cálculos!$M$43,0,Cálculos!$M$43,1)=Cálculos!$L201)*OFFSET('2014_EX'!$F$2,COUNTA('2014_EX'!$F$2:$F$156)-Cálculos!$M$43,0,Cálculos!$M$43,1),OFFSET('2014_EX'!$H$2,COUNTA('2014_EX'!$H$2:$H$156)-Cálculos!$M$43,0,Cálculos!$M$43,1))</f>
        <v>0</v>
      </c>
    </row>
    <row r="202" spans="2:13" x14ac:dyDescent="0.25">
      <c r="B202" s="16">
        <v>23420</v>
      </c>
      <c r="C202" s="20" cm="1">
        <f t="array" aca="1" ref="C202" ca="1">SUMPRODUCT(--(INDIRECT("'"&amp;C$43&amp;"_EX"&amp;"'!A2:A451")=$B202),INDIRECT("'"&amp;C$43&amp;"_EX"&amp;"'!F2:F451"),INDIRECT("'"&amp;C$43&amp;"_EX"&amp;"'!H2:H451"))</f>
        <v>0</v>
      </c>
      <c r="D202" s="20" cm="1">
        <f t="array" aca="1" ref="D202" ca="1">SUMPRODUCT(--(INDIRECT("'"&amp;D$43&amp;"_EX"&amp;"'!A2:A1104")=$B202),INDIRECT("'"&amp;D$43&amp;"_EX"&amp;"'!F2:F1104"),INDIRECT("'"&amp;D$43&amp;"_EX"&amp;"'!H2:H1104"))</f>
        <v>256.5</v>
      </c>
      <c r="E202" s="20" cm="1">
        <f t="array" aca="1" ref="E202" ca="1">SUMPRODUCT(--(INDIRECT("'"&amp;E$43&amp;"_EX"&amp;"'!A2:A444")=$B202),INDIRECT("'"&amp;E$43&amp;"_EX"&amp;"'!F2:F444"),INDIRECT("'"&amp;E$43&amp;"_EX"&amp;"'!H2:H444"))</f>
        <v>0</v>
      </c>
      <c r="F202" s="20" cm="1">
        <f t="array" aca="1" ref="F202" ca="1">SUMPRODUCT(--(INDIRECT("'"&amp;F$43&amp;"_EX"&amp;"'!A2:A156")=$B202),INDIRECT("'"&amp;F$43&amp;"_EX"&amp;"'!F2:F156"),INDIRECT("'"&amp;F$43&amp;"_EX"&amp;"'!H2:H156"))</f>
        <v>0</v>
      </c>
      <c r="L202" s="16">
        <v>23420</v>
      </c>
      <c r="M202" s="20" cm="1">
        <f t="array" aca="1" ref="M202" ca="1">SUMPRODUCT((OFFSET('2014_EX'!$A$2,COUNTA('2014_EX'!$A$2:$A$156)-Cálculos!$M$43,0,Cálculos!$M$43,1)=Cálculos!$L202)*OFFSET('2014_EX'!$F$2,COUNTA('2014_EX'!$F$2:$F$156)-Cálculos!$M$43,0,Cálculos!$M$43,1),OFFSET('2014_EX'!$H$2,COUNTA('2014_EX'!$H$2:$H$156)-Cálculos!$M$43,0,Cálculos!$M$43,1))</f>
        <v>0</v>
      </c>
    </row>
    <row r="203" spans="2:13" x14ac:dyDescent="0.25">
      <c r="B203" s="16">
        <v>23421</v>
      </c>
      <c r="C203" s="20" cm="1">
        <f t="array" aca="1" ref="C203" ca="1">SUMPRODUCT(--(INDIRECT("'"&amp;C$43&amp;"_EX"&amp;"'!A2:A451")=$B203),INDIRECT("'"&amp;C$43&amp;"_EX"&amp;"'!F2:F451"),INDIRECT("'"&amp;C$43&amp;"_EX"&amp;"'!H2:H451"))</f>
        <v>0</v>
      </c>
      <c r="D203" s="20" cm="1">
        <f t="array" aca="1" ref="D203" ca="1">SUMPRODUCT(--(INDIRECT("'"&amp;D$43&amp;"_EX"&amp;"'!A2:A1104")=$B203),INDIRECT("'"&amp;D$43&amp;"_EX"&amp;"'!F2:F1104"),INDIRECT("'"&amp;D$43&amp;"_EX"&amp;"'!H2:H1104"))</f>
        <v>1282.5</v>
      </c>
      <c r="E203" s="20" cm="1">
        <f t="array" aca="1" ref="E203" ca="1">SUMPRODUCT(--(INDIRECT("'"&amp;E$43&amp;"_EX"&amp;"'!A2:A444")=$B203),INDIRECT("'"&amp;E$43&amp;"_EX"&amp;"'!F2:F444"),INDIRECT("'"&amp;E$43&amp;"_EX"&amp;"'!H2:H444"))</f>
        <v>400.5</v>
      </c>
      <c r="F203" s="20" cm="1">
        <f t="array" aca="1" ref="F203" ca="1">SUMPRODUCT(--(INDIRECT("'"&amp;F$43&amp;"_EX"&amp;"'!A2:A156")=$B203),INDIRECT("'"&amp;F$43&amp;"_EX"&amp;"'!F2:F156"),INDIRECT("'"&amp;F$43&amp;"_EX"&amp;"'!H2:H156"))</f>
        <v>0</v>
      </c>
      <c r="L203" s="16">
        <v>23421</v>
      </c>
      <c r="M203" s="20" cm="1">
        <f t="array" aca="1" ref="M203" ca="1">SUMPRODUCT((OFFSET('2014_EX'!$A$2,COUNTA('2014_EX'!$A$2:$A$156)-Cálculos!$M$43,0,Cálculos!$M$43,1)=Cálculos!$L203)*OFFSET('2014_EX'!$F$2,COUNTA('2014_EX'!$F$2:$F$156)-Cálculos!$M$43,0,Cálculos!$M$43,1),OFFSET('2014_EX'!$H$2,COUNTA('2014_EX'!$H$2:$H$156)-Cálculos!$M$43,0,Cálculos!$M$43,1))</f>
        <v>0</v>
      </c>
    </row>
    <row r="204" spans="2:13" x14ac:dyDescent="0.25">
      <c r="B204" s="16">
        <v>23422</v>
      </c>
      <c r="C204" s="20" cm="1">
        <f t="array" aca="1" ref="C204" ca="1">SUMPRODUCT(--(INDIRECT("'"&amp;C$43&amp;"_EX"&amp;"'!A2:A451")=$B204),INDIRECT("'"&amp;C$43&amp;"_EX"&amp;"'!F2:F451"),INDIRECT("'"&amp;C$43&amp;"_EX"&amp;"'!H2:H451"))</f>
        <v>0</v>
      </c>
      <c r="D204" s="20" cm="1">
        <f t="array" aca="1" ref="D204" ca="1">SUMPRODUCT(--(INDIRECT("'"&amp;D$43&amp;"_EX"&amp;"'!A2:A1104")=$B204),INDIRECT("'"&amp;D$43&amp;"_EX"&amp;"'!F2:F1104"),INDIRECT("'"&amp;D$43&amp;"_EX"&amp;"'!H2:H1104"))</f>
        <v>3208.1400000000003</v>
      </c>
      <c r="E204" s="20" cm="1">
        <f t="array" aca="1" ref="E204" ca="1">SUMPRODUCT(--(INDIRECT("'"&amp;E$43&amp;"_EX"&amp;"'!A2:A444")=$B204),INDIRECT("'"&amp;E$43&amp;"_EX"&amp;"'!F2:F444"),INDIRECT("'"&amp;E$43&amp;"_EX"&amp;"'!H2:H444"))</f>
        <v>0</v>
      </c>
      <c r="F204" s="20" cm="1">
        <f t="array" aca="1" ref="F204" ca="1">SUMPRODUCT(--(INDIRECT("'"&amp;F$43&amp;"_EX"&amp;"'!A2:A156")=$B204),INDIRECT("'"&amp;F$43&amp;"_EX"&amp;"'!F2:F156"),INDIRECT("'"&amp;F$43&amp;"_EX"&amp;"'!H2:H156"))</f>
        <v>0</v>
      </c>
      <c r="L204" s="16">
        <v>23422</v>
      </c>
      <c r="M204" s="20" cm="1">
        <f t="array" aca="1" ref="M204" ca="1">SUMPRODUCT((OFFSET('2014_EX'!$A$2,COUNTA('2014_EX'!$A$2:$A$156)-Cálculos!$M$43,0,Cálculos!$M$43,1)=Cálculos!$L204)*OFFSET('2014_EX'!$F$2,COUNTA('2014_EX'!$F$2:$F$156)-Cálculos!$M$43,0,Cálculos!$M$43,1),OFFSET('2014_EX'!$H$2,COUNTA('2014_EX'!$H$2:$H$156)-Cálculos!$M$43,0,Cálculos!$M$43,1))</f>
        <v>0</v>
      </c>
    </row>
    <row r="205" spans="2:13" x14ac:dyDescent="0.25">
      <c r="B205" s="16">
        <v>23423</v>
      </c>
      <c r="C205" s="20" cm="1">
        <f t="array" aca="1" ref="C205" ca="1">SUMPRODUCT(--(INDIRECT("'"&amp;C$43&amp;"_EX"&amp;"'!A2:A451")=$B205),INDIRECT("'"&amp;C$43&amp;"_EX"&amp;"'!F2:F451"),INDIRECT("'"&amp;C$43&amp;"_EX"&amp;"'!H2:H451"))</f>
        <v>0</v>
      </c>
      <c r="D205" s="20" cm="1">
        <f t="array" aca="1" ref="D205" ca="1">SUMPRODUCT(--(INDIRECT("'"&amp;D$43&amp;"_EX"&amp;"'!A2:A1104")=$B205),INDIRECT("'"&amp;D$43&amp;"_EX"&amp;"'!F2:F1104"),INDIRECT("'"&amp;D$43&amp;"_EX"&amp;"'!H2:H1104"))</f>
        <v>130.5</v>
      </c>
      <c r="E205" s="20" cm="1">
        <f t="array" aca="1" ref="E205" ca="1">SUMPRODUCT(--(INDIRECT("'"&amp;E$43&amp;"_EX"&amp;"'!A2:A444")=$B205),INDIRECT("'"&amp;E$43&amp;"_EX"&amp;"'!F2:F444"),INDIRECT("'"&amp;E$43&amp;"_EX"&amp;"'!H2:H444"))</f>
        <v>159.60000000000002</v>
      </c>
      <c r="F205" s="20" cm="1">
        <f t="array" aca="1" ref="F205" ca="1">SUMPRODUCT(--(INDIRECT("'"&amp;F$43&amp;"_EX"&amp;"'!A2:A156")=$B205),INDIRECT("'"&amp;F$43&amp;"_EX"&amp;"'!F2:F156"),INDIRECT("'"&amp;F$43&amp;"_EX"&amp;"'!H2:H156"))</f>
        <v>0</v>
      </c>
      <c r="L205" s="16">
        <v>23423</v>
      </c>
      <c r="M205" s="20" cm="1">
        <f t="array" aca="1" ref="M205" ca="1">SUMPRODUCT((OFFSET('2014_EX'!$A$2,COUNTA('2014_EX'!$A$2:$A$156)-Cálculos!$M$43,0,Cálculos!$M$43,1)=Cálculos!$L205)*OFFSET('2014_EX'!$F$2,COUNTA('2014_EX'!$F$2:$F$156)-Cálculos!$M$43,0,Cálculos!$M$43,1),OFFSET('2014_EX'!$H$2,COUNTA('2014_EX'!$H$2:$H$156)-Cálculos!$M$43,0,Cálculos!$M$43,1))</f>
        <v>0</v>
      </c>
    </row>
    <row r="206" spans="2:13" x14ac:dyDescent="0.25">
      <c r="B206" s="16">
        <v>23424</v>
      </c>
      <c r="C206" s="20" cm="1">
        <f t="array" aca="1" ref="C206" ca="1">SUMPRODUCT(--(INDIRECT("'"&amp;C$43&amp;"_EX"&amp;"'!A2:A451")=$B206),INDIRECT("'"&amp;C$43&amp;"_EX"&amp;"'!F2:F451"),INDIRECT("'"&amp;C$43&amp;"_EX"&amp;"'!H2:H451"))</f>
        <v>0</v>
      </c>
      <c r="D206" s="20" cm="1">
        <f t="array" aca="1" ref="D206" ca="1">SUMPRODUCT(--(INDIRECT("'"&amp;D$43&amp;"_EX"&amp;"'!A2:A1104")=$B206),INDIRECT("'"&amp;D$43&amp;"_EX"&amp;"'!F2:F1104"),INDIRECT("'"&amp;D$43&amp;"_EX"&amp;"'!H2:H1104"))</f>
        <v>114</v>
      </c>
      <c r="E206" s="20" cm="1">
        <f t="array" aca="1" ref="E206" ca="1">SUMPRODUCT(--(INDIRECT("'"&amp;E$43&amp;"_EX"&amp;"'!A2:A444")=$B206),INDIRECT("'"&amp;E$43&amp;"_EX"&amp;"'!F2:F444"),INDIRECT("'"&amp;E$43&amp;"_EX"&amp;"'!H2:H444"))</f>
        <v>0</v>
      </c>
      <c r="F206" s="20" cm="1">
        <f t="array" aca="1" ref="F206" ca="1">SUMPRODUCT(--(INDIRECT("'"&amp;F$43&amp;"_EX"&amp;"'!A2:A156")=$B206),INDIRECT("'"&amp;F$43&amp;"_EX"&amp;"'!F2:F156"),INDIRECT("'"&amp;F$43&amp;"_EX"&amp;"'!H2:H156"))</f>
        <v>0</v>
      </c>
      <c r="L206" s="16">
        <v>23424</v>
      </c>
      <c r="M206" s="20" cm="1">
        <f t="array" aca="1" ref="M206" ca="1">SUMPRODUCT((OFFSET('2014_EX'!$A$2,COUNTA('2014_EX'!$A$2:$A$156)-Cálculos!$M$43,0,Cálculos!$M$43,1)=Cálculos!$L206)*OFFSET('2014_EX'!$F$2,COUNTA('2014_EX'!$F$2:$F$156)-Cálculos!$M$43,0,Cálculos!$M$43,1),OFFSET('2014_EX'!$H$2,COUNTA('2014_EX'!$H$2:$H$156)-Cálculos!$M$43,0,Cálculos!$M$43,1))</f>
        <v>0</v>
      </c>
    </row>
    <row r="207" spans="2:13" x14ac:dyDescent="0.25">
      <c r="B207" s="16">
        <v>23425</v>
      </c>
      <c r="C207" s="20" cm="1">
        <f t="array" aca="1" ref="C207" ca="1">SUMPRODUCT(--(INDIRECT("'"&amp;C$43&amp;"_EX"&amp;"'!A2:A451")=$B207),INDIRECT("'"&amp;C$43&amp;"_EX"&amp;"'!F2:F451"),INDIRECT("'"&amp;C$43&amp;"_EX"&amp;"'!H2:H451"))</f>
        <v>0</v>
      </c>
      <c r="D207" s="20" cm="1">
        <f t="array" aca="1" ref="D207" ca="1">SUMPRODUCT(--(INDIRECT("'"&amp;D$43&amp;"_EX"&amp;"'!A2:A1104")=$B207),INDIRECT("'"&amp;D$43&amp;"_EX"&amp;"'!F2:F1104"),INDIRECT("'"&amp;D$43&amp;"_EX"&amp;"'!H2:H1104"))</f>
        <v>1173.8400000000001</v>
      </c>
      <c r="E207" s="20" cm="1">
        <f t="array" aca="1" ref="E207" ca="1">SUMPRODUCT(--(INDIRECT("'"&amp;E$43&amp;"_EX"&amp;"'!A2:A444")=$B207),INDIRECT("'"&amp;E$43&amp;"_EX"&amp;"'!F2:F444"),INDIRECT("'"&amp;E$43&amp;"_EX"&amp;"'!H2:H444"))</f>
        <v>0</v>
      </c>
      <c r="F207" s="20" cm="1">
        <f t="array" aca="1" ref="F207" ca="1">SUMPRODUCT(--(INDIRECT("'"&amp;F$43&amp;"_EX"&amp;"'!A2:A156")=$B207),INDIRECT("'"&amp;F$43&amp;"_EX"&amp;"'!F2:F156"),INDIRECT("'"&amp;F$43&amp;"_EX"&amp;"'!H2:H156"))</f>
        <v>0</v>
      </c>
      <c r="L207" s="16">
        <v>23425</v>
      </c>
      <c r="M207" s="20" cm="1">
        <f t="array" aca="1" ref="M207" ca="1">SUMPRODUCT((OFFSET('2014_EX'!$A$2,COUNTA('2014_EX'!$A$2:$A$156)-Cálculos!$M$43,0,Cálculos!$M$43,1)=Cálculos!$L207)*OFFSET('2014_EX'!$F$2,COUNTA('2014_EX'!$F$2:$F$156)-Cálculos!$M$43,0,Cálculos!$M$43,1),OFFSET('2014_EX'!$H$2,COUNTA('2014_EX'!$H$2:$H$156)-Cálculos!$M$43,0,Cálculos!$M$43,1))</f>
        <v>0</v>
      </c>
    </row>
    <row r="208" spans="2:13" x14ac:dyDescent="0.25">
      <c r="B208" s="16">
        <v>23426</v>
      </c>
      <c r="C208" s="20" cm="1">
        <f t="array" aca="1" ref="C208" ca="1">SUMPRODUCT(--(INDIRECT("'"&amp;C$43&amp;"_EX"&amp;"'!A2:A451")=$B208),INDIRECT("'"&amp;C$43&amp;"_EX"&amp;"'!F2:F451"),INDIRECT("'"&amp;C$43&amp;"_EX"&amp;"'!H2:H451"))</f>
        <v>0</v>
      </c>
      <c r="D208" s="20" cm="1">
        <f t="array" aca="1" ref="D208" ca="1">SUMPRODUCT(--(INDIRECT("'"&amp;D$43&amp;"_EX"&amp;"'!A2:A1104")=$B208),INDIRECT("'"&amp;D$43&amp;"_EX"&amp;"'!F2:F1104"),INDIRECT("'"&amp;D$43&amp;"_EX"&amp;"'!H2:H1104"))</f>
        <v>1534</v>
      </c>
      <c r="E208" s="20" cm="1">
        <f t="array" aca="1" ref="E208" ca="1">SUMPRODUCT(--(INDIRECT("'"&amp;E$43&amp;"_EX"&amp;"'!A2:A444")=$B208),INDIRECT("'"&amp;E$43&amp;"_EX"&amp;"'!F2:F444"),INDIRECT("'"&amp;E$43&amp;"_EX"&amp;"'!H2:H444"))</f>
        <v>0</v>
      </c>
      <c r="F208" s="20" cm="1">
        <f t="array" aca="1" ref="F208" ca="1">SUMPRODUCT(--(INDIRECT("'"&amp;F$43&amp;"_EX"&amp;"'!A2:A156")=$B208),INDIRECT("'"&amp;F$43&amp;"_EX"&amp;"'!F2:F156"),INDIRECT("'"&amp;F$43&amp;"_EX"&amp;"'!H2:H156"))</f>
        <v>0</v>
      </c>
      <c r="L208" s="16">
        <v>23426</v>
      </c>
      <c r="M208" s="20" cm="1">
        <f t="array" aca="1" ref="M208" ca="1">SUMPRODUCT((OFFSET('2014_EX'!$A$2,COUNTA('2014_EX'!$A$2:$A$156)-Cálculos!$M$43,0,Cálculos!$M$43,1)=Cálculos!$L208)*OFFSET('2014_EX'!$F$2,COUNTA('2014_EX'!$F$2:$F$156)-Cálculos!$M$43,0,Cálculos!$M$43,1),OFFSET('2014_EX'!$H$2,COUNTA('2014_EX'!$H$2:$H$156)-Cálculos!$M$43,0,Cálculos!$M$43,1))</f>
        <v>0</v>
      </c>
    </row>
    <row r="209" spans="2:13" x14ac:dyDescent="0.25">
      <c r="B209" s="16">
        <v>23427</v>
      </c>
      <c r="C209" s="20" cm="1">
        <f t="array" aca="1" ref="C209" ca="1">SUMPRODUCT(--(INDIRECT("'"&amp;C$43&amp;"_EX"&amp;"'!A2:A451")=$B209),INDIRECT("'"&amp;C$43&amp;"_EX"&amp;"'!F2:F451"),INDIRECT("'"&amp;C$43&amp;"_EX"&amp;"'!H2:H451"))</f>
        <v>0</v>
      </c>
      <c r="D209" s="20" cm="1">
        <f t="array" aca="1" ref="D209" ca="1">SUMPRODUCT(--(INDIRECT("'"&amp;D$43&amp;"_EX"&amp;"'!A2:A1104")=$B209),INDIRECT("'"&amp;D$43&amp;"_EX"&amp;"'!F2:F1104"),INDIRECT("'"&amp;D$43&amp;"_EX"&amp;"'!H2:H1104"))</f>
        <v>1620</v>
      </c>
      <c r="E209" s="20" cm="1">
        <f t="array" aca="1" ref="E209" ca="1">SUMPRODUCT(--(INDIRECT("'"&amp;E$43&amp;"_EX"&amp;"'!A2:A444")=$B209),INDIRECT("'"&amp;E$43&amp;"_EX"&amp;"'!F2:F444"),INDIRECT("'"&amp;E$43&amp;"_EX"&amp;"'!H2:H444"))</f>
        <v>0</v>
      </c>
      <c r="F209" s="20" cm="1">
        <f t="array" aca="1" ref="F209" ca="1">SUMPRODUCT(--(INDIRECT("'"&amp;F$43&amp;"_EX"&amp;"'!A2:A156")=$B209),INDIRECT("'"&amp;F$43&amp;"_EX"&amp;"'!F2:F156"),INDIRECT("'"&amp;F$43&amp;"_EX"&amp;"'!H2:H156"))</f>
        <v>0</v>
      </c>
      <c r="L209" s="16">
        <v>23427</v>
      </c>
      <c r="M209" s="20" cm="1">
        <f t="array" aca="1" ref="M209" ca="1">SUMPRODUCT((OFFSET('2014_EX'!$A$2,COUNTA('2014_EX'!$A$2:$A$156)-Cálculos!$M$43,0,Cálculos!$M$43,1)=Cálculos!$L209)*OFFSET('2014_EX'!$F$2,COUNTA('2014_EX'!$F$2:$F$156)-Cálculos!$M$43,0,Cálculos!$M$43,1),OFFSET('2014_EX'!$H$2,COUNTA('2014_EX'!$H$2:$H$156)-Cálculos!$M$43,0,Cálculos!$M$43,1))</f>
        <v>0</v>
      </c>
    </row>
    <row r="210" spans="2:13" x14ac:dyDescent="0.25">
      <c r="B210" s="16">
        <v>23428</v>
      </c>
      <c r="C210" s="20" cm="1">
        <f t="array" aca="1" ref="C210" ca="1">SUMPRODUCT(--(INDIRECT("'"&amp;C$43&amp;"_EX"&amp;"'!A2:A451")=$B210),INDIRECT("'"&amp;C$43&amp;"_EX"&amp;"'!F2:F451"),INDIRECT("'"&amp;C$43&amp;"_EX"&amp;"'!H2:H451"))</f>
        <v>0</v>
      </c>
      <c r="D210" s="20" cm="1">
        <f t="array" aca="1" ref="D210" ca="1">SUMPRODUCT(--(INDIRECT("'"&amp;D$43&amp;"_EX"&amp;"'!A2:A1104")=$B210),INDIRECT("'"&amp;D$43&amp;"_EX"&amp;"'!F2:F1104"),INDIRECT("'"&amp;D$43&amp;"_EX"&amp;"'!H2:H1104"))</f>
        <v>459</v>
      </c>
      <c r="E210" s="20" cm="1">
        <f t="array" aca="1" ref="E210" ca="1">SUMPRODUCT(--(INDIRECT("'"&amp;E$43&amp;"_EX"&amp;"'!A2:A444")=$B210),INDIRECT("'"&amp;E$43&amp;"_EX"&amp;"'!F2:F444"),INDIRECT("'"&amp;E$43&amp;"_EX"&amp;"'!H2:H444"))</f>
        <v>351</v>
      </c>
      <c r="F210" s="20" cm="1">
        <f t="array" aca="1" ref="F210" ca="1">SUMPRODUCT(--(INDIRECT("'"&amp;F$43&amp;"_EX"&amp;"'!A2:A156")=$B210),INDIRECT("'"&amp;F$43&amp;"_EX"&amp;"'!F2:F156"),INDIRECT("'"&amp;F$43&amp;"_EX"&amp;"'!H2:H156"))</f>
        <v>0</v>
      </c>
      <c r="L210" s="16">
        <v>23428</v>
      </c>
      <c r="M210" s="20" cm="1">
        <f t="array" aca="1" ref="M210" ca="1">SUMPRODUCT((OFFSET('2014_EX'!$A$2,COUNTA('2014_EX'!$A$2:$A$156)-Cálculos!$M$43,0,Cálculos!$M$43,1)=Cálculos!$L210)*OFFSET('2014_EX'!$F$2,COUNTA('2014_EX'!$F$2:$F$156)-Cálculos!$M$43,0,Cálculos!$M$43,1),OFFSET('2014_EX'!$H$2,COUNTA('2014_EX'!$H$2:$H$156)-Cálculos!$M$43,0,Cálculos!$M$43,1))</f>
        <v>0</v>
      </c>
    </row>
    <row r="211" spans="2:13" x14ac:dyDescent="0.25">
      <c r="B211" s="16">
        <v>23429</v>
      </c>
      <c r="C211" s="20" cm="1">
        <f t="array" aca="1" ref="C211" ca="1">SUMPRODUCT(--(INDIRECT("'"&amp;C$43&amp;"_EX"&amp;"'!A2:A451")=$B211),INDIRECT("'"&amp;C$43&amp;"_EX"&amp;"'!F2:F451"),INDIRECT("'"&amp;C$43&amp;"_EX"&amp;"'!H2:H451"))</f>
        <v>0</v>
      </c>
      <c r="D211" s="20" cm="1">
        <f t="array" aca="1" ref="D211" ca="1">SUMPRODUCT(--(INDIRECT("'"&amp;D$43&amp;"_EX"&amp;"'!A2:A1104")=$B211),INDIRECT("'"&amp;D$43&amp;"_EX"&amp;"'!F2:F1104"),INDIRECT("'"&amp;D$43&amp;"_EX"&amp;"'!H2:H1104"))</f>
        <v>1438.56</v>
      </c>
      <c r="E211" s="20" cm="1">
        <f t="array" aca="1" ref="E211" ca="1">SUMPRODUCT(--(INDIRECT("'"&amp;E$43&amp;"_EX"&amp;"'!A2:A444")=$B211),INDIRECT("'"&amp;E$43&amp;"_EX"&amp;"'!F2:F444"),INDIRECT("'"&amp;E$43&amp;"_EX"&amp;"'!H2:H444"))</f>
        <v>0</v>
      </c>
      <c r="F211" s="20" cm="1">
        <f t="array" aca="1" ref="F211" ca="1">SUMPRODUCT(--(INDIRECT("'"&amp;F$43&amp;"_EX"&amp;"'!A2:A156")=$B211),INDIRECT("'"&amp;F$43&amp;"_EX"&amp;"'!F2:F156"),INDIRECT("'"&amp;F$43&amp;"_EX"&amp;"'!H2:H156"))</f>
        <v>0</v>
      </c>
      <c r="L211" s="16">
        <v>23429</v>
      </c>
      <c r="M211" s="20" cm="1">
        <f t="array" aca="1" ref="M211" ca="1">SUMPRODUCT((OFFSET('2014_EX'!$A$2,COUNTA('2014_EX'!$A$2:$A$156)-Cálculos!$M$43,0,Cálculos!$M$43,1)=Cálculos!$L211)*OFFSET('2014_EX'!$F$2,COUNTA('2014_EX'!$F$2:$F$156)-Cálculos!$M$43,0,Cálculos!$M$43,1),OFFSET('2014_EX'!$H$2,COUNTA('2014_EX'!$H$2:$H$156)-Cálculos!$M$43,0,Cálculos!$M$43,1))</f>
        <v>0</v>
      </c>
    </row>
    <row r="212" spans="2:13" x14ac:dyDescent="0.25">
      <c r="B212" s="16">
        <v>23430</v>
      </c>
      <c r="C212" s="20" cm="1">
        <f t="array" aca="1" ref="C212" ca="1">SUMPRODUCT(--(INDIRECT("'"&amp;C$43&amp;"_EX"&amp;"'!A2:A451")=$B212),INDIRECT("'"&amp;C$43&amp;"_EX"&amp;"'!F2:F451"),INDIRECT("'"&amp;C$43&amp;"_EX"&amp;"'!H2:H451"))</f>
        <v>0</v>
      </c>
      <c r="D212" s="20" cm="1">
        <f t="array" aca="1" ref="D212" ca="1">SUMPRODUCT(--(INDIRECT("'"&amp;D$43&amp;"_EX"&amp;"'!A2:A1104")=$B212),INDIRECT("'"&amp;D$43&amp;"_EX"&amp;"'!F2:F1104"),INDIRECT("'"&amp;D$43&amp;"_EX"&amp;"'!H2:H1104"))</f>
        <v>786</v>
      </c>
      <c r="E212" s="20" cm="1">
        <f t="array" aca="1" ref="E212" ca="1">SUMPRODUCT(--(INDIRECT("'"&amp;E$43&amp;"_EX"&amp;"'!A2:A444")=$B212),INDIRECT("'"&amp;E$43&amp;"_EX"&amp;"'!F2:F444"),INDIRECT("'"&amp;E$43&amp;"_EX"&amp;"'!H2:H444"))</f>
        <v>0</v>
      </c>
      <c r="F212" s="20" cm="1">
        <f t="array" aca="1" ref="F212" ca="1">SUMPRODUCT(--(INDIRECT("'"&amp;F$43&amp;"_EX"&amp;"'!A2:A156")=$B212),INDIRECT("'"&amp;F$43&amp;"_EX"&amp;"'!F2:F156"),INDIRECT("'"&amp;F$43&amp;"_EX"&amp;"'!H2:H156"))</f>
        <v>239.76</v>
      </c>
      <c r="L212" s="16">
        <v>23430</v>
      </c>
      <c r="M212" s="20" cm="1">
        <f t="array" aca="1" ref="M212" ca="1">SUMPRODUCT((OFFSET('2014_EX'!$A$2,COUNTA('2014_EX'!$A$2:$A$156)-Cálculos!$M$43,0,Cálculos!$M$43,1)=Cálculos!$L212)*OFFSET('2014_EX'!$F$2,COUNTA('2014_EX'!$F$2:$F$156)-Cálculos!$M$43,0,Cálculos!$M$43,1),OFFSET('2014_EX'!$H$2,COUNTA('2014_EX'!$H$2:$H$156)-Cálculos!$M$43,0,Cálculos!$M$43,1))</f>
        <v>239.76</v>
      </c>
    </row>
    <row r="213" spans="2:13" x14ac:dyDescent="0.25">
      <c r="B213" s="16">
        <v>23431</v>
      </c>
      <c r="C213" s="20" cm="1">
        <f t="array" aca="1" ref="C213" ca="1">SUMPRODUCT(--(INDIRECT("'"&amp;C$43&amp;"_EX"&amp;"'!A2:A451")=$B213),INDIRECT("'"&amp;C$43&amp;"_EX"&amp;"'!F2:F451"),INDIRECT("'"&amp;C$43&amp;"_EX"&amp;"'!H2:H451"))</f>
        <v>0</v>
      </c>
      <c r="D213" s="20" cm="1">
        <f t="array" aca="1" ref="D213" ca="1">SUMPRODUCT(--(INDIRECT("'"&amp;D$43&amp;"_EX"&amp;"'!A2:A1104")=$B213),INDIRECT("'"&amp;D$43&amp;"_EX"&amp;"'!F2:F1104"),INDIRECT("'"&amp;D$43&amp;"_EX"&amp;"'!H2:H1104"))</f>
        <v>31.5</v>
      </c>
      <c r="E213" s="20" cm="1">
        <f t="array" aca="1" ref="E213" ca="1">SUMPRODUCT(--(INDIRECT("'"&amp;E$43&amp;"_EX"&amp;"'!A2:A444")=$B213),INDIRECT("'"&amp;E$43&amp;"_EX"&amp;"'!F2:F444"),INDIRECT("'"&amp;E$43&amp;"_EX"&amp;"'!H2:H444"))</f>
        <v>0</v>
      </c>
      <c r="F213" s="20" cm="1">
        <f t="array" aca="1" ref="F213" ca="1">SUMPRODUCT(--(INDIRECT("'"&amp;F$43&amp;"_EX"&amp;"'!A2:A156")=$B213),INDIRECT("'"&amp;F$43&amp;"_EX"&amp;"'!F2:F156"),INDIRECT("'"&amp;F$43&amp;"_EX"&amp;"'!H2:H156"))</f>
        <v>0</v>
      </c>
      <c r="L213" s="16">
        <v>23431</v>
      </c>
      <c r="M213" s="20" cm="1">
        <f t="array" aca="1" ref="M213" ca="1">SUMPRODUCT((OFFSET('2014_EX'!$A$2,COUNTA('2014_EX'!$A$2:$A$156)-Cálculos!$M$43,0,Cálculos!$M$43,1)=Cálculos!$L213)*OFFSET('2014_EX'!$F$2,COUNTA('2014_EX'!$F$2:$F$156)-Cálculos!$M$43,0,Cálculos!$M$43,1),OFFSET('2014_EX'!$H$2,COUNTA('2014_EX'!$H$2:$H$156)-Cálculos!$M$43,0,Cálculos!$M$43,1))</f>
        <v>0</v>
      </c>
    </row>
    <row r="214" spans="2:13" x14ac:dyDescent="0.25">
      <c r="B214" s="16">
        <v>23432</v>
      </c>
      <c r="C214" s="20" cm="1">
        <f t="array" aca="1" ref="C214" ca="1">SUMPRODUCT(--(INDIRECT("'"&amp;C$43&amp;"_EX"&amp;"'!A2:A451")=$B214),INDIRECT("'"&amp;C$43&amp;"_EX"&amp;"'!F2:F451"),INDIRECT("'"&amp;C$43&amp;"_EX"&amp;"'!H2:H451"))</f>
        <v>554.61</v>
      </c>
      <c r="D214" s="20" cm="1">
        <f t="array" aca="1" ref="D214" ca="1">SUMPRODUCT(--(INDIRECT("'"&amp;D$43&amp;"_EX"&amp;"'!A2:A1104")=$B214),INDIRECT("'"&amp;D$43&amp;"_EX"&amp;"'!F2:F1104"),INDIRECT("'"&amp;D$43&amp;"_EX"&amp;"'!H2:H1104"))</f>
        <v>1527.9</v>
      </c>
      <c r="E214" s="20" cm="1">
        <f t="array" aca="1" ref="E214" ca="1">SUMPRODUCT(--(INDIRECT("'"&amp;E$43&amp;"_EX"&amp;"'!A2:A444")=$B214),INDIRECT("'"&amp;E$43&amp;"_EX"&amp;"'!F2:F444"),INDIRECT("'"&amp;E$43&amp;"_EX"&amp;"'!H2:H444"))</f>
        <v>0</v>
      </c>
      <c r="F214" s="20" cm="1">
        <f t="array" aca="1" ref="F214" ca="1">SUMPRODUCT(--(INDIRECT("'"&amp;F$43&amp;"_EX"&amp;"'!A2:A156")=$B214),INDIRECT("'"&amp;F$43&amp;"_EX"&amp;"'!F2:F156"),INDIRECT("'"&amp;F$43&amp;"_EX"&amp;"'!H2:H156"))</f>
        <v>0</v>
      </c>
      <c r="L214" s="16">
        <v>23432</v>
      </c>
      <c r="M214" s="20" cm="1">
        <f t="array" aca="1" ref="M214" ca="1">SUMPRODUCT((OFFSET('2014_EX'!$A$2,COUNTA('2014_EX'!$A$2:$A$156)-Cálculos!$M$43,0,Cálculos!$M$43,1)=Cálculos!$L214)*OFFSET('2014_EX'!$F$2,COUNTA('2014_EX'!$F$2:$F$156)-Cálculos!$M$43,0,Cálculos!$M$43,1),OFFSET('2014_EX'!$H$2,COUNTA('2014_EX'!$H$2:$H$156)-Cálculos!$M$43,0,Cálculos!$M$43,1))</f>
        <v>0</v>
      </c>
    </row>
    <row r="215" spans="2:13" x14ac:dyDescent="0.25">
      <c r="B215" s="16">
        <v>23433</v>
      </c>
      <c r="C215" s="20" cm="1">
        <f t="array" aca="1" ref="C215" ca="1">SUMPRODUCT(--(INDIRECT("'"&amp;C$43&amp;"_EX"&amp;"'!A2:A451")=$B215),INDIRECT("'"&amp;C$43&amp;"_EX"&amp;"'!F2:F451"),INDIRECT("'"&amp;C$43&amp;"_EX"&amp;"'!H2:H451"))</f>
        <v>0</v>
      </c>
      <c r="D215" s="20" cm="1">
        <f t="array" aca="1" ref="D215" ca="1">SUMPRODUCT(--(INDIRECT("'"&amp;D$43&amp;"_EX"&amp;"'!A2:A1104")=$B215),INDIRECT("'"&amp;D$43&amp;"_EX"&amp;"'!F2:F1104"),INDIRECT("'"&amp;D$43&amp;"_EX"&amp;"'!H2:H1104"))</f>
        <v>1466.91</v>
      </c>
      <c r="E215" s="20" cm="1">
        <f t="array" aca="1" ref="E215" ca="1">SUMPRODUCT(--(INDIRECT("'"&amp;E$43&amp;"_EX"&amp;"'!A2:A444")=$B215),INDIRECT("'"&amp;E$43&amp;"_EX"&amp;"'!F2:F444"),INDIRECT("'"&amp;E$43&amp;"_EX"&amp;"'!H2:H444"))</f>
        <v>0</v>
      </c>
      <c r="F215" s="20" cm="1">
        <f t="array" aca="1" ref="F215" ca="1">SUMPRODUCT(--(INDIRECT("'"&amp;F$43&amp;"_EX"&amp;"'!A2:A156")=$B215),INDIRECT("'"&amp;F$43&amp;"_EX"&amp;"'!F2:F156"),INDIRECT("'"&amp;F$43&amp;"_EX"&amp;"'!H2:H156"))</f>
        <v>963</v>
      </c>
      <c r="L215" s="16">
        <v>23433</v>
      </c>
      <c r="M215" s="20" cm="1">
        <f t="array" aca="1" ref="M215" ca="1">SUMPRODUCT((OFFSET('2014_EX'!$A$2,COUNTA('2014_EX'!$A$2:$A$156)-Cálculos!$M$43,0,Cálculos!$M$43,1)=Cálculos!$L215)*OFFSET('2014_EX'!$F$2,COUNTA('2014_EX'!$F$2:$F$156)-Cálculos!$M$43,0,Cálculos!$M$43,1),OFFSET('2014_EX'!$H$2,COUNTA('2014_EX'!$H$2:$H$156)-Cálculos!$M$43,0,Cálculos!$M$43,1))</f>
        <v>963</v>
      </c>
    </row>
    <row r="216" spans="2:13" x14ac:dyDescent="0.25">
      <c r="B216" s="16">
        <v>23434</v>
      </c>
      <c r="C216" s="20" cm="1">
        <f t="array" aca="1" ref="C216" ca="1">SUMPRODUCT(--(INDIRECT("'"&amp;C$43&amp;"_EX"&amp;"'!A2:A451")=$B216),INDIRECT("'"&amp;C$43&amp;"_EX"&amp;"'!F2:F451"),INDIRECT("'"&amp;C$43&amp;"_EX"&amp;"'!H2:H451"))</f>
        <v>0</v>
      </c>
      <c r="D216" s="20" cm="1">
        <f t="array" aca="1" ref="D216" ca="1">SUMPRODUCT(--(INDIRECT("'"&amp;D$43&amp;"_EX"&amp;"'!A2:A1104")=$B216),INDIRECT("'"&amp;D$43&amp;"_EX"&amp;"'!F2:F1104"),INDIRECT("'"&amp;D$43&amp;"_EX"&amp;"'!H2:H1104"))</f>
        <v>913.5</v>
      </c>
      <c r="E216" s="20" cm="1">
        <f t="array" aca="1" ref="E216" ca="1">SUMPRODUCT(--(INDIRECT("'"&amp;E$43&amp;"_EX"&amp;"'!A2:A444")=$B216),INDIRECT("'"&amp;E$43&amp;"_EX"&amp;"'!F2:F444"),INDIRECT("'"&amp;E$43&amp;"_EX"&amp;"'!H2:H444"))</f>
        <v>0</v>
      </c>
      <c r="F216" s="20" cm="1">
        <f t="array" aca="1" ref="F216" ca="1">SUMPRODUCT(--(INDIRECT("'"&amp;F$43&amp;"_EX"&amp;"'!A2:A156")=$B216),INDIRECT("'"&amp;F$43&amp;"_EX"&amp;"'!F2:F156"),INDIRECT("'"&amp;F$43&amp;"_EX"&amp;"'!H2:H156"))</f>
        <v>0</v>
      </c>
      <c r="L216" s="16">
        <v>23434</v>
      </c>
      <c r="M216" s="20" cm="1">
        <f t="array" aca="1" ref="M216" ca="1">SUMPRODUCT((OFFSET('2014_EX'!$A$2,COUNTA('2014_EX'!$A$2:$A$156)-Cálculos!$M$43,0,Cálculos!$M$43,1)=Cálculos!$L216)*OFFSET('2014_EX'!$F$2,COUNTA('2014_EX'!$F$2:$F$156)-Cálculos!$M$43,0,Cálculos!$M$43,1),OFFSET('2014_EX'!$H$2,COUNTA('2014_EX'!$H$2:$H$156)-Cálculos!$M$43,0,Cálculos!$M$43,1))</f>
        <v>0</v>
      </c>
    </row>
    <row r="217" spans="2:13" x14ac:dyDescent="0.25">
      <c r="B217" s="16">
        <v>23435</v>
      </c>
      <c r="C217" s="20" cm="1">
        <f t="array" aca="1" ref="C217" ca="1">SUMPRODUCT(--(INDIRECT("'"&amp;C$43&amp;"_EX"&amp;"'!A2:A451")=$B217),INDIRECT("'"&amp;C$43&amp;"_EX"&amp;"'!F2:F451"),INDIRECT("'"&amp;C$43&amp;"_EX"&amp;"'!H2:H451"))</f>
        <v>0</v>
      </c>
      <c r="D217" s="20" cm="1">
        <f t="array" aca="1" ref="D217" ca="1">SUMPRODUCT(--(INDIRECT("'"&amp;D$43&amp;"_EX"&amp;"'!A2:A1104")=$B217),INDIRECT("'"&amp;D$43&amp;"_EX"&amp;"'!F2:F1104"),INDIRECT("'"&amp;D$43&amp;"_EX"&amp;"'!H2:H1104"))</f>
        <v>115.71000000000001</v>
      </c>
      <c r="E217" s="20" cm="1">
        <f t="array" aca="1" ref="E217" ca="1">SUMPRODUCT(--(INDIRECT("'"&amp;E$43&amp;"_EX"&amp;"'!A2:A444")=$B217),INDIRECT("'"&amp;E$43&amp;"_EX"&amp;"'!F2:F444"),INDIRECT("'"&amp;E$43&amp;"_EX"&amp;"'!H2:H444"))</f>
        <v>39</v>
      </c>
      <c r="F217" s="20" cm="1">
        <f t="array" aca="1" ref="F217" ca="1">SUMPRODUCT(--(INDIRECT("'"&amp;F$43&amp;"_EX"&amp;"'!A2:A156")=$B217),INDIRECT("'"&amp;F$43&amp;"_EX"&amp;"'!F2:F156"),INDIRECT("'"&amp;F$43&amp;"_EX"&amp;"'!H2:H156"))</f>
        <v>0</v>
      </c>
      <c r="L217" s="16">
        <v>23435</v>
      </c>
      <c r="M217" s="20" cm="1">
        <f t="array" aca="1" ref="M217" ca="1">SUMPRODUCT((OFFSET('2014_EX'!$A$2,COUNTA('2014_EX'!$A$2:$A$156)-Cálculos!$M$43,0,Cálculos!$M$43,1)=Cálculos!$L217)*OFFSET('2014_EX'!$F$2,COUNTA('2014_EX'!$F$2:$F$156)-Cálculos!$M$43,0,Cálculos!$M$43,1),OFFSET('2014_EX'!$H$2,COUNTA('2014_EX'!$H$2:$H$156)-Cálculos!$M$43,0,Cálculos!$M$43,1))</f>
        <v>0</v>
      </c>
    </row>
    <row r="218" spans="2:13" x14ac:dyDescent="0.25">
      <c r="B218" s="16">
        <v>23436</v>
      </c>
      <c r="C218" s="20" cm="1">
        <f t="array" aca="1" ref="C218" ca="1">SUMPRODUCT(--(INDIRECT("'"&amp;C$43&amp;"_EX"&amp;"'!A2:A451")=$B218),INDIRECT("'"&amp;C$43&amp;"_EX"&amp;"'!F2:F451"),INDIRECT("'"&amp;C$43&amp;"_EX"&amp;"'!H2:H451"))</f>
        <v>0</v>
      </c>
      <c r="D218" s="20" cm="1">
        <f t="array" aca="1" ref="D218" ca="1">SUMPRODUCT(--(INDIRECT("'"&amp;D$43&amp;"_EX"&amp;"'!A2:A1104")=$B218),INDIRECT("'"&amp;D$43&amp;"_EX"&amp;"'!F2:F1104"),INDIRECT("'"&amp;D$43&amp;"_EX"&amp;"'!H2:H1104"))</f>
        <v>1313</v>
      </c>
      <c r="E218" s="20" cm="1">
        <f t="array" aca="1" ref="E218" ca="1">SUMPRODUCT(--(INDIRECT("'"&amp;E$43&amp;"_EX"&amp;"'!A2:A444")=$B218),INDIRECT("'"&amp;E$43&amp;"_EX"&amp;"'!F2:F444"),INDIRECT("'"&amp;E$43&amp;"_EX"&amp;"'!H2:H444"))</f>
        <v>0</v>
      </c>
      <c r="F218" s="20" cm="1">
        <f t="array" aca="1" ref="F218" ca="1">SUMPRODUCT(--(INDIRECT("'"&amp;F$43&amp;"_EX"&amp;"'!A2:A156")=$B218),INDIRECT("'"&amp;F$43&amp;"_EX"&amp;"'!F2:F156"),INDIRECT("'"&amp;F$43&amp;"_EX"&amp;"'!H2:H156"))</f>
        <v>0</v>
      </c>
      <c r="L218" s="16">
        <v>23436</v>
      </c>
      <c r="M218" s="20" cm="1">
        <f t="array" aca="1" ref="M218" ca="1">SUMPRODUCT((OFFSET('2014_EX'!$A$2,COUNTA('2014_EX'!$A$2:$A$156)-Cálculos!$M$43,0,Cálculos!$M$43,1)=Cálculos!$L218)*OFFSET('2014_EX'!$F$2,COUNTA('2014_EX'!$F$2:$F$156)-Cálculos!$M$43,0,Cálculos!$M$43,1),OFFSET('2014_EX'!$H$2,COUNTA('2014_EX'!$H$2:$H$156)-Cálculos!$M$43,0,Cálculos!$M$43,1))</f>
        <v>0</v>
      </c>
    </row>
    <row r="219" spans="2:13" x14ac:dyDescent="0.25">
      <c r="B219" s="16">
        <v>23437</v>
      </c>
      <c r="C219" s="20" cm="1">
        <f t="array" aca="1" ref="C219" ca="1">SUMPRODUCT(--(INDIRECT("'"&amp;C$43&amp;"_EX"&amp;"'!A2:A451")=$B219),INDIRECT("'"&amp;C$43&amp;"_EX"&amp;"'!F2:F451"),INDIRECT("'"&amp;C$43&amp;"_EX"&amp;"'!H2:H451"))</f>
        <v>0</v>
      </c>
      <c r="D219" s="20" cm="1">
        <f t="array" aca="1" ref="D219" ca="1">SUMPRODUCT(--(INDIRECT("'"&amp;D$43&amp;"_EX"&amp;"'!A2:A1104")=$B219),INDIRECT("'"&amp;D$43&amp;"_EX"&amp;"'!F2:F1104"),INDIRECT("'"&amp;D$43&amp;"_EX"&amp;"'!H2:H1104"))</f>
        <v>320.31</v>
      </c>
      <c r="E219" s="20" cm="1">
        <f t="array" aca="1" ref="E219" ca="1">SUMPRODUCT(--(INDIRECT("'"&amp;E$43&amp;"_EX"&amp;"'!A2:A444")=$B219),INDIRECT("'"&amp;E$43&amp;"_EX"&amp;"'!F2:F444"),INDIRECT("'"&amp;E$43&amp;"_EX"&amp;"'!H2:H444"))</f>
        <v>522</v>
      </c>
      <c r="F219" s="20" cm="1">
        <f t="array" aca="1" ref="F219" ca="1">SUMPRODUCT(--(INDIRECT("'"&amp;F$43&amp;"_EX"&amp;"'!A2:A156")=$B219),INDIRECT("'"&amp;F$43&amp;"_EX"&amp;"'!F2:F156"),INDIRECT("'"&amp;F$43&amp;"_EX"&amp;"'!H2:H156"))</f>
        <v>0</v>
      </c>
      <c r="L219" s="16">
        <v>23437</v>
      </c>
      <c r="M219" s="20" cm="1">
        <f t="array" aca="1" ref="M219" ca="1">SUMPRODUCT((OFFSET('2014_EX'!$A$2,COUNTA('2014_EX'!$A$2:$A$156)-Cálculos!$M$43,0,Cálculos!$M$43,1)=Cálculos!$L219)*OFFSET('2014_EX'!$F$2,COUNTA('2014_EX'!$F$2:$F$156)-Cálculos!$M$43,0,Cálculos!$M$43,1),OFFSET('2014_EX'!$H$2,COUNTA('2014_EX'!$H$2:$H$156)-Cálculos!$M$43,0,Cálculos!$M$43,1))</f>
        <v>0</v>
      </c>
    </row>
    <row r="220" spans="2:13" x14ac:dyDescent="0.25">
      <c r="B220" s="16">
        <v>23438</v>
      </c>
      <c r="C220" s="20" cm="1">
        <f t="array" aca="1" ref="C220" ca="1">SUMPRODUCT(--(INDIRECT("'"&amp;C$43&amp;"_EX"&amp;"'!A2:A451")=$B220),INDIRECT("'"&amp;C$43&amp;"_EX"&amp;"'!F2:F451"),INDIRECT("'"&amp;C$43&amp;"_EX"&amp;"'!H2:H451"))</f>
        <v>0</v>
      </c>
      <c r="D220" s="20" cm="1">
        <f t="array" aca="1" ref="D220" ca="1">SUMPRODUCT(--(INDIRECT("'"&amp;D$43&amp;"_EX"&amp;"'!A2:A1104")=$B220),INDIRECT("'"&amp;D$43&amp;"_EX"&amp;"'!F2:F1104"),INDIRECT("'"&amp;D$43&amp;"_EX"&amp;"'!H2:H1104"))</f>
        <v>1018.98</v>
      </c>
      <c r="E220" s="20" cm="1">
        <f t="array" aca="1" ref="E220" ca="1">SUMPRODUCT(--(INDIRECT("'"&amp;E$43&amp;"_EX"&amp;"'!A2:A444")=$B220),INDIRECT("'"&amp;E$43&amp;"_EX"&amp;"'!F2:F444"),INDIRECT("'"&amp;E$43&amp;"_EX"&amp;"'!H2:H444"))</f>
        <v>0</v>
      </c>
      <c r="F220" s="20" cm="1">
        <f t="array" aca="1" ref="F220" ca="1">SUMPRODUCT(--(INDIRECT("'"&amp;F$43&amp;"_EX"&amp;"'!A2:A156")=$B220),INDIRECT("'"&amp;F$43&amp;"_EX"&amp;"'!F2:F156"),INDIRECT("'"&amp;F$43&amp;"_EX"&amp;"'!H2:H156"))</f>
        <v>0</v>
      </c>
      <c r="L220" s="16">
        <v>23438</v>
      </c>
      <c r="M220" s="20" cm="1">
        <f t="array" aca="1" ref="M220" ca="1">SUMPRODUCT((OFFSET('2014_EX'!$A$2,COUNTA('2014_EX'!$A$2:$A$156)-Cálculos!$M$43,0,Cálculos!$M$43,1)=Cálculos!$L220)*OFFSET('2014_EX'!$F$2,COUNTA('2014_EX'!$F$2:$F$156)-Cálculos!$M$43,0,Cálculos!$M$43,1),OFFSET('2014_EX'!$H$2,COUNTA('2014_EX'!$H$2:$H$156)-Cálculos!$M$43,0,Cálculos!$M$43,1))</f>
        <v>0</v>
      </c>
    </row>
    <row r="221" spans="2:13" x14ac:dyDescent="0.25">
      <c r="B221" s="16">
        <v>23439</v>
      </c>
      <c r="C221" s="20" cm="1">
        <f t="array" aca="1" ref="C221" ca="1">SUMPRODUCT(--(INDIRECT("'"&amp;C$43&amp;"_EX"&amp;"'!A2:A451")=$B221),INDIRECT("'"&amp;C$43&amp;"_EX"&amp;"'!F2:F451"),INDIRECT("'"&amp;C$43&amp;"_EX"&amp;"'!H2:H451"))</f>
        <v>0</v>
      </c>
      <c r="D221" s="20" cm="1">
        <f t="array" aca="1" ref="D221" ca="1">SUMPRODUCT(--(INDIRECT("'"&amp;D$43&amp;"_EX"&amp;"'!A2:A1104")=$B221),INDIRECT("'"&amp;D$43&amp;"_EX"&amp;"'!F2:F1104"),INDIRECT("'"&amp;D$43&amp;"_EX"&amp;"'!H2:H1104"))</f>
        <v>1371.5</v>
      </c>
      <c r="E221" s="20" cm="1">
        <f t="array" aca="1" ref="E221" ca="1">SUMPRODUCT(--(INDIRECT("'"&amp;E$43&amp;"_EX"&amp;"'!A2:A444")=$B221),INDIRECT("'"&amp;E$43&amp;"_EX"&amp;"'!F2:F444"),INDIRECT("'"&amp;E$43&amp;"_EX"&amp;"'!H2:H444"))</f>
        <v>291</v>
      </c>
      <c r="F221" s="20" cm="1">
        <f t="array" aca="1" ref="F221" ca="1">SUMPRODUCT(--(INDIRECT("'"&amp;F$43&amp;"_EX"&amp;"'!A2:A156")=$B221),INDIRECT("'"&amp;F$43&amp;"_EX"&amp;"'!F2:F156"),INDIRECT("'"&amp;F$43&amp;"_EX"&amp;"'!H2:H156"))</f>
        <v>0</v>
      </c>
      <c r="L221" s="16">
        <v>23439</v>
      </c>
      <c r="M221" s="20" cm="1">
        <f t="array" aca="1" ref="M221" ca="1">SUMPRODUCT((OFFSET('2014_EX'!$A$2,COUNTA('2014_EX'!$A$2:$A$156)-Cálculos!$M$43,0,Cálculos!$M$43,1)=Cálculos!$L221)*OFFSET('2014_EX'!$F$2,COUNTA('2014_EX'!$F$2:$F$156)-Cálculos!$M$43,0,Cálculos!$M$43,1),OFFSET('2014_EX'!$H$2,COUNTA('2014_EX'!$H$2:$H$156)-Cálculos!$M$43,0,Cálculos!$M$43,1))</f>
        <v>0</v>
      </c>
    </row>
    <row r="222" spans="2:13" x14ac:dyDescent="0.25">
      <c r="B222" s="16">
        <v>23440</v>
      </c>
      <c r="C222" s="20" cm="1">
        <f t="array" aca="1" ref="C222" ca="1">SUMPRODUCT(--(INDIRECT("'"&amp;C$43&amp;"_EX"&amp;"'!A2:A451")=$B222),INDIRECT("'"&amp;C$43&amp;"_EX"&amp;"'!F2:F451"),INDIRECT("'"&amp;C$43&amp;"_EX"&amp;"'!H2:H451"))</f>
        <v>209.70000000000002</v>
      </c>
      <c r="D222" s="20" cm="1">
        <f t="array" aca="1" ref="D222" ca="1">SUMPRODUCT(--(INDIRECT("'"&amp;D$43&amp;"_EX"&amp;"'!A2:A1104")=$B222),INDIRECT("'"&amp;D$43&amp;"_EX"&amp;"'!F2:F1104"),INDIRECT("'"&amp;D$43&amp;"_EX"&amp;"'!H2:H1104"))</f>
        <v>897</v>
      </c>
      <c r="E222" s="20" cm="1">
        <f t="array" aca="1" ref="E222" ca="1">SUMPRODUCT(--(INDIRECT("'"&amp;E$43&amp;"_EX"&amp;"'!A2:A444")=$B222),INDIRECT("'"&amp;E$43&amp;"_EX"&amp;"'!F2:F444"),INDIRECT("'"&amp;E$43&amp;"_EX"&amp;"'!H2:H444"))</f>
        <v>1468.53</v>
      </c>
      <c r="F222" s="20" cm="1">
        <f t="array" aca="1" ref="F222" ca="1">SUMPRODUCT(--(INDIRECT("'"&amp;F$43&amp;"_EX"&amp;"'!A2:A156")=$B222),INDIRECT("'"&amp;F$43&amp;"_EX"&amp;"'!F2:F156"),INDIRECT("'"&amp;F$43&amp;"_EX"&amp;"'!H2:H156"))</f>
        <v>0</v>
      </c>
      <c r="L222" s="16">
        <v>23440</v>
      </c>
      <c r="M222" s="20" cm="1">
        <f t="array" aca="1" ref="M222" ca="1">SUMPRODUCT((OFFSET('2014_EX'!$A$2,COUNTA('2014_EX'!$A$2:$A$156)-Cálculos!$M$43,0,Cálculos!$M$43,1)=Cálculos!$L222)*OFFSET('2014_EX'!$F$2,COUNTA('2014_EX'!$F$2:$F$156)-Cálculos!$M$43,0,Cálculos!$M$43,1),OFFSET('2014_EX'!$H$2,COUNTA('2014_EX'!$H$2:$H$156)-Cálculos!$M$43,0,Cálculos!$M$43,1))</f>
        <v>0</v>
      </c>
    </row>
    <row r="223" spans="2:13" x14ac:dyDescent="0.25">
      <c r="B223" s="16">
        <v>23441</v>
      </c>
      <c r="C223" s="20" cm="1">
        <f t="array" aca="1" ref="C223" ca="1">SUMPRODUCT(--(INDIRECT("'"&amp;C$43&amp;"_EX"&amp;"'!A2:A451")=$B223),INDIRECT("'"&amp;C$43&amp;"_EX"&amp;"'!F2:F451"),INDIRECT("'"&amp;C$43&amp;"_EX"&amp;"'!H2:H451"))</f>
        <v>0</v>
      </c>
      <c r="D223" s="20" cm="1">
        <f t="array" aca="1" ref="D223" ca="1">SUMPRODUCT(--(INDIRECT("'"&amp;D$43&amp;"_EX"&amp;"'!A2:A1104")=$B223),INDIRECT("'"&amp;D$43&amp;"_EX"&amp;"'!F2:F1104"),INDIRECT("'"&amp;D$43&amp;"_EX"&amp;"'!H2:H1104"))</f>
        <v>1322.04</v>
      </c>
      <c r="E223" s="20" cm="1">
        <f t="array" aca="1" ref="E223" ca="1">SUMPRODUCT(--(INDIRECT("'"&amp;E$43&amp;"_EX"&amp;"'!A2:A444")=$B223),INDIRECT("'"&amp;E$43&amp;"_EX"&amp;"'!F2:F444"),INDIRECT("'"&amp;E$43&amp;"_EX"&amp;"'!H2:H444"))</f>
        <v>449.55</v>
      </c>
      <c r="F223" s="20" cm="1">
        <f t="array" aca="1" ref="F223" ca="1">SUMPRODUCT(--(INDIRECT("'"&amp;F$43&amp;"_EX"&amp;"'!A2:A156")=$B223),INDIRECT("'"&amp;F$43&amp;"_EX"&amp;"'!F2:F156"),INDIRECT("'"&amp;F$43&amp;"_EX"&amp;"'!H2:H156"))</f>
        <v>1079</v>
      </c>
      <c r="L223" s="16">
        <v>23441</v>
      </c>
      <c r="M223" s="20" cm="1">
        <f t="array" aca="1" ref="M223" ca="1">SUMPRODUCT((OFFSET('2014_EX'!$A$2,COUNTA('2014_EX'!$A$2:$A$156)-Cálculos!$M$43,0,Cálculos!$M$43,1)=Cálculos!$L223)*OFFSET('2014_EX'!$F$2,COUNTA('2014_EX'!$F$2:$F$156)-Cálculos!$M$43,0,Cálculos!$M$43,1),OFFSET('2014_EX'!$H$2,COUNTA('2014_EX'!$H$2:$H$156)-Cálculos!$M$43,0,Cálculos!$M$43,1))</f>
        <v>1079</v>
      </c>
    </row>
    <row r="224" spans="2:13" x14ac:dyDescent="0.25">
      <c r="B224" s="16">
        <v>23442</v>
      </c>
      <c r="C224" s="20" cm="1">
        <f t="array" aca="1" ref="C224" ca="1">SUMPRODUCT(--(INDIRECT("'"&amp;C$43&amp;"_EX"&amp;"'!A2:A451")=$B224),INDIRECT("'"&amp;C$43&amp;"_EX"&amp;"'!F2:F451"),INDIRECT("'"&amp;C$43&amp;"_EX"&amp;"'!H2:H451"))</f>
        <v>0</v>
      </c>
      <c r="D224" s="20" cm="1">
        <f t="array" aca="1" ref="D224" ca="1">SUMPRODUCT(--(INDIRECT("'"&amp;D$43&amp;"_EX"&amp;"'!A2:A1104")=$B224),INDIRECT("'"&amp;D$43&amp;"_EX"&amp;"'!F2:F1104"),INDIRECT("'"&amp;D$43&amp;"_EX"&amp;"'!H2:H1104"))</f>
        <v>617.5</v>
      </c>
      <c r="E224" s="20" cm="1">
        <f t="array" aca="1" ref="E224" ca="1">SUMPRODUCT(--(INDIRECT("'"&amp;E$43&amp;"_EX"&amp;"'!A2:A444")=$B224),INDIRECT("'"&amp;E$43&amp;"_EX"&amp;"'!F2:F444"),INDIRECT("'"&amp;E$43&amp;"_EX"&amp;"'!H2:H444"))</f>
        <v>1167.33</v>
      </c>
      <c r="F224" s="20" cm="1">
        <f t="array" aca="1" ref="F224" ca="1">SUMPRODUCT(--(INDIRECT("'"&amp;F$43&amp;"_EX"&amp;"'!A2:A156")=$B224),INDIRECT("'"&amp;F$43&amp;"_EX"&amp;"'!F2:F156"),INDIRECT("'"&amp;F$43&amp;"_EX"&amp;"'!H2:H156"))</f>
        <v>0</v>
      </c>
      <c r="L224" s="16">
        <v>23442</v>
      </c>
      <c r="M224" s="20" cm="1">
        <f t="array" aca="1" ref="M224" ca="1">SUMPRODUCT((OFFSET('2014_EX'!$A$2,COUNTA('2014_EX'!$A$2:$A$156)-Cálculos!$M$43,0,Cálculos!$M$43,1)=Cálculos!$L224)*OFFSET('2014_EX'!$F$2,COUNTA('2014_EX'!$F$2:$F$156)-Cálculos!$M$43,0,Cálculos!$M$43,1),OFFSET('2014_EX'!$H$2,COUNTA('2014_EX'!$H$2:$H$156)-Cálculos!$M$43,0,Cálculos!$M$43,1))</f>
        <v>0</v>
      </c>
    </row>
    <row r="225" spans="2:13" x14ac:dyDescent="0.25">
      <c r="B225" s="16">
        <v>23443</v>
      </c>
      <c r="C225" s="20" cm="1">
        <f t="array" aca="1" ref="C225" ca="1">SUMPRODUCT(--(INDIRECT("'"&amp;C$43&amp;"_EX"&amp;"'!A2:A451")=$B225),INDIRECT("'"&amp;C$43&amp;"_EX"&amp;"'!F2:F451"),INDIRECT("'"&amp;C$43&amp;"_EX"&amp;"'!H2:H451"))</f>
        <v>0</v>
      </c>
      <c r="D225" s="20" cm="1">
        <f t="array" aca="1" ref="D225" ca="1">SUMPRODUCT(--(INDIRECT("'"&amp;D$43&amp;"_EX"&amp;"'!A2:A1104")=$B225),INDIRECT("'"&amp;D$43&amp;"_EX"&amp;"'!F2:F1104"),INDIRECT("'"&amp;D$43&amp;"_EX"&amp;"'!H2:H1104"))</f>
        <v>174</v>
      </c>
      <c r="E225" s="20" cm="1">
        <f t="array" aca="1" ref="E225" ca="1">SUMPRODUCT(--(INDIRECT("'"&amp;E$43&amp;"_EX"&amp;"'!A2:A444")=$B225),INDIRECT("'"&amp;E$43&amp;"_EX"&amp;"'!F2:F444"),INDIRECT("'"&amp;E$43&amp;"_EX"&amp;"'!H2:H444"))</f>
        <v>747.5</v>
      </c>
      <c r="F225" s="20" cm="1">
        <f t="array" aca="1" ref="F225" ca="1">SUMPRODUCT(--(INDIRECT("'"&amp;F$43&amp;"_EX"&amp;"'!A2:A156")=$B225),INDIRECT("'"&amp;F$43&amp;"_EX"&amp;"'!F2:F156"),INDIRECT("'"&amp;F$43&amp;"_EX"&amp;"'!H2:H156"))</f>
        <v>0</v>
      </c>
      <c r="L225" s="16">
        <v>23443</v>
      </c>
      <c r="M225" s="20" cm="1">
        <f t="array" aca="1" ref="M225" ca="1">SUMPRODUCT((OFFSET('2014_EX'!$A$2,COUNTA('2014_EX'!$A$2:$A$156)-Cálculos!$M$43,0,Cálculos!$M$43,1)=Cálculos!$L225)*OFFSET('2014_EX'!$F$2,COUNTA('2014_EX'!$F$2:$F$156)-Cálculos!$M$43,0,Cálculos!$M$43,1),OFFSET('2014_EX'!$H$2,COUNTA('2014_EX'!$H$2:$H$156)-Cálculos!$M$43,0,Cálculos!$M$43,1))</f>
        <v>0</v>
      </c>
    </row>
    <row r="226" spans="2:13" x14ac:dyDescent="0.25">
      <c r="B226" s="16">
        <v>23444</v>
      </c>
      <c r="C226" s="20" cm="1">
        <f t="array" aca="1" ref="C226" ca="1">SUMPRODUCT(--(INDIRECT("'"&amp;C$43&amp;"_EX"&amp;"'!A2:A451")=$B226),INDIRECT("'"&amp;C$43&amp;"_EX"&amp;"'!F2:F451"),INDIRECT("'"&amp;C$43&amp;"_EX"&amp;"'!H2:H451"))</f>
        <v>0</v>
      </c>
      <c r="D226" s="20" cm="1">
        <f t="array" aca="1" ref="D226" ca="1">SUMPRODUCT(--(INDIRECT("'"&amp;D$43&amp;"_EX"&amp;"'!A2:A1104")=$B226),INDIRECT("'"&amp;D$43&amp;"_EX"&amp;"'!F2:F1104"),INDIRECT("'"&amp;D$43&amp;"_EX"&amp;"'!H2:H1104"))</f>
        <v>1263.9000000000001</v>
      </c>
      <c r="E226" s="20" cm="1">
        <f t="array" aca="1" ref="E226" ca="1">SUMPRODUCT(--(INDIRECT("'"&amp;E$43&amp;"_EX"&amp;"'!A2:A444")=$B226),INDIRECT("'"&amp;E$43&amp;"_EX"&amp;"'!F2:F444"),INDIRECT("'"&amp;E$43&amp;"_EX"&amp;"'!H2:H444"))</f>
        <v>0</v>
      </c>
      <c r="F226" s="20" cm="1">
        <f t="array" aca="1" ref="F226" ca="1">SUMPRODUCT(--(INDIRECT("'"&amp;F$43&amp;"_EX"&amp;"'!A2:A156")=$B226),INDIRECT("'"&amp;F$43&amp;"_EX"&amp;"'!F2:F156"),INDIRECT("'"&amp;F$43&amp;"_EX"&amp;"'!H2:H156"))</f>
        <v>0</v>
      </c>
      <c r="L226" s="16">
        <v>23444</v>
      </c>
      <c r="M226" s="20" cm="1">
        <f t="array" aca="1" ref="M226" ca="1">SUMPRODUCT((OFFSET('2014_EX'!$A$2,COUNTA('2014_EX'!$A$2:$A$156)-Cálculos!$M$43,0,Cálculos!$M$43,1)=Cálculos!$L226)*OFFSET('2014_EX'!$F$2,COUNTA('2014_EX'!$F$2:$F$156)-Cálculos!$M$43,0,Cálculos!$M$43,1),OFFSET('2014_EX'!$H$2,COUNTA('2014_EX'!$H$2:$H$156)-Cálculos!$M$43,0,Cálculos!$M$43,1))</f>
        <v>0</v>
      </c>
    </row>
    <row r="227" spans="2:13" x14ac:dyDescent="0.25">
      <c r="B227" s="16">
        <v>23445</v>
      </c>
      <c r="C227" s="20" cm="1">
        <f t="array" aca="1" ref="C227" ca="1">SUMPRODUCT(--(INDIRECT("'"&amp;C$43&amp;"_EX"&amp;"'!A2:A451")=$B227),INDIRECT("'"&amp;C$43&amp;"_EX"&amp;"'!F2:F451"),INDIRECT("'"&amp;C$43&amp;"_EX"&amp;"'!H2:H451"))</f>
        <v>0</v>
      </c>
      <c r="D227" s="20" cm="1">
        <f t="array" aca="1" ref="D227" ca="1">SUMPRODUCT(--(INDIRECT("'"&amp;D$43&amp;"_EX"&amp;"'!A2:A1104")=$B227),INDIRECT("'"&amp;D$43&amp;"_EX"&amp;"'!F2:F1104"),INDIRECT("'"&amp;D$43&amp;"_EX"&amp;"'!H2:H1104"))</f>
        <v>882</v>
      </c>
      <c r="E227" s="20" cm="1">
        <f t="array" aca="1" ref="E227" ca="1">SUMPRODUCT(--(INDIRECT("'"&amp;E$43&amp;"_EX"&amp;"'!A2:A444")=$B227),INDIRECT("'"&amp;E$43&amp;"_EX"&amp;"'!F2:F444"),INDIRECT("'"&amp;E$43&amp;"_EX"&amp;"'!H2:H444"))</f>
        <v>0</v>
      </c>
      <c r="F227" s="20" cm="1">
        <f t="array" aca="1" ref="F227" ca="1">SUMPRODUCT(--(INDIRECT("'"&amp;F$43&amp;"_EX"&amp;"'!A2:A156")=$B227),INDIRECT("'"&amp;F$43&amp;"_EX"&amp;"'!F2:F156"),INDIRECT("'"&amp;F$43&amp;"_EX"&amp;"'!H2:H156"))</f>
        <v>0</v>
      </c>
      <c r="L227" s="16">
        <v>23445</v>
      </c>
      <c r="M227" s="20" cm="1">
        <f t="array" aca="1" ref="M227" ca="1">SUMPRODUCT((OFFSET('2014_EX'!$A$2,COUNTA('2014_EX'!$A$2:$A$156)-Cálculos!$M$43,0,Cálculos!$M$43,1)=Cálculos!$L227)*OFFSET('2014_EX'!$F$2,COUNTA('2014_EX'!$F$2:$F$156)-Cálculos!$M$43,0,Cálculos!$M$43,1),OFFSET('2014_EX'!$H$2,COUNTA('2014_EX'!$H$2:$H$156)-Cálculos!$M$43,0,Cálculos!$M$43,1))</f>
        <v>0</v>
      </c>
    </row>
    <row r="228" spans="2:13" x14ac:dyDescent="0.25">
      <c r="B228" s="16">
        <v>23446</v>
      </c>
      <c r="C228" s="20" cm="1">
        <f t="array" aca="1" ref="C228" ca="1">SUMPRODUCT(--(INDIRECT("'"&amp;C$43&amp;"_EX"&amp;"'!A2:A451")=$B228),INDIRECT("'"&amp;C$43&amp;"_EX"&amp;"'!F2:F451"),INDIRECT("'"&amp;C$43&amp;"_EX"&amp;"'!H2:H451"))</f>
        <v>0</v>
      </c>
      <c r="D228" s="20" cm="1">
        <f t="array" aca="1" ref="D228" ca="1">SUMPRODUCT(--(INDIRECT("'"&amp;D$43&amp;"_EX"&amp;"'!A2:A1104")=$B228),INDIRECT("'"&amp;D$43&amp;"_EX"&amp;"'!F2:F1104"),INDIRECT("'"&amp;D$43&amp;"_EX"&amp;"'!H2:H1104"))</f>
        <v>198</v>
      </c>
      <c r="E228" s="20" cm="1">
        <f t="array" aca="1" ref="E228" ca="1">SUMPRODUCT(--(INDIRECT("'"&amp;E$43&amp;"_EX"&amp;"'!A2:A444")=$B228),INDIRECT("'"&amp;E$43&amp;"_EX"&amp;"'!F2:F444"),INDIRECT("'"&amp;E$43&amp;"_EX"&amp;"'!H2:H444"))</f>
        <v>0</v>
      </c>
      <c r="F228" s="20" cm="1">
        <f t="array" aca="1" ref="F228" ca="1">SUMPRODUCT(--(INDIRECT("'"&amp;F$43&amp;"_EX"&amp;"'!A2:A156")=$B228),INDIRECT("'"&amp;F$43&amp;"_EX"&amp;"'!F2:F156"),INDIRECT("'"&amp;F$43&amp;"_EX"&amp;"'!H2:H156"))</f>
        <v>805.59</v>
      </c>
      <c r="L228" s="16">
        <v>23446</v>
      </c>
      <c r="M228" s="20" cm="1">
        <f t="array" aca="1" ref="M228" ca="1">SUMPRODUCT((OFFSET('2014_EX'!$A$2,COUNTA('2014_EX'!$A$2:$A$156)-Cálculos!$M$43,0,Cálculos!$M$43,1)=Cálculos!$L228)*OFFSET('2014_EX'!$F$2,COUNTA('2014_EX'!$F$2:$F$156)-Cálculos!$M$43,0,Cálculos!$M$43,1),OFFSET('2014_EX'!$H$2,COUNTA('2014_EX'!$H$2:$H$156)-Cálculos!$M$43,0,Cálculos!$M$43,1))</f>
        <v>805.59</v>
      </c>
    </row>
    <row r="229" spans="2:13" x14ac:dyDescent="0.25">
      <c r="B229" s="16">
        <v>23447</v>
      </c>
      <c r="C229" s="20" cm="1">
        <f t="array" aca="1" ref="C229" ca="1">SUMPRODUCT(--(INDIRECT("'"&amp;C$43&amp;"_EX"&amp;"'!A2:A451")=$B229),INDIRECT("'"&amp;C$43&amp;"_EX"&amp;"'!F2:F451"),INDIRECT("'"&amp;C$43&amp;"_EX"&amp;"'!H2:H451"))</f>
        <v>0</v>
      </c>
      <c r="D229" s="20" cm="1">
        <f t="array" aca="1" ref="D229" ca="1">SUMPRODUCT(--(INDIRECT("'"&amp;D$43&amp;"_EX"&amp;"'!A2:A1104")=$B229),INDIRECT("'"&amp;D$43&amp;"_EX"&amp;"'!F2:F1104"),INDIRECT("'"&amp;D$43&amp;"_EX"&amp;"'!H2:H1104"))</f>
        <v>1027.53</v>
      </c>
      <c r="E229" s="20" cm="1">
        <f t="array" aca="1" ref="E229" ca="1">SUMPRODUCT(--(INDIRECT("'"&amp;E$43&amp;"_EX"&amp;"'!A2:A444")=$B229),INDIRECT("'"&amp;E$43&amp;"_EX"&amp;"'!F2:F444"),INDIRECT("'"&amp;E$43&amp;"_EX"&amp;"'!H2:H444"))</f>
        <v>0</v>
      </c>
      <c r="F229" s="20" cm="1">
        <f t="array" aca="1" ref="F229" ca="1">SUMPRODUCT(--(INDIRECT("'"&amp;F$43&amp;"_EX"&amp;"'!A2:A156")=$B229),INDIRECT("'"&amp;F$43&amp;"_EX"&amp;"'!F2:F156"),INDIRECT("'"&amp;F$43&amp;"_EX"&amp;"'!H2:H156"))</f>
        <v>1053</v>
      </c>
      <c r="L229" s="16">
        <v>23447</v>
      </c>
      <c r="M229" s="20" cm="1">
        <f t="array" aca="1" ref="M229" ca="1">SUMPRODUCT((OFFSET('2014_EX'!$A$2,COUNTA('2014_EX'!$A$2:$A$156)-Cálculos!$M$43,0,Cálculos!$M$43,1)=Cálculos!$L229)*OFFSET('2014_EX'!$F$2,COUNTA('2014_EX'!$F$2:$F$156)-Cálculos!$M$43,0,Cálculos!$M$43,1),OFFSET('2014_EX'!$H$2,COUNTA('2014_EX'!$H$2:$H$156)-Cálculos!$M$43,0,Cálculos!$M$43,1))</f>
        <v>1053</v>
      </c>
    </row>
    <row r="230" spans="2:13" x14ac:dyDescent="0.25">
      <c r="B230" s="16">
        <v>23448</v>
      </c>
      <c r="C230" s="20" cm="1">
        <f t="array" aca="1" ref="C230" ca="1">SUMPRODUCT(--(INDIRECT("'"&amp;C$43&amp;"_EX"&amp;"'!A2:A451")=$B230),INDIRECT("'"&amp;C$43&amp;"_EX"&amp;"'!F2:F451"),INDIRECT("'"&amp;C$43&amp;"_EX"&amp;"'!H2:H451"))</f>
        <v>0</v>
      </c>
      <c r="D230" s="20" cm="1">
        <f t="array" aca="1" ref="D230" ca="1">SUMPRODUCT(--(INDIRECT("'"&amp;D$43&amp;"_EX"&amp;"'!A2:A1104")=$B230),INDIRECT("'"&amp;D$43&amp;"_EX"&amp;"'!F2:F1104"),INDIRECT("'"&amp;D$43&amp;"_EX"&amp;"'!H2:H1104"))</f>
        <v>1474.89</v>
      </c>
      <c r="E230" s="20" cm="1">
        <f t="array" aca="1" ref="E230" ca="1">SUMPRODUCT(--(INDIRECT("'"&amp;E$43&amp;"_EX"&amp;"'!A2:A444")=$B230),INDIRECT("'"&amp;E$43&amp;"_EX"&amp;"'!F2:F444"),INDIRECT("'"&amp;E$43&amp;"_EX"&amp;"'!H2:H444"))</f>
        <v>0</v>
      </c>
      <c r="F230" s="20" cm="1">
        <f t="array" aca="1" ref="F230" ca="1">SUMPRODUCT(--(INDIRECT("'"&amp;F$43&amp;"_EX"&amp;"'!A2:A156")=$B230),INDIRECT("'"&amp;F$43&amp;"_EX"&amp;"'!F2:F156"),INDIRECT("'"&amp;F$43&amp;"_EX"&amp;"'!H2:H156"))</f>
        <v>0</v>
      </c>
      <c r="L230" s="16">
        <v>23448</v>
      </c>
      <c r="M230" s="20" cm="1">
        <f t="array" aca="1" ref="M230" ca="1">SUMPRODUCT((OFFSET('2014_EX'!$A$2,COUNTA('2014_EX'!$A$2:$A$156)-Cálculos!$M$43,0,Cálculos!$M$43,1)=Cálculos!$L230)*OFFSET('2014_EX'!$F$2,COUNTA('2014_EX'!$F$2:$F$156)-Cálculos!$M$43,0,Cálculos!$M$43,1),OFFSET('2014_EX'!$H$2,COUNTA('2014_EX'!$H$2:$H$156)-Cálculos!$M$43,0,Cálculos!$M$43,1))</f>
        <v>0</v>
      </c>
    </row>
    <row r="231" spans="2:13" x14ac:dyDescent="0.25">
      <c r="B231" s="16">
        <v>23449</v>
      </c>
      <c r="C231" s="20" cm="1">
        <f t="array" aca="1" ref="C231" ca="1">SUMPRODUCT(--(INDIRECT("'"&amp;C$43&amp;"_EX"&amp;"'!A2:A451")=$B231),INDIRECT("'"&amp;C$43&amp;"_EX"&amp;"'!F2:F451"),INDIRECT("'"&amp;C$43&amp;"_EX"&amp;"'!H2:H451"))</f>
        <v>0</v>
      </c>
      <c r="D231" s="20" cm="1">
        <f t="array" aca="1" ref="D231" ca="1">SUMPRODUCT(--(INDIRECT("'"&amp;D$43&amp;"_EX"&amp;"'!A2:A1104")=$B231),INDIRECT("'"&amp;D$43&amp;"_EX"&amp;"'!F2:F1104"),INDIRECT("'"&amp;D$43&amp;"_EX"&amp;"'!H2:H1104"))</f>
        <v>318.5</v>
      </c>
      <c r="E231" s="20" cm="1">
        <f t="array" aca="1" ref="E231" ca="1">SUMPRODUCT(--(INDIRECT("'"&amp;E$43&amp;"_EX"&amp;"'!A2:A444")=$B231),INDIRECT("'"&amp;E$43&amp;"_EX"&amp;"'!F2:F444"),INDIRECT("'"&amp;E$43&amp;"_EX"&amp;"'!H2:H444"))</f>
        <v>0</v>
      </c>
      <c r="F231" s="20" cm="1">
        <f t="array" aca="1" ref="F231" ca="1">SUMPRODUCT(--(INDIRECT("'"&amp;F$43&amp;"_EX"&amp;"'!A2:A156")=$B231),INDIRECT("'"&amp;F$43&amp;"_EX"&amp;"'!F2:F156"),INDIRECT("'"&amp;F$43&amp;"_EX"&amp;"'!H2:H156"))</f>
        <v>0</v>
      </c>
      <c r="L231" s="16">
        <v>23449</v>
      </c>
      <c r="M231" s="20" cm="1">
        <f t="array" aca="1" ref="M231" ca="1">SUMPRODUCT((OFFSET('2014_EX'!$A$2,COUNTA('2014_EX'!$A$2:$A$156)-Cálculos!$M$43,0,Cálculos!$M$43,1)=Cálculos!$L231)*OFFSET('2014_EX'!$F$2,COUNTA('2014_EX'!$F$2:$F$156)-Cálculos!$M$43,0,Cálculos!$M$43,1),OFFSET('2014_EX'!$H$2,COUNTA('2014_EX'!$H$2:$H$156)-Cálculos!$M$43,0,Cálculos!$M$43,1))</f>
        <v>0</v>
      </c>
    </row>
    <row r="232" spans="2:13" x14ac:dyDescent="0.25">
      <c r="B232" s="16">
        <v>23450</v>
      </c>
      <c r="C232" s="20" cm="1">
        <f t="array" aca="1" ref="C232" ca="1">SUMPRODUCT(--(INDIRECT("'"&amp;C$43&amp;"_EX"&amp;"'!A2:A451")=$B232),INDIRECT("'"&amp;C$43&amp;"_EX"&amp;"'!F2:F451"),INDIRECT("'"&amp;C$43&amp;"_EX"&amp;"'!H2:H451"))</f>
        <v>0</v>
      </c>
      <c r="D232" s="20" cm="1">
        <f t="array" aca="1" ref="D232" ca="1">SUMPRODUCT(--(INDIRECT("'"&amp;D$43&amp;"_EX"&amp;"'!A2:A1104")=$B232),INDIRECT("'"&amp;D$43&amp;"_EX"&amp;"'!F2:F1104"),INDIRECT("'"&amp;D$43&amp;"_EX"&amp;"'!H2:H1104"))</f>
        <v>0</v>
      </c>
      <c r="E232" s="20" cm="1">
        <f t="array" aca="1" ref="E232" ca="1">SUMPRODUCT(--(INDIRECT("'"&amp;E$43&amp;"_EX"&amp;"'!A2:A444")=$B232),INDIRECT("'"&amp;E$43&amp;"_EX"&amp;"'!F2:F444"),INDIRECT("'"&amp;E$43&amp;"_EX"&amp;"'!H2:H444"))</f>
        <v>0</v>
      </c>
      <c r="F232" s="20" cm="1">
        <f t="array" aca="1" ref="F232" ca="1">SUMPRODUCT(--(INDIRECT("'"&amp;F$43&amp;"_EX"&amp;"'!A2:A156")=$B232),INDIRECT("'"&amp;F$43&amp;"_EX"&amp;"'!F2:F156"),INDIRECT("'"&amp;F$43&amp;"_EX"&amp;"'!H2:H156"))</f>
        <v>558</v>
      </c>
      <c r="L232" s="16">
        <v>23450</v>
      </c>
      <c r="M232" s="20" cm="1">
        <f t="array" aca="1" ref="M232" ca="1">SUMPRODUCT((OFFSET('2014_EX'!$A$2,COUNTA('2014_EX'!$A$2:$A$156)-Cálculos!$M$43,0,Cálculos!$M$43,1)=Cálculos!$L232)*OFFSET('2014_EX'!$F$2,COUNTA('2014_EX'!$F$2:$F$156)-Cálculos!$M$43,0,Cálculos!$M$43,1),OFFSET('2014_EX'!$H$2,COUNTA('2014_EX'!$H$2:$H$156)-Cálculos!$M$43,0,Cálculos!$M$43,1))</f>
        <v>558</v>
      </c>
    </row>
    <row r="233" spans="2:13" x14ac:dyDescent="0.25">
      <c r="B233" s="16">
        <v>23451</v>
      </c>
      <c r="C233" s="20" cm="1">
        <f t="array" aca="1" ref="C233" ca="1">SUMPRODUCT(--(INDIRECT("'"&amp;C$43&amp;"_EX"&amp;"'!A2:A451")=$B233),INDIRECT("'"&amp;C$43&amp;"_EX"&amp;"'!F2:F451"),INDIRECT("'"&amp;C$43&amp;"_EX"&amp;"'!H2:H451"))</f>
        <v>0</v>
      </c>
      <c r="D233" s="20" cm="1">
        <f t="array" aca="1" ref="D233" ca="1">SUMPRODUCT(--(INDIRECT("'"&amp;D$43&amp;"_EX"&amp;"'!A2:A1104")=$B233),INDIRECT("'"&amp;D$43&amp;"_EX"&amp;"'!F2:F1104"),INDIRECT("'"&amp;D$43&amp;"_EX"&amp;"'!H2:H1104"))</f>
        <v>553.5</v>
      </c>
      <c r="E233" s="20" cm="1">
        <f t="array" aca="1" ref="E233" ca="1">SUMPRODUCT(--(INDIRECT("'"&amp;E$43&amp;"_EX"&amp;"'!A2:A444")=$B233),INDIRECT("'"&amp;E$43&amp;"_EX"&amp;"'!F2:F444"),INDIRECT("'"&amp;E$43&amp;"_EX"&amp;"'!H2:H444"))</f>
        <v>0</v>
      </c>
      <c r="F233" s="20" cm="1">
        <f t="array" aca="1" ref="F233" ca="1">SUMPRODUCT(--(INDIRECT("'"&amp;F$43&amp;"_EX"&amp;"'!A2:A156")=$B233),INDIRECT("'"&amp;F$43&amp;"_EX"&amp;"'!F2:F156"),INDIRECT("'"&amp;F$43&amp;"_EX"&amp;"'!H2:H156"))</f>
        <v>598</v>
      </c>
      <c r="L233" s="16">
        <v>23451</v>
      </c>
      <c r="M233" s="20" cm="1">
        <f t="array" aca="1" ref="M233" ca="1">SUMPRODUCT((OFFSET('2014_EX'!$A$2,COUNTA('2014_EX'!$A$2:$A$156)-Cálculos!$M$43,0,Cálculos!$M$43,1)=Cálculos!$L233)*OFFSET('2014_EX'!$F$2,COUNTA('2014_EX'!$F$2:$F$156)-Cálculos!$M$43,0,Cálculos!$M$43,1),OFFSET('2014_EX'!$H$2,COUNTA('2014_EX'!$H$2:$H$156)-Cálculos!$M$43,0,Cálculos!$M$43,1))</f>
        <v>598</v>
      </c>
    </row>
    <row r="234" spans="2:13" x14ac:dyDescent="0.25">
      <c r="B234" s="16">
        <v>23452</v>
      </c>
      <c r="C234" s="20" cm="1">
        <f t="array" aca="1" ref="C234" ca="1">SUMPRODUCT(--(INDIRECT("'"&amp;C$43&amp;"_EX"&amp;"'!A2:A451")=$B234),INDIRECT("'"&amp;C$43&amp;"_EX"&amp;"'!F2:F451"),INDIRECT("'"&amp;C$43&amp;"_EX"&amp;"'!H2:H451"))</f>
        <v>0</v>
      </c>
      <c r="D234" s="20" cm="1">
        <f t="array" aca="1" ref="D234" ca="1">SUMPRODUCT(--(INDIRECT("'"&amp;D$43&amp;"_EX"&amp;"'!A2:A1104")=$B234),INDIRECT("'"&amp;D$43&amp;"_EX"&amp;"'!F2:F1104"),INDIRECT("'"&amp;D$43&amp;"_EX"&amp;"'!H2:H1104"))</f>
        <v>792</v>
      </c>
      <c r="E234" s="20" cm="1">
        <f t="array" aca="1" ref="E234" ca="1">SUMPRODUCT(--(INDIRECT("'"&amp;E$43&amp;"_EX"&amp;"'!A2:A444")=$B234),INDIRECT("'"&amp;E$43&amp;"_EX"&amp;"'!F2:F444"),INDIRECT("'"&amp;E$43&amp;"_EX"&amp;"'!H2:H444"))</f>
        <v>0</v>
      </c>
      <c r="F234" s="20" cm="1">
        <f t="array" aca="1" ref="F234" ca="1">SUMPRODUCT(--(INDIRECT("'"&amp;F$43&amp;"_EX"&amp;"'!A2:A156")=$B234),INDIRECT("'"&amp;F$43&amp;"_EX"&amp;"'!F2:F156"),INDIRECT("'"&amp;F$43&amp;"_EX"&amp;"'!H2:H156"))</f>
        <v>0</v>
      </c>
      <c r="L234" s="16">
        <v>23452</v>
      </c>
      <c r="M234" s="20" cm="1">
        <f t="array" aca="1" ref="M234" ca="1">SUMPRODUCT((OFFSET('2014_EX'!$A$2,COUNTA('2014_EX'!$A$2:$A$156)-Cálculos!$M$43,0,Cálculos!$M$43,1)=Cálculos!$L234)*OFFSET('2014_EX'!$F$2,COUNTA('2014_EX'!$F$2:$F$156)-Cálculos!$M$43,0,Cálculos!$M$43,1),OFFSET('2014_EX'!$H$2,COUNTA('2014_EX'!$H$2:$H$156)-Cálculos!$M$43,0,Cálculos!$M$43,1))</f>
        <v>0</v>
      </c>
    </row>
    <row r="235" spans="2:13" x14ac:dyDescent="0.25">
      <c r="B235" s="16">
        <v>23453</v>
      </c>
      <c r="C235" s="20" cm="1">
        <f t="array" aca="1" ref="C235" ca="1">SUMPRODUCT(--(INDIRECT("'"&amp;C$43&amp;"_EX"&amp;"'!A2:A451")=$B235),INDIRECT("'"&amp;C$43&amp;"_EX"&amp;"'!F2:F451"),INDIRECT("'"&amp;C$43&amp;"_EX"&amp;"'!H2:H451"))</f>
        <v>0</v>
      </c>
      <c r="D235" s="20" cm="1">
        <f t="array" aca="1" ref="D235" ca="1">SUMPRODUCT(--(INDIRECT("'"&amp;D$43&amp;"_EX"&amp;"'!A2:A1104")=$B235),INDIRECT("'"&amp;D$43&amp;"_EX"&amp;"'!F2:F1104"),INDIRECT("'"&amp;D$43&amp;"_EX"&amp;"'!H2:H1104"))</f>
        <v>696.97</v>
      </c>
      <c r="E235" s="20" cm="1">
        <f t="array" aca="1" ref="E235" ca="1">SUMPRODUCT(--(INDIRECT("'"&amp;E$43&amp;"_EX"&amp;"'!A2:A444")=$B235),INDIRECT("'"&amp;E$43&amp;"_EX"&amp;"'!F2:F444"),INDIRECT("'"&amp;E$43&amp;"_EX"&amp;"'!H2:H444"))</f>
        <v>0</v>
      </c>
      <c r="F235" s="20" cm="1">
        <f t="array" aca="1" ref="F235" ca="1">SUMPRODUCT(--(INDIRECT("'"&amp;F$43&amp;"_EX"&amp;"'!A2:A156")=$B235),INDIRECT("'"&amp;F$43&amp;"_EX"&amp;"'!F2:F156"),INDIRECT("'"&amp;F$43&amp;"_EX"&amp;"'!H2:H156"))</f>
        <v>0</v>
      </c>
      <c r="L235" s="16">
        <v>23453</v>
      </c>
      <c r="M235" s="20" cm="1">
        <f t="array" aca="1" ref="M235" ca="1">SUMPRODUCT((OFFSET('2014_EX'!$A$2,COUNTA('2014_EX'!$A$2:$A$156)-Cálculos!$M$43,0,Cálculos!$M$43,1)=Cálculos!$L235)*OFFSET('2014_EX'!$F$2,COUNTA('2014_EX'!$F$2:$F$156)-Cálculos!$M$43,0,Cálculos!$M$43,1),OFFSET('2014_EX'!$H$2,COUNTA('2014_EX'!$H$2:$H$156)-Cálculos!$M$43,0,Cálculos!$M$43,1))</f>
        <v>0</v>
      </c>
    </row>
    <row r="236" spans="2:13" x14ac:dyDescent="0.25">
      <c r="B236" s="16">
        <v>23454</v>
      </c>
      <c r="C236" s="20" cm="1">
        <f t="array" aca="1" ref="C236" ca="1">SUMPRODUCT(--(INDIRECT("'"&amp;C$43&amp;"_EX"&amp;"'!A2:A451")=$B236),INDIRECT("'"&amp;C$43&amp;"_EX"&amp;"'!F2:F451"),INDIRECT("'"&amp;C$43&amp;"_EX"&amp;"'!H2:H451"))</f>
        <v>0</v>
      </c>
      <c r="D236" s="20" cm="1">
        <f t="array" aca="1" ref="D236" ca="1">SUMPRODUCT(--(INDIRECT("'"&amp;D$43&amp;"_EX"&amp;"'!A2:A1104")=$B236),INDIRECT("'"&amp;D$43&amp;"_EX"&amp;"'!F2:F1104"),INDIRECT("'"&amp;D$43&amp;"_EX"&amp;"'!H2:H1104"))</f>
        <v>1163.5</v>
      </c>
      <c r="E236" s="20" cm="1">
        <f t="array" aca="1" ref="E236" ca="1">SUMPRODUCT(--(INDIRECT("'"&amp;E$43&amp;"_EX"&amp;"'!A2:A444")=$B236),INDIRECT("'"&amp;E$43&amp;"_EX"&amp;"'!F2:F444"),INDIRECT("'"&amp;E$43&amp;"_EX"&amp;"'!H2:H444"))</f>
        <v>0</v>
      </c>
      <c r="F236" s="20" cm="1">
        <f t="array" aca="1" ref="F236" ca="1">SUMPRODUCT(--(INDIRECT("'"&amp;F$43&amp;"_EX"&amp;"'!A2:A156")=$B236),INDIRECT("'"&amp;F$43&amp;"_EX"&amp;"'!F2:F156"),INDIRECT("'"&amp;F$43&amp;"_EX"&amp;"'!H2:H156"))</f>
        <v>420</v>
      </c>
      <c r="L236" s="16">
        <v>23454</v>
      </c>
      <c r="M236" s="20" cm="1">
        <f t="array" aca="1" ref="M236" ca="1">SUMPRODUCT((OFFSET('2014_EX'!$A$2,COUNTA('2014_EX'!$A$2:$A$156)-Cálculos!$M$43,0,Cálculos!$M$43,1)=Cálculos!$L236)*OFFSET('2014_EX'!$F$2,COUNTA('2014_EX'!$F$2:$F$156)-Cálculos!$M$43,0,Cálculos!$M$43,1),OFFSET('2014_EX'!$H$2,COUNTA('2014_EX'!$H$2:$H$156)-Cálculos!$M$43,0,Cálculos!$M$43,1))</f>
        <v>420</v>
      </c>
    </row>
    <row r="237" spans="2:13" x14ac:dyDescent="0.25">
      <c r="B237" s="16">
        <v>23455</v>
      </c>
      <c r="C237" s="20" cm="1">
        <f t="array" aca="1" ref="C237" ca="1">SUMPRODUCT(--(INDIRECT("'"&amp;C$43&amp;"_EX"&amp;"'!A2:A451")=$B237),INDIRECT("'"&amp;C$43&amp;"_EX"&amp;"'!F2:F451"),INDIRECT("'"&amp;C$43&amp;"_EX"&amp;"'!H2:H451"))</f>
        <v>0</v>
      </c>
      <c r="D237" s="20" cm="1">
        <f t="array" aca="1" ref="D237" ca="1">SUMPRODUCT(--(INDIRECT("'"&amp;D$43&amp;"_EX"&amp;"'!A2:A1104")=$B237),INDIRECT("'"&amp;D$43&amp;"_EX"&amp;"'!F2:F1104"),INDIRECT("'"&amp;D$43&amp;"_EX"&amp;"'!H2:H1104"))</f>
        <v>247.38000000000002</v>
      </c>
      <c r="E237" s="20" cm="1">
        <f t="array" aca="1" ref="E237" ca="1">SUMPRODUCT(--(INDIRECT("'"&amp;E$43&amp;"_EX"&amp;"'!A2:A444")=$B237),INDIRECT("'"&amp;E$43&amp;"_EX"&amp;"'!F2:F444"),INDIRECT("'"&amp;E$43&amp;"_EX"&amp;"'!H2:H444"))</f>
        <v>318.5</v>
      </c>
      <c r="F237" s="20" cm="1">
        <f t="array" aca="1" ref="F237" ca="1">SUMPRODUCT(--(INDIRECT("'"&amp;F$43&amp;"_EX"&amp;"'!A2:A156")=$B237),INDIRECT("'"&amp;F$43&amp;"_EX"&amp;"'!F2:F156"),INDIRECT("'"&amp;F$43&amp;"_EX"&amp;"'!H2:H156"))</f>
        <v>0</v>
      </c>
      <c r="L237" s="16">
        <v>23455</v>
      </c>
      <c r="M237" s="20" cm="1">
        <f t="array" aca="1" ref="M237" ca="1">SUMPRODUCT((OFFSET('2014_EX'!$A$2,COUNTA('2014_EX'!$A$2:$A$156)-Cálculos!$M$43,0,Cálculos!$M$43,1)=Cálculos!$L237)*OFFSET('2014_EX'!$F$2,COUNTA('2014_EX'!$F$2:$F$156)-Cálculos!$M$43,0,Cálculos!$M$43,1),OFFSET('2014_EX'!$H$2,COUNTA('2014_EX'!$H$2:$H$156)-Cálculos!$M$43,0,Cálculos!$M$43,1))</f>
        <v>0</v>
      </c>
    </row>
    <row r="238" spans="2:13" x14ac:dyDescent="0.25">
      <c r="B238" s="16">
        <v>23456</v>
      </c>
      <c r="C238" s="20" cm="1">
        <f t="array" aca="1" ref="C238" ca="1">SUMPRODUCT(--(INDIRECT("'"&amp;C$43&amp;"_EX"&amp;"'!A2:A451")=$B238),INDIRECT("'"&amp;C$43&amp;"_EX"&amp;"'!F2:F451"),INDIRECT("'"&amp;C$43&amp;"_EX"&amp;"'!H2:H451"))</f>
        <v>69.900000000000006</v>
      </c>
      <c r="D238" s="20" cm="1">
        <f t="array" aca="1" ref="D238" ca="1">SUMPRODUCT(--(INDIRECT("'"&amp;D$43&amp;"_EX"&amp;"'!A2:A1104")=$B238),INDIRECT("'"&amp;D$43&amp;"_EX"&amp;"'!F2:F1104"),INDIRECT("'"&amp;D$43&amp;"_EX"&amp;"'!H2:H1104"))</f>
        <v>99</v>
      </c>
      <c r="E238" s="20" cm="1">
        <f t="array" aca="1" ref="E238" ca="1">SUMPRODUCT(--(INDIRECT("'"&amp;E$43&amp;"_EX"&amp;"'!A2:A444")=$B238),INDIRECT("'"&amp;E$43&amp;"_EX"&amp;"'!F2:F444"),INDIRECT("'"&amp;E$43&amp;"_EX"&amp;"'!H2:H444"))</f>
        <v>580.17000000000007</v>
      </c>
      <c r="F238" s="20" cm="1">
        <f t="array" aca="1" ref="F238" ca="1">SUMPRODUCT(--(INDIRECT("'"&amp;F$43&amp;"_EX"&amp;"'!A2:A156")=$B238),INDIRECT("'"&amp;F$43&amp;"_EX"&amp;"'!F2:F156"),INDIRECT("'"&amp;F$43&amp;"_EX"&amp;"'!H2:H156"))</f>
        <v>0</v>
      </c>
      <c r="L238" s="16">
        <v>23456</v>
      </c>
      <c r="M238" s="20" cm="1">
        <f t="array" aca="1" ref="M238" ca="1">SUMPRODUCT((OFFSET('2014_EX'!$A$2,COUNTA('2014_EX'!$A$2:$A$156)-Cálculos!$M$43,0,Cálculos!$M$43,1)=Cálculos!$L238)*OFFSET('2014_EX'!$F$2,COUNTA('2014_EX'!$F$2:$F$156)-Cálculos!$M$43,0,Cálculos!$M$43,1),OFFSET('2014_EX'!$H$2,COUNTA('2014_EX'!$H$2:$H$156)-Cálculos!$M$43,0,Cálculos!$M$43,1))</f>
        <v>0</v>
      </c>
    </row>
    <row r="239" spans="2:13" x14ac:dyDescent="0.25">
      <c r="B239" s="16">
        <v>23457</v>
      </c>
      <c r="C239" s="20" cm="1">
        <f t="array" aca="1" ref="C239" ca="1">SUMPRODUCT(--(INDIRECT("'"&amp;C$43&amp;"_EX"&amp;"'!A2:A451")=$B239),INDIRECT("'"&amp;C$43&amp;"_EX"&amp;"'!F2:F451"),INDIRECT("'"&amp;C$43&amp;"_EX"&amp;"'!H2:H451"))</f>
        <v>0</v>
      </c>
      <c r="D239" s="20" cm="1">
        <f t="array" aca="1" ref="D239" ca="1">SUMPRODUCT(--(INDIRECT("'"&amp;D$43&amp;"_EX"&amp;"'!A2:A1104")=$B239),INDIRECT("'"&amp;D$43&amp;"_EX"&amp;"'!F2:F1104"),INDIRECT("'"&amp;D$43&amp;"_EX"&amp;"'!H2:H1104"))</f>
        <v>126</v>
      </c>
      <c r="E239" s="20" cm="1">
        <f t="array" aca="1" ref="E239" ca="1">SUMPRODUCT(--(INDIRECT("'"&amp;E$43&amp;"_EX"&amp;"'!A2:A444")=$B239),INDIRECT("'"&amp;E$43&amp;"_EX"&amp;"'!F2:F444"),INDIRECT("'"&amp;E$43&amp;"_EX"&amp;"'!H2:H444"))</f>
        <v>0</v>
      </c>
      <c r="F239" s="20" cm="1">
        <f t="array" aca="1" ref="F239" ca="1">SUMPRODUCT(--(INDIRECT("'"&amp;F$43&amp;"_EX"&amp;"'!A2:A156")=$B239),INDIRECT("'"&amp;F$43&amp;"_EX"&amp;"'!F2:F156"),INDIRECT("'"&amp;F$43&amp;"_EX"&amp;"'!H2:H156"))</f>
        <v>1508.49</v>
      </c>
      <c r="L239" s="16">
        <v>23457</v>
      </c>
      <c r="M239" s="20" cm="1">
        <f t="array" aca="1" ref="M239" ca="1">SUMPRODUCT((OFFSET('2014_EX'!$A$2,COUNTA('2014_EX'!$A$2:$A$156)-Cálculos!$M$43,0,Cálculos!$M$43,1)=Cálculos!$L239)*OFFSET('2014_EX'!$F$2,COUNTA('2014_EX'!$F$2:$F$156)-Cálculos!$M$43,0,Cálculos!$M$43,1),OFFSET('2014_EX'!$H$2,COUNTA('2014_EX'!$H$2:$H$156)-Cálculos!$M$43,0,Cálculos!$M$43,1))</f>
        <v>1508.49</v>
      </c>
    </row>
    <row r="240" spans="2:13" x14ac:dyDescent="0.25">
      <c r="B240" s="16">
        <v>23458</v>
      </c>
      <c r="C240" s="20" cm="1">
        <f t="array" aca="1" ref="C240" ca="1">SUMPRODUCT(--(INDIRECT("'"&amp;C$43&amp;"_EX"&amp;"'!A2:A451")=$B240),INDIRECT("'"&amp;C$43&amp;"_EX"&amp;"'!F2:F451"),INDIRECT("'"&amp;C$43&amp;"_EX"&amp;"'!H2:H451"))</f>
        <v>0</v>
      </c>
      <c r="D240" s="20" cm="1">
        <f t="array" aca="1" ref="D240" ca="1">SUMPRODUCT(--(INDIRECT("'"&amp;D$43&amp;"_EX"&amp;"'!A2:A1104")=$B240),INDIRECT("'"&amp;D$43&amp;"_EX"&amp;"'!F2:F1104"),INDIRECT("'"&amp;D$43&amp;"_EX"&amp;"'!H2:H1104"))</f>
        <v>234</v>
      </c>
      <c r="E240" s="20" cm="1">
        <f t="array" aca="1" ref="E240" ca="1">SUMPRODUCT(--(INDIRECT("'"&amp;E$43&amp;"_EX"&amp;"'!A2:A444")=$B240),INDIRECT("'"&amp;E$43&amp;"_EX"&amp;"'!F2:F444"),INDIRECT("'"&amp;E$43&amp;"_EX"&amp;"'!H2:H444"))</f>
        <v>0</v>
      </c>
      <c r="F240" s="20" cm="1">
        <f t="array" aca="1" ref="F240" ca="1">SUMPRODUCT(--(INDIRECT("'"&amp;F$43&amp;"_EX"&amp;"'!A2:A156")=$B240),INDIRECT("'"&amp;F$43&amp;"_EX"&amp;"'!F2:F156"),INDIRECT("'"&amp;F$43&amp;"_EX"&amp;"'!H2:H156"))</f>
        <v>0</v>
      </c>
      <c r="L240" s="16">
        <v>23458</v>
      </c>
      <c r="M240" s="20" cm="1">
        <f t="array" aca="1" ref="M240" ca="1">SUMPRODUCT((OFFSET('2014_EX'!$A$2,COUNTA('2014_EX'!$A$2:$A$156)-Cálculos!$M$43,0,Cálculos!$M$43,1)=Cálculos!$L240)*OFFSET('2014_EX'!$F$2,COUNTA('2014_EX'!$F$2:$F$156)-Cálculos!$M$43,0,Cálculos!$M$43,1),OFFSET('2014_EX'!$H$2,COUNTA('2014_EX'!$H$2:$H$156)-Cálculos!$M$43,0,Cálculos!$M$43,1))</f>
        <v>0</v>
      </c>
    </row>
    <row r="241" spans="2:13" x14ac:dyDescent="0.25">
      <c r="B241" s="16">
        <v>23459</v>
      </c>
      <c r="C241" s="20" cm="1">
        <f t="array" aca="1" ref="C241" ca="1">SUMPRODUCT(--(INDIRECT("'"&amp;C$43&amp;"_EX"&amp;"'!A2:A451")=$B241),INDIRECT("'"&amp;C$43&amp;"_EX"&amp;"'!F2:F451"),INDIRECT("'"&amp;C$43&amp;"_EX"&amp;"'!H2:H451"))</f>
        <v>0</v>
      </c>
      <c r="D241" s="20" cm="1">
        <f t="array" aca="1" ref="D241" ca="1">SUMPRODUCT(--(INDIRECT("'"&amp;D$43&amp;"_EX"&amp;"'!A2:A1104")=$B241),INDIRECT("'"&amp;D$43&amp;"_EX"&amp;"'!F2:F1104"),INDIRECT("'"&amp;D$43&amp;"_EX"&amp;"'!H2:H1104"))</f>
        <v>482.79</v>
      </c>
      <c r="E241" s="20" cm="1">
        <f t="array" aca="1" ref="E241" ca="1">SUMPRODUCT(--(INDIRECT("'"&amp;E$43&amp;"_EX"&amp;"'!A2:A444")=$B241),INDIRECT("'"&amp;E$43&amp;"_EX"&amp;"'!F2:F444"),INDIRECT("'"&amp;E$43&amp;"_EX"&amp;"'!H2:H444"))</f>
        <v>940.5</v>
      </c>
      <c r="F241" s="20" cm="1">
        <f t="array" aca="1" ref="F241" ca="1">SUMPRODUCT(--(INDIRECT("'"&amp;F$43&amp;"_EX"&amp;"'!A2:A156")=$B241),INDIRECT("'"&amp;F$43&amp;"_EX"&amp;"'!F2:F156"),INDIRECT("'"&amp;F$43&amp;"_EX"&amp;"'!H2:H156"))</f>
        <v>0</v>
      </c>
      <c r="L241" s="16">
        <v>23459</v>
      </c>
      <c r="M241" s="20" cm="1">
        <f t="array" aca="1" ref="M241" ca="1">SUMPRODUCT((OFFSET('2014_EX'!$A$2,COUNTA('2014_EX'!$A$2:$A$156)-Cálculos!$M$43,0,Cálculos!$M$43,1)=Cálculos!$L241)*OFFSET('2014_EX'!$F$2,COUNTA('2014_EX'!$F$2:$F$156)-Cálculos!$M$43,0,Cálculos!$M$43,1),OFFSET('2014_EX'!$H$2,COUNTA('2014_EX'!$H$2:$H$156)-Cálculos!$M$43,0,Cálculos!$M$43,1))</f>
        <v>0</v>
      </c>
    </row>
    <row r="242" spans="2:13" x14ac:dyDescent="0.25">
      <c r="B242" s="16">
        <v>23460</v>
      </c>
      <c r="C242" s="20" cm="1">
        <f t="array" aca="1" ref="C242" ca="1">SUMPRODUCT(--(INDIRECT("'"&amp;C$43&amp;"_EX"&amp;"'!A2:A451")=$B242),INDIRECT("'"&amp;C$43&amp;"_EX"&amp;"'!F2:F451"),INDIRECT("'"&amp;C$43&amp;"_EX"&amp;"'!H2:H451"))</f>
        <v>0</v>
      </c>
      <c r="D242" s="20" cm="1">
        <f t="array" aca="1" ref="D242" ca="1">SUMPRODUCT(--(INDIRECT("'"&amp;D$43&amp;"_EX"&amp;"'!A2:A1104")=$B242),INDIRECT("'"&amp;D$43&amp;"_EX"&amp;"'!F2:F1104"),INDIRECT("'"&amp;D$43&amp;"_EX"&amp;"'!H2:H1104"))</f>
        <v>808.5</v>
      </c>
      <c r="E242" s="20" cm="1">
        <f t="array" aca="1" ref="E242" ca="1">SUMPRODUCT(--(INDIRECT("'"&amp;E$43&amp;"_EX"&amp;"'!A2:A444")=$B242),INDIRECT("'"&amp;E$43&amp;"_EX"&amp;"'!F2:F444"),INDIRECT("'"&amp;E$43&amp;"_EX"&amp;"'!H2:H444"))</f>
        <v>0</v>
      </c>
      <c r="F242" s="20" cm="1">
        <f t="array" aca="1" ref="F242" ca="1">SUMPRODUCT(--(INDIRECT("'"&amp;F$43&amp;"_EX"&amp;"'!A2:A156")=$B242),INDIRECT("'"&amp;F$43&amp;"_EX"&amp;"'!F2:F156"),INDIRECT("'"&amp;F$43&amp;"_EX"&amp;"'!H2:H156"))</f>
        <v>0</v>
      </c>
      <c r="L242" s="16">
        <v>23460</v>
      </c>
      <c r="M242" s="20" cm="1">
        <f t="array" aca="1" ref="M242" ca="1">SUMPRODUCT((OFFSET('2014_EX'!$A$2,COUNTA('2014_EX'!$A$2:$A$156)-Cálculos!$M$43,0,Cálculos!$M$43,1)=Cálculos!$L242)*OFFSET('2014_EX'!$F$2,COUNTA('2014_EX'!$F$2:$F$156)-Cálculos!$M$43,0,Cálculos!$M$43,1),OFFSET('2014_EX'!$H$2,COUNTA('2014_EX'!$H$2:$H$156)-Cálculos!$M$43,0,Cálculos!$M$43,1))</f>
        <v>0</v>
      </c>
    </row>
    <row r="243" spans="2:13" x14ac:dyDescent="0.25">
      <c r="B243" s="16">
        <v>23461</v>
      </c>
      <c r="C243" s="20" cm="1">
        <f t="array" aca="1" ref="C243" ca="1">SUMPRODUCT(--(INDIRECT("'"&amp;C$43&amp;"_EX"&amp;"'!A2:A451")=$B243),INDIRECT("'"&amp;C$43&amp;"_EX"&amp;"'!F2:F451"),INDIRECT("'"&amp;C$43&amp;"_EX"&amp;"'!H2:H451"))</f>
        <v>0</v>
      </c>
      <c r="D243" s="20" cm="1">
        <f t="array" aca="1" ref="D243" ca="1">SUMPRODUCT(--(INDIRECT("'"&amp;D$43&amp;"_EX"&amp;"'!A2:A1104")=$B243),INDIRECT("'"&amp;D$43&amp;"_EX"&amp;"'!F2:F1104"),INDIRECT("'"&amp;D$43&amp;"_EX"&amp;"'!H2:H1104"))</f>
        <v>387</v>
      </c>
      <c r="E243" s="20" cm="1">
        <f t="array" aca="1" ref="E243" ca="1">SUMPRODUCT(--(INDIRECT("'"&amp;E$43&amp;"_EX"&amp;"'!A2:A444")=$B243),INDIRECT("'"&amp;E$43&amp;"_EX"&amp;"'!F2:F444"),INDIRECT("'"&amp;E$43&amp;"_EX"&amp;"'!H2:H444"))</f>
        <v>0</v>
      </c>
      <c r="F243" s="20" cm="1">
        <f t="array" aca="1" ref="F243" ca="1">SUMPRODUCT(--(INDIRECT("'"&amp;F$43&amp;"_EX"&amp;"'!A2:A156")=$B243),INDIRECT("'"&amp;F$43&amp;"_EX"&amp;"'!F2:F156"),INDIRECT("'"&amp;F$43&amp;"_EX"&amp;"'!H2:H156"))</f>
        <v>0</v>
      </c>
      <c r="L243" s="16">
        <v>23461</v>
      </c>
      <c r="M243" s="20" cm="1">
        <f t="array" aca="1" ref="M243" ca="1">SUMPRODUCT((OFFSET('2014_EX'!$A$2,COUNTA('2014_EX'!$A$2:$A$156)-Cálculos!$M$43,0,Cálculos!$M$43,1)=Cálculos!$L243)*OFFSET('2014_EX'!$F$2,COUNTA('2014_EX'!$F$2:$F$156)-Cálculos!$M$43,0,Cálculos!$M$43,1),OFFSET('2014_EX'!$H$2,COUNTA('2014_EX'!$H$2:$H$156)-Cálculos!$M$43,0,Cálculos!$M$43,1))</f>
        <v>0</v>
      </c>
    </row>
    <row r="244" spans="2:13" x14ac:dyDescent="0.25">
      <c r="B244" s="16">
        <v>23462</v>
      </c>
      <c r="C244" s="20" cm="1">
        <f t="array" aca="1" ref="C244" ca="1">SUMPRODUCT(--(INDIRECT("'"&amp;C$43&amp;"_EX"&amp;"'!A2:A451")=$B244),INDIRECT("'"&amp;C$43&amp;"_EX"&amp;"'!F2:F451"),INDIRECT("'"&amp;C$43&amp;"_EX"&amp;"'!H2:H451"))</f>
        <v>0</v>
      </c>
      <c r="D244" s="20" cm="1">
        <f t="array" aca="1" ref="D244" ca="1">SUMPRODUCT(--(INDIRECT("'"&amp;D$43&amp;"_EX"&amp;"'!A2:A1104")=$B244),INDIRECT("'"&amp;D$43&amp;"_EX"&amp;"'!F2:F1104"),INDIRECT("'"&amp;D$43&amp;"_EX"&amp;"'!H2:H1104"))</f>
        <v>870</v>
      </c>
      <c r="E244" s="20" cm="1">
        <f t="array" aca="1" ref="E244" ca="1">SUMPRODUCT(--(INDIRECT("'"&amp;E$43&amp;"_EX"&amp;"'!A2:A444")=$B244),INDIRECT("'"&amp;E$43&amp;"_EX"&amp;"'!F2:F444"),INDIRECT("'"&amp;E$43&amp;"_EX"&amp;"'!H2:H444"))</f>
        <v>0</v>
      </c>
      <c r="F244" s="20" cm="1">
        <f t="array" aca="1" ref="F244" ca="1">SUMPRODUCT(--(INDIRECT("'"&amp;F$43&amp;"_EX"&amp;"'!A2:A156")=$B244),INDIRECT("'"&amp;F$43&amp;"_EX"&amp;"'!F2:F156"),INDIRECT("'"&amp;F$43&amp;"_EX"&amp;"'!H2:H156"))</f>
        <v>0</v>
      </c>
      <c r="L244" s="16">
        <v>23462</v>
      </c>
      <c r="M244" s="20" cm="1">
        <f t="array" aca="1" ref="M244" ca="1">SUMPRODUCT((OFFSET('2014_EX'!$A$2,COUNTA('2014_EX'!$A$2:$A$156)-Cálculos!$M$43,0,Cálculos!$M$43,1)=Cálculos!$L244)*OFFSET('2014_EX'!$F$2,COUNTA('2014_EX'!$F$2:$F$156)-Cálculos!$M$43,0,Cálculos!$M$43,1),OFFSET('2014_EX'!$H$2,COUNTA('2014_EX'!$H$2:$H$156)-Cálculos!$M$43,0,Cálculos!$M$43,1))</f>
        <v>0</v>
      </c>
    </row>
    <row r="245" spans="2:13" x14ac:dyDescent="0.25">
      <c r="B245" s="16">
        <v>23463</v>
      </c>
      <c r="C245" s="20" cm="1">
        <f t="array" aca="1" ref="C245" ca="1">SUMPRODUCT(--(INDIRECT("'"&amp;C$43&amp;"_EX"&amp;"'!A2:A451")=$B245),INDIRECT("'"&amp;C$43&amp;"_EX"&amp;"'!F2:F451"),INDIRECT("'"&amp;C$43&amp;"_EX"&amp;"'!H2:H451"))</f>
        <v>0</v>
      </c>
      <c r="D245" s="20" cm="1">
        <f t="array" aca="1" ref="D245" ca="1">SUMPRODUCT(--(INDIRECT("'"&amp;D$43&amp;"_EX"&amp;"'!A2:A1104")=$B245),INDIRECT("'"&amp;D$43&amp;"_EX"&amp;"'!F2:F1104"),INDIRECT("'"&amp;D$43&amp;"_EX"&amp;"'!H2:H1104"))</f>
        <v>1313</v>
      </c>
      <c r="E245" s="20" cm="1">
        <f t="array" aca="1" ref="E245" ca="1">SUMPRODUCT(--(INDIRECT("'"&amp;E$43&amp;"_EX"&amp;"'!A2:A444")=$B245),INDIRECT("'"&amp;E$43&amp;"_EX"&amp;"'!F2:F444"),INDIRECT("'"&amp;E$43&amp;"_EX"&amp;"'!H2:H444"))</f>
        <v>1161</v>
      </c>
      <c r="F245" s="20" cm="1">
        <f t="array" aca="1" ref="F245" ca="1">SUMPRODUCT(--(INDIRECT("'"&amp;F$43&amp;"_EX"&amp;"'!A2:A156")=$B245),INDIRECT("'"&amp;F$43&amp;"_EX"&amp;"'!F2:F156"),INDIRECT("'"&amp;F$43&amp;"_EX"&amp;"'!H2:H156"))</f>
        <v>738.15000000000009</v>
      </c>
      <c r="L245" s="16">
        <v>23463</v>
      </c>
      <c r="M245" s="20" cm="1">
        <f t="array" aca="1" ref="M245" ca="1">SUMPRODUCT((OFFSET('2014_EX'!$A$2,COUNTA('2014_EX'!$A$2:$A$156)-Cálculos!$M$43,0,Cálculos!$M$43,1)=Cálculos!$L245)*OFFSET('2014_EX'!$F$2,COUNTA('2014_EX'!$F$2:$F$156)-Cálculos!$M$43,0,Cálculos!$M$43,1),OFFSET('2014_EX'!$H$2,COUNTA('2014_EX'!$H$2:$H$156)-Cálculos!$M$43,0,Cálculos!$M$43,1))</f>
        <v>0</v>
      </c>
    </row>
    <row r="246" spans="2:13" x14ac:dyDescent="0.25">
      <c r="B246" s="16">
        <v>23464</v>
      </c>
      <c r="C246" s="20" cm="1">
        <f t="array" aca="1" ref="C246" ca="1">SUMPRODUCT(--(INDIRECT("'"&amp;C$43&amp;"_EX"&amp;"'!A2:A451")=$B246),INDIRECT("'"&amp;C$43&amp;"_EX"&amp;"'!F2:F451"),INDIRECT("'"&amp;C$43&amp;"_EX"&amp;"'!H2:H451"))</f>
        <v>0</v>
      </c>
      <c r="D246" s="20" cm="1">
        <f t="array" aca="1" ref="D246" ca="1">SUMPRODUCT(--(INDIRECT("'"&amp;D$43&amp;"_EX"&amp;"'!A2:A1104")=$B246),INDIRECT("'"&amp;D$43&amp;"_EX"&amp;"'!F2:F1104"),INDIRECT("'"&amp;D$43&amp;"_EX"&amp;"'!H2:H1104"))</f>
        <v>2624.5</v>
      </c>
      <c r="E246" s="20" cm="1">
        <f t="array" aca="1" ref="E246" ca="1">SUMPRODUCT(--(INDIRECT("'"&amp;E$43&amp;"_EX"&amp;"'!A2:A444")=$B246),INDIRECT("'"&amp;E$43&amp;"_EX"&amp;"'!F2:F444"),INDIRECT("'"&amp;E$43&amp;"_EX"&amp;"'!H2:H444"))</f>
        <v>0</v>
      </c>
      <c r="F246" s="20" cm="1">
        <f t="array" aca="1" ref="F246" ca="1">SUMPRODUCT(--(INDIRECT("'"&amp;F$43&amp;"_EX"&amp;"'!A2:A156")=$B246),INDIRECT("'"&amp;F$43&amp;"_EX"&amp;"'!F2:F156"),INDIRECT("'"&amp;F$43&amp;"_EX"&amp;"'!H2:H156"))</f>
        <v>0</v>
      </c>
      <c r="L246" s="16">
        <v>23464</v>
      </c>
      <c r="M246" s="20" cm="1">
        <f t="array" aca="1" ref="M246" ca="1">SUMPRODUCT((OFFSET('2014_EX'!$A$2,COUNTA('2014_EX'!$A$2:$A$156)-Cálculos!$M$43,0,Cálculos!$M$43,1)=Cálculos!$L246)*OFFSET('2014_EX'!$F$2,COUNTA('2014_EX'!$F$2:$F$156)-Cálculos!$M$43,0,Cálculos!$M$43,1),OFFSET('2014_EX'!$H$2,COUNTA('2014_EX'!$H$2:$H$156)-Cálculos!$M$43,0,Cálculos!$M$43,1))</f>
        <v>0</v>
      </c>
    </row>
    <row r="247" spans="2:13" x14ac:dyDescent="0.25">
      <c r="B247" s="16">
        <v>23465</v>
      </c>
      <c r="C247" s="20" cm="1">
        <f t="array" aca="1" ref="C247" ca="1">SUMPRODUCT(--(INDIRECT("'"&amp;C$43&amp;"_EX"&amp;"'!A2:A451")=$B247),INDIRECT("'"&amp;C$43&amp;"_EX"&amp;"'!F2:F451"),INDIRECT("'"&amp;C$43&amp;"_EX"&amp;"'!H2:H451"))</f>
        <v>156</v>
      </c>
      <c r="D247" s="20" cm="1">
        <f t="array" aca="1" ref="D247" ca="1">SUMPRODUCT(--(INDIRECT("'"&amp;D$43&amp;"_EX"&amp;"'!A2:A1104")=$B247),INDIRECT("'"&amp;D$43&amp;"_EX"&amp;"'!F2:F1104"),INDIRECT("'"&amp;D$43&amp;"_EX"&amp;"'!H2:H1104"))</f>
        <v>168</v>
      </c>
      <c r="E247" s="20" cm="1">
        <f t="array" aca="1" ref="E247" ca="1">SUMPRODUCT(--(INDIRECT("'"&amp;E$43&amp;"_EX"&amp;"'!A2:A444")=$B247),INDIRECT("'"&amp;E$43&amp;"_EX"&amp;"'!F2:F444"),INDIRECT("'"&amp;E$43&amp;"_EX"&amp;"'!H2:H444"))</f>
        <v>0</v>
      </c>
      <c r="F247" s="20" cm="1">
        <f t="array" aca="1" ref="F247" ca="1">SUMPRODUCT(--(INDIRECT("'"&amp;F$43&amp;"_EX"&amp;"'!A2:A156")=$B247),INDIRECT("'"&amp;F$43&amp;"_EX"&amp;"'!F2:F156"),INDIRECT("'"&amp;F$43&amp;"_EX"&amp;"'!H2:H156"))</f>
        <v>0</v>
      </c>
      <c r="L247" s="16">
        <v>23465</v>
      </c>
      <c r="M247" s="20" cm="1">
        <f t="array" aca="1" ref="M247" ca="1">SUMPRODUCT((OFFSET('2014_EX'!$A$2,COUNTA('2014_EX'!$A$2:$A$156)-Cálculos!$M$43,0,Cálculos!$M$43,1)=Cálculos!$L247)*OFFSET('2014_EX'!$F$2,COUNTA('2014_EX'!$F$2:$F$156)-Cálculos!$M$43,0,Cálculos!$M$43,1),OFFSET('2014_EX'!$H$2,COUNTA('2014_EX'!$H$2:$H$156)-Cálculos!$M$43,0,Cálculos!$M$43,1))</f>
        <v>0</v>
      </c>
    </row>
    <row r="248" spans="2:13" x14ac:dyDescent="0.25">
      <c r="B248" s="16">
        <v>23466</v>
      </c>
      <c r="C248" s="20" cm="1">
        <f t="array" aca="1" ref="C248" ca="1">SUMPRODUCT(--(INDIRECT("'"&amp;C$43&amp;"_EX"&amp;"'!A2:A451")=$B248),INDIRECT("'"&amp;C$43&amp;"_EX"&amp;"'!F2:F451"),INDIRECT("'"&amp;C$43&amp;"_EX"&amp;"'!H2:H451"))</f>
        <v>0</v>
      </c>
      <c r="D248" s="20" cm="1">
        <f t="array" aca="1" ref="D248" ca="1">SUMPRODUCT(--(INDIRECT("'"&amp;D$43&amp;"_EX"&amp;"'!A2:A1104")=$B248),INDIRECT("'"&amp;D$43&amp;"_EX"&amp;"'!F2:F1104"),INDIRECT("'"&amp;D$43&amp;"_EX"&amp;"'!H2:H1104"))</f>
        <v>711</v>
      </c>
      <c r="E248" s="20" cm="1">
        <f t="array" aca="1" ref="E248" ca="1">SUMPRODUCT(--(INDIRECT("'"&amp;E$43&amp;"_EX"&amp;"'!A2:A444")=$B248),INDIRECT("'"&amp;E$43&amp;"_EX"&amp;"'!F2:F444"),INDIRECT("'"&amp;E$43&amp;"_EX"&amp;"'!H2:H444"))</f>
        <v>0</v>
      </c>
      <c r="F248" s="20" cm="1">
        <f t="array" aca="1" ref="F248" ca="1">SUMPRODUCT(--(INDIRECT("'"&amp;F$43&amp;"_EX"&amp;"'!A2:A156")=$B248),INDIRECT("'"&amp;F$43&amp;"_EX"&amp;"'!F2:F156"),INDIRECT("'"&amp;F$43&amp;"_EX"&amp;"'!H2:H156"))</f>
        <v>0</v>
      </c>
      <c r="L248" s="16">
        <v>23466</v>
      </c>
      <c r="M248" s="20" cm="1">
        <f t="array" aca="1" ref="M248" ca="1">SUMPRODUCT((OFFSET('2014_EX'!$A$2,COUNTA('2014_EX'!$A$2:$A$156)-Cálculos!$M$43,0,Cálculos!$M$43,1)=Cálculos!$L248)*OFFSET('2014_EX'!$F$2,COUNTA('2014_EX'!$F$2:$F$156)-Cálculos!$M$43,0,Cálculos!$M$43,1),OFFSET('2014_EX'!$H$2,COUNTA('2014_EX'!$H$2:$H$156)-Cálculos!$M$43,0,Cálculos!$M$43,1))</f>
        <v>0</v>
      </c>
    </row>
    <row r="249" spans="2:13" x14ac:dyDescent="0.25">
      <c r="B249" s="16">
        <v>23467</v>
      </c>
      <c r="C249" s="20" cm="1">
        <f t="array" aca="1" ref="C249" ca="1">SUMPRODUCT(--(INDIRECT("'"&amp;C$43&amp;"_EX"&amp;"'!A2:A451")=$B249),INDIRECT("'"&amp;C$43&amp;"_EX"&amp;"'!F2:F451"),INDIRECT("'"&amp;C$43&amp;"_EX"&amp;"'!H2:H451"))</f>
        <v>0</v>
      </c>
      <c r="D249" s="20" cm="1">
        <f t="array" aca="1" ref="D249" ca="1">SUMPRODUCT(--(INDIRECT("'"&amp;D$43&amp;"_EX"&amp;"'!A2:A1104")=$B249),INDIRECT("'"&amp;D$43&amp;"_EX"&amp;"'!F2:F1104"),INDIRECT("'"&amp;D$43&amp;"_EX"&amp;"'!H2:H1104"))</f>
        <v>90</v>
      </c>
      <c r="E249" s="20" cm="1">
        <f t="array" aca="1" ref="E249" ca="1">SUMPRODUCT(--(INDIRECT("'"&amp;E$43&amp;"_EX"&amp;"'!A2:A444")=$B249),INDIRECT("'"&amp;E$43&amp;"_EX"&amp;"'!F2:F444"),INDIRECT("'"&amp;E$43&amp;"_EX"&amp;"'!H2:H444"))</f>
        <v>0</v>
      </c>
      <c r="F249" s="20" cm="1">
        <f t="array" aca="1" ref="F249" ca="1">SUMPRODUCT(--(INDIRECT("'"&amp;F$43&amp;"_EX"&amp;"'!A2:A156")=$B249),INDIRECT("'"&amp;F$43&amp;"_EX"&amp;"'!F2:F156"),INDIRECT("'"&amp;F$43&amp;"_EX"&amp;"'!H2:H156"))</f>
        <v>0</v>
      </c>
      <c r="L249" s="16">
        <v>23467</v>
      </c>
      <c r="M249" s="20" cm="1">
        <f t="array" aca="1" ref="M249" ca="1">SUMPRODUCT((OFFSET('2014_EX'!$A$2,COUNTA('2014_EX'!$A$2:$A$156)-Cálculos!$M$43,0,Cálculos!$M$43,1)=Cálculos!$L249)*OFFSET('2014_EX'!$F$2,COUNTA('2014_EX'!$F$2:$F$156)-Cálculos!$M$43,0,Cálculos!$M$43,1),OFFSET('2014_EX'!$H$2,COUNTA('2014_EX'!$H$2:$H$156)-Cálculos!$M$43,0,Cálculos!$M$43,1))</f>
        <v>0</v>
      </c>
    </row>
    <row r="250" spans="2:13" x14ac:dyDescent="0.25">
      <c r="B250" s="16">
        <v>23468</v>
      </c>
      <c r="C250" s="20" cm="1">
        <f t="array" aca="1" ref="C250" ca="1">SUMPRODUCT(--(INDIRECT("'"&amp;C$43&amp;"_EX"&amp;"'!A2:A451")=$B250),INDIRECT("'"&amp;C$43&amp;"_EX"&amp;"'!F2:F451"),INDIRECT("'"&amp;C$43&amp;"_EX"&amp;"'!H2:H451"))</f>
        <v>0</v>
      </c>
      <c r="D250" s="20" cm="1">
        <f t="array" aca="1" ref="D250" ca="1">SUMPRODUCT(--(INDIRECT("'"&amp;D$43&amp;"_EX"&amp;"'!A2:A1104")=$B250),INDIRECT("'"&amp;D$43&amp;"_EX"&amp;"'!F2:F1104"),INDIRECT("'"&amp;D$43&amp;"_EX"&amp;"'!H2:H1104"))</f>
        <v>594.5</v>
      </c>
      <c r="E250" s="20" cm="1">
        <f t="array" aca="1" ref="E250" ca="1">SUMPRODUCT(--(INDIRECT("'"&amp;E$43&amp;"_EX"&amp;"'!A2:A444")=$B250),INDIRECT("'"&amp;E$43&amp;"_EX"&amp;"'!F2:F444"),INDIRECT("'"&amp;E$43&amp;"_EX"&amp;"'!H2:H444"))</f>
        <v>2867.43</v>
      </c>
      <c r="F250" s="20" cm="1">
        <f t="array" aca="1" ref="F250" ca="1">SUMPRODUCT(--(INDIRECT("'"&amp;F$43&amp;"_EX"&amp;"'!A2:A156")=$B250),INDIRECT("'"&amp;F$43&amp;"_EX"&amp;"'!F2:F156"),INDIRECT("'"&amp;F$43&amp;"_EX"&amp;"'!H2:H156"))</f>
        <v>0</v>
      </c>
      <c r="L250" s="16">
        <v>23468</v>
      </c>
      <c r="M250" s="20" cm="1">
        <f t="array" aca="1" ref="M250" ca="1">SUMPRODUCT((OFFSET('2014_EX'!$A$2,COUNTA('2014_EX'!$A$2:$A$156)-Cálculos!$M$43,0,Cálculos!$M$43,1)=Cálculos!$L250)*OFFSET('2014_EX'!$F$2,COUNTA('2014_EX'!$F$2:$F$156)-Cálculos!$M$43,0,Cálculos!$M$43,1),OFFSET('2014_EX'!$H$2,COUNTA('2014_EX'!$H$2:$H$156)-Cálculos!$M$43,0,Cálculos!$M$43,1))</f>
        <v>0</v>
      </c>
    </row>
    <row r="251" spans="2:13" x14ac:dyDescent="0.25">
      <c r="B251" s="16">
        <v>23469</v>
      </c>
      <c r="C251" s="20" cm="1">
        <f t="array" aca="1" ref="C251" ca="1">SUMPRODUCT(--(INDIRECT("'"&amp;C$43&amp;"_EX"&amp;"'!A2:A451")=$B251),INDIRECT("'"&amp;C$43&amp;"_EX"&amp;"'!F2:F451"),INDIRECT("'"&amp;C$43&amp;"_EX"&amp;"'!H2:H451"))</f>
        <v>0</v>
      </c>
      <c r="D251" s="20" cm="1">
        <f t="array" aca="1" ref="D251" ca="1">SUMPRODUCT(--(INDIRECT("'"&amp;D$43&amp;"_EX"&amp;"'!A2:A1104")=$B251),INDIRECT("'"&amp;D$43&amp;"_EX"&amp;"'!F2:F1104"),INDIRECT("'"&amp;D$43&amp;"_EX"&amp;"'!H2:H1104"))</f>
        <v>22.5</v>
      </c>
      <c r="E251" s="20" cm="1">
        <f t="array" aca="1" ref="E251" ca="1">SUMPRODUCT(--(INDIRECT("'"&amp;E$43&amp;"_EX"&amp;"'!A2:A444")=$B251),INDIRECT("'"&amp;E$43&amp;"_EX"&amp;"'!F2:F444"),INDIRECT("'"&amp;E$43&amp;"_EX"&amp;"'!H2:H444"))</f>
        <v>0</v>
      </c>
      <c r="F251" s="20" cm="1">
        <f t="array" aca="1" ref="F251" ca="1">SUMPRODUCT(--(INDIRECT("'"&amp;F$43&amp;"_EX"&amp;"'!A2:A156")=$B251),INDIRECT("'"&amp;F$43&amp;"_EX"&amp;"'!F2:F156"),INDIRECT("'"&amp;F$43&amp;"_EX"&amp;"'!H2:H156"))</f>
        <v>0</v>
      </c>
      <c r="L251" s="16">
        <v>23469</v>
      </c>
      <c r="M251" s="20" cm="1">
        <f t="array" aca="1" ref="M251" ca="1">SUMPRODUCT((OFFSET('2014_EX'!$A$2,COUNTA('2014_EX'!$A$2:$A$156)-Cálculos!$M$43,0,Cálculos!$M$43,1)=Cálculos!$L251)*OFFSET('2014_EX'!$F$2,COUNTA('2014_EX'!$F$2:$F$156)-Cálculos!$M$43,0,Cálculos!$M$43,1),OFFSET('2014_EX'!$H$2,COUNTA('2014_EX'!$H$2:$H$156)-Cálculos!$M$43,0,Cálculos!$M$43,1))</f>
        <v>0</v>
      </c>
    </row>
    <row r="252" spans="2:13" x14ac:dyDescent="0.25">
      <c r="B252" s="16">
        <v>23470</v>
      </c>
      <c r="C252" s="20" cm="1">
        <f t="array" aca="1" ref="C252" ca="1">SUMPRODUCT(--(INDIRECT("'"&amp;C$43&amp;"_EX"&amp;"'!A2:A451")=$B252),INDIRECT("'"&amp;C$43&amp;"_EX"&amp;"'!F2:F451"),INDIRECT("'"&amp;C$43&amp;"_EX"&amp;"'!H2:H451"))</f>
        <v>0</v>
      </c>
      <c r="D252" s="20" cm="1">
        <f t="array" aca="1" ref="D252" ca="1">SUMPRODUCT(--(INDIRECT("'"&amp;D$43&amp;"_EX"&amp;"'!A2:A1104")=$B252),INDIRECT("'"&amp;D$43&amp;"_EX"&amp;"'!F2:F1104"),INDIRECT("'"&amp;D$43&amp;"_EX"&amp;"'!H2:H1104"))</f>
        <v>514.71</v>
      </c>
      <c r="E252" s="20" cm="1">
        <f t="array" aca="1" ref="E252" ca="1">SUMPRODUCT(--(INDIRECT("'"&amp;E$43&amp;"_EX"&amp;"'!A2:A444")=$B252),INDIRECT("'"&amp;E$43&amp;"_EX"&amp;"'!F2:F444"),INDIRECT("'"&amp;E$43&amp;"_EX"&amp;"'!H2:H444"))</f>
        <v>0</v>
      </c>
      <c r="F252" s="20" cm="1">
        <f t="array" aca="1" ref="F252" ca="1">SUMPRODUCT(--(INDIRECT("'"&amp;F$43&amp;"_EX"&amp;"'!A2:A156")=$B252),INDIRECT("'"&amp;F$43&amp;"_EX"&amp;"'!F2:F156"),INDIRECT("'"&amp;F$43&amp;"_EX"&amp;"'!H2:H156"))</f>
        <v>0</v>
      </c>
      <c r="L252" s="16">
        <v>23470</v>
      </c>
      <c r="M252" s="20" cm="1">
        <f t="array" aca="1" ref="M252" ca="1">SUMPRODUCT((OFFSET('2014_EX'!$A$2,COUNTA('2014_EX'!$A$2:$A$156)-Cálculos!$M$43,0,Cálculos!$M$43,1)=Cálculos!$L252)*OFFSET('2014_EX'!$F$2,COUNTA('2014_EX'!$F$2:$F$156)-Cálculos!$M$43,0,Cálculos!$M$43,1),OFFSET('2014_EX'!$H$2,COUNTA('2014_EX'!$H$2:$H$156)-Cálculos!$M$43,0,Cálculos!$M$43,1))</f>
        <v>0</v>
      </c>
    </row>
    <row r="253" spans="2:13" x14ac:dyDescent="0.25">
      <c r="B253" s="16">
        <v>23471</v>
      </c>
      <c r="C253" s="20" cm="1">
        <f t="array" aca="1" ref="C253" ca="1">SUMPRODUCT(--(INDIRECT("'"&amp;C$43&amp;"_EX"&amp;"'!A2:A451")=$B253),INDIRECT("'"&amp;C$43&amp;"_EX"&amp;"'!F2:F451"),INDIRECT("'"&amp;C$43&amp;"_EX"&amp;"'!H2:H451"))</f>
        <v>0</v>
      </c>
      <c r="D253" s="20" cm="1">
        <f t="array" aca="1" ref="D253" ca="1">SUMPRODUCT(--(INDIRECT("'"&amp;D$43&amp;"_EX"&amp;"'!A2:A1104")=$B253),INDIRECT("'"&amp;D$43&amp;"_EX"&amp;"'!F2:F1104"),INDIRECT("'"&amp;D$43&amp;"_EX"&amp;"'!H2:H1104"))</f>
        <v>630</v>
      </c>
      <c r="E253" s="20" cm="1">
        <f t="array" aca="1" ref="E253" ca="1">SUMPRODUCT(--(INDIRECT("'"&amp;E$43&amp;"_EX"&amp;"'!A2:A444")=$B253),INDIRECT("'"&amp;E$43&amp;"_EX"&amp;"'!F2:F444"),INDIRECT("'"&amp;E$43&amp;"_EX"&amp;"'!H2:H444"))</f>
        <v>825.5</v>
      </c>
      <c r="F253" s="20" cm="1">
        <f t="array" aca="1" ref="F253" ca="1">SUMPRODUCT(--(INDIRECT("'"&amp;F$43&amp;"_EX"&amp;"'!A2:A156")=$B253),INDIRECT("'"&amp;F$43&amp;"_EX"&amp;"'!F2:F156"),INDIRECT("'"&amp;F$43&amp;"_EX"&amp;"'!H2:H156"))</f>
        <v>0</v>
      </c>
      <c r="L253" s="16">
        <v>23471</v>
      </c>
      <c r="M253" s="20" cm="1">
        <f t="array" aca="1" ref="M253" ca="1">SUMPRODUCT((OFFSET('2014_EX'!$A$2,COUNTA('2014_EX'!$A$2:$A$156)-Cálculos!$M$43,0,Cálculos!$M$43,1)=Cálculos!$L253)*OFFSET('2014_EX'!$F$2,COUNTA('2014_EX'!$F$2:$F$156)-Cálculos!$M$43,0,Cálculos!$M$43,1),OFFSET('2014_EX'!$H$2,COUNTA('2014_EX'!$H$2:$H$156)-Cálculos!$M$43,0,Cálculos!$M$43,1))</f>
        <v>0</v>
      </c>
    </row>
    <row r="254" spans="2:13" x14ac:dyDescent="0.25">
      <c r="B254" s="16">
        <v>23472</v>
      </c>
      <c r="C254" s="20" cm="1">
        <f t="array" aca="1" ref="C254" ca="1">SUMPRODUCT(--(INDIRECT("'"&amp;C$43&amp;"_EX"&amp;"'!A2:A451")=$B254),INDIRECT("'"&amp;C$43&amp;"_EX"&amp;"'!F2:F451"),INDIRECT("'"&amp;C$43&amp;"_EX"&amp;"'!H2:H451"))</f>
        <v>0</v>
      </c>
      <c r="D254" s="20" cm="1">
        <f t="array" aca="1" ref="D254" ca="1">SUMPRODUCT(--(INDIRECT("'"&amp;D$43&amp;"_EX"&amp;"'!A2:A1104")=$B254),INDIRECT("'"&amp;D$43&amp;"_EX"&amp;"'!F2:F1104"),INDIRECT("'"&amp;D$43&amp;"_EX"&amp;"'!H2:H1104"))</f>
        <v>3827.22</v>
      </c>
      <c r="E254" s="20" cm="1">
        <f t="array" aca="1" ref="E254" ca="1">SUMPRODUCT(--(INDIRECT("'"&amp;E$43&amp;"_EX"&amp;"'!A2:A444")=$B254),INDIRECT("'"&amp;E$43&amp;"_EX"&amp;"'!F2:F444"),INDIRECT("'"&amp;E$43&amp;"_EX"&amp;"'!H2:H444"))</f>
        <v>0</v>
      </c>
      <c r="F254" s="20" cm="1">
        <f t="array" aca="1" ref="F254" ca="1">SUMPRODUCT(--(INDIRECT("'"&amp;F$43&amp;"_EX"&amp;"'!A2:A156")=$B254),INDIRECT("'"&amp;F$43&amp;"_EX"&amp;"'!F2:F156"),INDIRECT("'"&amp;F$43&amp;"_EX"&amp;"'!H2:H156"))</f>
        <v>0</v>
      </c>
      <c r="L254" s="16">
        <v>23472</v>
      </c>
      <c r="M254" s="20" cm="1">
        <f t="array" aca="1" ref="M254" ca="1">SUMPRODUCT((OFFSET('2014_EX'!$A$2,COUNTA('2014_EX'!$A$2:$A$156)-Cálculos!$M$43,0,Cálculos!$M$43,1)=Cálculos!$L254)*OFFSET('2014_EX'!$F$2,COUNTA('2014_EX'!$F$2:$F$156)-Cálculos!$M$43,0,Cálculos!$M$43,1),OFFSET('2014_EX'!$H$2,COUNTA('2014_EX'!$H$2:$H$156)-Cálculos!$M$43,0,Cálculos!$M$43,1))</f>
        <v>0</v>
      </c>
    </row>
    <row r="255" spans="2:13" x14ac:dyDescent="0.25">
      <c r="B255" s="16">
        <v>23473</v>
      </c>
      <c r="C255" s="20" cm="1">
        <f t="array" aca="1" ref="C255" ca="1">SUMPRODUCT(--(INDIRECT("'"&amp;C$43&amp;"_EX"&amp;"'!A2:A451")=$B255),INDIRECT("'"&amp;C$43&amp;"_EX"&amp;"'!F2:F451"),INDIRECT("'"&amp;C$43&amp;"_EX"&amp;"'!H2:H451"))</f>
        <v>0</v>
      </c>
      <c r="D255" s="20" cm="1">
        <f t="array" aca="1" ref="D255" ca="1">SUMPRODUCT(--(INDIRECT("'"&amp;D$43&amp;"_EX"&amp;"'!A2:A1104")=$B255),INDIRECT("'"&amp;D$43&amp;"_EX"&amp;"'!F2:F1104"),INDIRECT("'"&amp;D$43&amp;"_EX"&amp;"'!H2:H1104"))</f>
        <v>2959.5</v>
      </c>
      <c r="E255" s="20" cm="1">
        <f t="array" aca="1" ref="E255" ca="1">SUMPRODUCT(--(INDIRECT("'"&amp;E$43&amp;"_EX"&amp;"'!A2:A444")=$B255),INDIRECT("'"&amp;E$43&amp;"_EX"&amp;"'!F2:F444"),INDIRECT("'"&amp;E$43&amp;"_EX"&amp;"'!H2:H444"))</f>
        <v>0</v>
      </c>
      <c r="F255" s="20" cm="1">
        <f t="array" aca="1" ref="F255" ca="1">SUMPRODUCT(--(INDIRECT("'"&amp;F$43&amp;"_EX"&amp;"'!A2:A156")=$B255),INDIRECT("'"&amp;F$43&amp;"_EX"&amp;"'!F2:F156"),INDIRECT("'"&amp;F$43&amp;"_EX"&amp;"'!H2:H156"))</f>
        <v>0</v>
      </c>
      <c r="L255" s="16">
        <v>23473</v>
      </c>
      <c r="M255" s="20" cm="1">
        <f t="array" aca="1" ref="M255" ca="1">SUMPRODUCT((OFFSET('2014_EX'!$A$2,COUNTA('2014_EX'!$A$2:$A$156)-Cálculos!$M$43,0,Cálculos!$M$43,1)=Cálculos!$L255)*OFFSET('2014_EX'!$F$2,COUNTA('2014_EX'!$F$2:$F$156)-Cálculos!$M$43,0,Cálculos!$M$43,1),OFFSET('2014_EX'!$H$2,COUNTA('2014_EX'!$H$2:$H$156)-Cálculos!$M$43,0,Cálculos!$M$43,1))</f>
        <v>0</v>
      </c>
    </row>
    <row r="256" spans="2:13" x14ac:dyDescent="0.25">
      <c r="B256" s="16">
        <v>23474</v>
      </c>
      <c r="C256" s="20" cm="1">
        <f t="array" aca="1" ref="C256" ca="1">SUMPRODUCT(--(INDIRECT("'"&amp;C$43&amp;"_EX"&amp;"'!A2:A451")=$B256),INDIRECT("'"&amp;C$43&amp;"_EX"&amp;"'!F2:F451"),INDIRECT("'"&amp;C$43&amp;"_EX"&amp;"'!H2:H451"))</f>
        <v>0</v>
      </c>
      <c r="D256" s="20" cm="1">
        <f t="array" aca="1" ref="D256" ca="1">SUMPRODUCT(--(INDIRECT("'"&amp;D$43&amp;"_EX"&amp;"'!A2:A1104")=$B256),INDIRECT("'"&amp;D$43&amp;"_EX"&amp;"'!F2:F1104"),INDIRECT("'"&amp;D$43&amp;"_EX"&amp;"'!H2:H1104"))</f>
        <v>1106</v>
      </c>
      <c r="E256" s="20" cm="1">
        <f t="array" aca="1" ref="E256" ca="1">SUMPRODUCT(--(INDIRECT("'"&amp;E$43&amp;"_EX"&amp;"'!A2:A444")=$B256),INDIRECT("'"&amp;E$43&amp;"_EX"&amp;"'!F2:F444"),INDIRECT("'"&amp;E$43&amp;"_EX"&amp;"'!H2:H444"))</f>
        <v>0</v>
      </c>
      <c r="F256" s="20" cm="1">
        <f t="array" aca="1" ref="F256" ca="1">SUMPRODUCT(--(INDIRECT("'"&amp;F$43&amp;"_EX"&amp;"'!A2:A156")=$B256),INDIRECT("'"&amp;F$43&amp;"_EX"&amp;"'!F2:F156"),INDIRECT("'"&amp;F$43&amp;"_EX"&amp;"'!H2:H156"))</f>
        <v>0</v>
      </c>
      <c r="L256" s="16">
        <v>23474</v>
      </c>
      <c r="M256" s="20" cm="1">
        <f t="array" aca="1" ref="M256" ca="1">SUMPRODUCT((OFFSET('2014_EX'!$A$2,COUNTA('2014_EX'!$A$2:$A$156)-Cálculos!$M$43,0,Cálculos!$M$43,1)=Cálculos!$L256)*OFFSET('2014_EX'!$F$2,COUNTA('2014_EX'!$F$2:$F$156)-Cálculos!$M$43,0,Cálculos!$M$43,1),OFFSET('2014_EX'!$H$2,COUNTA('2014_EX'!$H$2:$H$156)-Cálculos!$M$43,0,Cálculos!$M$43,1))</f>
        <v>0</v>
      </c>
    </row>
    <row r="257" spans="2:13" x14ac:dyDescent="0.25">
      <c r="B257" s="16">
        <v>23475</v>
      </c>
      <c r="C257" s="20" cm="1">
        <f t="array" aca="1" ref="C257" ca="1">SUMPRODUCT(--(INDIRECT("'"&amp;C$43&amp;"_EX"&amp;"'!A2:A451")=$B257),INDIRECT("'"&amp;C$43&amp;"_EX"&amp;"'!F2:F451"),INDIRECT("'"&amp;C$43&amp;"_EX"&amp;"'!H2:H451"))</f>
        <v>0</v>
      </c>
      <c r="D257" s="20" cm="1">
        <f t="array" aca="1" ref="D257" ca="1">SUMPRODUCT(--(INDIRECT("'"&amp;D$43&amp;"_EX"&amp;"'!A2:A1104")=$B257),INDIRECT("'"&amp;D$43&amp;"_EX"&amp;"'!F2:F1104"),INDIRECT("'"&amp;D$43&amp;"_EX"&amp;"'!H2:H1104"))</f>
        <v>3518</v>
      </c>
      <c r="E257" s="20" cm="1">
        <f t="array" aca="1" ref="E257" ca="1">SUMPRODUCT(--(INDIRECT("'"&amp;E$43&amp;"_EX"&amp;"'!A2:A444")=$B257),INDIRECT("'"&amp;E$43&amp;"_EX"&amp;"'!F2:F444"),INDIRECT("'"&amp;E$43&amp;"_EX"&amp;"'!H2:H444"))</f>
        <v>0</v>
      </c>
      <c r="F257" s="20" cm="1">
        <f t="array" aca="1" ref="F257" ca="1">SUMPRODUCT(--(INDIRECT("'"&amp;F$43&amp;"_EX"&amp;"'!A2:A156")=$B257),INDIRECT("'"&amp;F$43&amp;"_EX"&amp;"'!F2:F156"),INDIRECT("'"&amp;F$43&amp;"_EX"&amp;"'!H2:H156"))</f>
        <v>0</v>
      </c>
      <c r="L257" s="16">
        <v>23475</v>
      </c>
      <c r="M257" s="20" cm="1">
        <f t="array" aca="1" ref="M257" ca="1">SUMPRODUCT((OFFSET('2014_EX'!$A$2,COUNTA('2014_EX'!$A$2:$A$156)-Cálculos!$M$43,0,Cálculos!$M$43,1)=Cálculos!$L257)*OFFSET('2014_EX'!$F$2,COUNTA('2014_EX'!$F$2:$F$156)-Cálculos!$M$43,0,Cálculos!$M$43,1),OFFSET('2014_EX'!$H$2,COUNTA('2014_EX'!$H$2:$H$156)-Cálculos!$M$43,0,Cálculos!$M$43,1))</f>
        <v>0</v>
      </c>
    </row>
    <row r="258" spans="2:13" x14ac:dyDescent="0.25">
      <c r="B258" s="16">
        <v>23476</v>
      </c>
      <c r="C258" s="20" cm="1">
        <f t="array" aca="1" ref="C258" ca="1">SUMPRODUCT(--(INDIRECT("'"&amp;C$43&amp;"_EX"&amp;"'!A2:A451")=$B258),INDIRECT("'"&amp;C$43&amp;"_EX"&amp;"'!F2:F451"),INDIRECT("'"&amp;C$43&amp;"_EX"&amp;"'!H2:H451"))</f>
        <v>0</v>
      </c>
      <c r="D258" s="20" cm="1">
        <f t="array" aca="1" ref="D258" ca="1">SUMPRODUCT(--(INDIRECT("'"&amp;D$43&amp;"_EX"&amp;"'!A2:A1104")=$B258),INDIRECT("'"&amp;D$43&amp;"_EX"&amp;"'!F2:F1104"),INDIRECT("'"&amp;D$43&amp;"_EX"&amp;"'!H2:H1104"))</f>
        <v>1024.71</v>
      </c>
      <c r="E258" s="20" cm="1">
        <f t="array" aca="1" ref="E258" ca="1">SUMPRODUCT(--(INDIRECT("'"&amp;E$43&amp;"_EX"&amp;"'!A2:A444")=$B258),INDIRECT("'"&amp;E$43&amp;"_EX"&amp;"'!F2:F444"),INDIRECT("'"&amp;E$43&amp;"_EX"&amp;"'!H2:H444"))</f>
        <v>495</v>
      </c>
      <c r="F258" s="20" cm="1">
        <f t="array" aca="1" ref="F258" ca="1">SUMPRODUCT(--(INDIRECT("'"&amp;F$43&amp;"_EX"&amp;"'!A2:A156")=$B258),INDIRECT("'"&amp;F$43&amp;"_EX"&amp;"'!F2:F156"),INDIRECT("'"&amp;F$43&amp;"_EX"&amp;"'!H2:H156"))</f>
        <v>0</v>
      </c>
      <c r="L258" s="16">
        <v>23476</v>
      </c>
      <c r="M258" s="20" cm="1">
        <f t="array" aca="1" ref="M258" ca="1">SUMPRODUCT((OFFSET('2014_EX'!$A$2,COUNTA('2014_EX'!$A$2:$A$156)-Cálculos!$M$43,0,Cálculos!$M$43,1)=Cálculos!$L258)*OFFSET('2014_EX'!$F$2,COUNTA('2014_EX'!$F$2:$F$156)-Cálculos!$M$43,0,Cálculos!$M$43,1),OFFSET('2014_EX'!$H$2,COUNTA('2014_EX'!$H$2:$H$156)-Cálculos!$M$43,0,Cálculos!$M$43,1))</f>
        <v>0</v>
      </c>
    </row>
    <row r="259" spans="2:13" x14ac:dyDescent="0.25">
      <c r="B259" s="16">
        <v>23477</v>
      </c>
      <c r="C259" s="20" cm="1">
        <f t="array" aca="1" ref="C259" ca="1">SUMPRODUCT(--(INDIRECT("'"&amp;C$43&amp;"_EX"&amp;"'!A2:A451")=$B259),INDIRECT("'"&amp;C$43&amp;"_EX"&amp;"'!F2:F451"),INDIRECT("'"&amp;C$43&amp;"_EX"&amp;"'!H2:H451"))</f>
        <v>0</v>
      </c>
      <c r="D259" s="20" cm="1">
        <f t="array" aca="1" ref="D259" ca="1">SUMPRODUCT(--(INDIRECT("'"&amp;D$43&amp;"_EX"&amp;"'!A2:A1104")=$B259),INDIRECT("'"&amp;D$43&amp;"_EX"&amp;"'!F2:F1104"),INDIRECT("'"&amp;D$43&amp;"_EX"&amp;"'!H2:H1104"))</f>
        <v>1638.3600000000001</v>
      </c>
      <c r="E259" s="20" cm="1">
        <f t="array" aca="1" ref="E259" ca="1">SUMPRODUCT(--(INDIRECT("'"&amp;E$43&amp;"_EX"&amp;"'!A2:A444")=$B259),INDIRECT("'"&amp;E$43&amp;"_EX"&amp;"'!F2:F444"),INDIRECT("'"&amp;E$43&amp;"_EX"&amp;"'!H2:H444"))</f>
        <v>359.1</v>
      </c>
      <c r="F259" s="20" cm="1">
        <f t="array" aca="1" ref="F259" ca="1">SUMPRODUCT(--(INDIRECT("'"&amp;F$43&amp;"_EX"&amp;"'!A2:A156")=$B259),INDIRECT("'"&amp;F$43&amp;"_EX"&amp;"'!F2:F156"),INDIRECT("'"&amp;F$43&amp;"_EX"&amp;"'!H2:H156"))</f>
        <v>0</v>
      </c>
      <c r="L259" s="16">
        <v>23477</v>
      </c>
      <c r="M259" s="20" cm="1">
        <f t="array" aca="1" ref="M259" ca="1">SUMPRODUCT((OFFSET('2014_EX'!$A$2,COUNTA('2014_EX'!$A$2:$A$156)-Cálculos!$M$43,0,Cálculos!$M$43,1)=Cálculos!$L259)*OFFSET('2014_EX'!$F$2,COUNTA('2014_EX'!$F$2:$F$156)-Cálculos!$M$43,0,Cálculos!$M$43,1),OFFSET('2014_EX'!$H$2,COUNTA('2014_EX'!$H$2:$H$156)-Cálculos!$M$43,0,Cálculos!$M$43,1))</f>
        <v>0</v>
      </c>
    </row>
    <row r="260" spans="2:13" x14ac:dyDescent="0.25">
      <c r="B260" s="16">
        <v>23478</v>
      </c>
      <c r="C260" s="20" cm="1">
        <f t="array" aca="1" ref="C260" ca="1">SUMPRODUCT(--(INDIRECT("'"&amp;C$43&amp;"_EX"&amp;"'!A2:A451")=$B260),INDIRECT("'"&amp;C$43&amp;"_EX"&amp;"'!F2:F451"),INDIRECT("'"&amp;C$43&amp;"_EX"&amp;"'!H2:H451"))</f>
        <v>0</v>
      </c>
      <c r="D260" s="20" cm="1">
        <f t="array" aca="1" ref="D260" ca="1">SUMPRODUCT(--(INDIRECT("'"&amp;D$43&amp;"_EX"&amp;"'!A2:A1104")=$B260),INDIRECT("'"&amp;D$43&amp;"_EX"&amp;"'!F2:F1104"),INDIRECT("'"&amp;D$43&amp;"_EX"&amp;"'!H2:H1104"))</f>
        <v>1330.5</v>
      </c>
      <c r="E260" s="20" cm="1">
        <f t="array" aca="1" ref="E260" ca="1">SUMPRODUCT(--(INDIRECT("'"&amp;E$43&amp;"_EX"&amp;"'!A2:A444")=$B260),INDIRECT("'"&amp;E$43&amp;"_EX"&amp;"'!F2:F444"),INDIRECT("'"&amp;E$43&amp;"_EX"&amp;"'!H2:H444"))</f>
        <v>235.41000000000003</v>
      </c>
      <c r="F260" s="20" cm="1">
        <f t="array" aca="1" ref="F260" ca="1">SUMPRODUCT(--(INDIRECT("'"&amp;F$43&amp;"_EX"&amp;"'!A2:A156")=$B260),INDIRECT("'"&amp;F$43&amp;"_EX"&amp;"'!F2:F156"),INDIRECT("'"&amp;F$43&amp;"_EX"&amp;"'!H2:H156"))</f>
        <v>0</v>
      </c>
      <c r="L260" s="16">
        <v>23478</v>
      </c>
      <c r="M260" s="20" cm="1">
        <f t="array" aca="1" ref="M260" ca="1">SUMPRODUCT((OFFSET('2014_EX'!$A$2,COUNTA('2014_EX'!$A$2:$A$156)-Cálculos!$M$43,0,Cálculos!$M$43,1)=Cálculos!$L260)*OFFSET('2014_EX'!$F$2,COUNTA('2014_EX'!$F$2:$F$156)-Cálculos!$M$43,0,Cálculos!$M$43,1),OFFSET('2014_EX'!$H$2,COUNTA('2014_EX'!$H$2:$H$156)-Cálculos!$M$43,0,Cálculos!$M$43,1))</f>
        <v>0</v>
      </c>
    </row>
    <row r="261" spans="2:13" x14ac:dyDescent="0.25">
      <c r="B261" s="16">
        <v>23479</v>
      </c>
      <c r="C261" s="20" cm="1">
        <f t="array" aca="1" ref="C261" ca="1">SUMPRODUCT(--(INDIRECT("'"&amp;C$43&amp;"_EX"&amp;"'!A2:A451")=$B261),INDIRECT("'"&amp;C$43&amp;"_EX"&amp;"'!F2:F451"),INDIRECT("'"&amp;C$43&amp;"_EX"&amp;"'!H2:H451"))</f>
        <v>0</v>
      </c>
      <c r="D261" s="20" cm="1">
        <f t="array" aca="1" ref="D261" ca="1">SUMPRODUCT(--(INDIRECT("'"&amp;D$43&amp;"_EX"&amp;"'!A2:A1104")=$B261),INDIRECT("'"&amp;D$43&amp;"_EX"&amp;"'!F2:F1104"),INDIRECT("'"&amp;D$43&amp;"_EX"&amp;"'!H2:H1104"))</f>
        <v>474.81</v>
      </c>
      <c r="E261" s="20" cm="1">
        <f t="array" aca="1" ref="E261" ca="1">SUMPRODUCT(--(INDIRECT("'"&amp;E$43&amp;"_EX"&amp;"'!A2:A444")=$B261),INDIRECT("'"&amp;E$43&amp;"_EX"&amp;"'!F2:F444"),INDIRECT("'"&amp;E$43&amp;"_EX"&amp;"'!H2:H444"))</f>
        <v>0</v>
      </c>
      <c r="F261" s="20" cm="1">
        <f t="array" aca="1" ref="F261" ca="1">SUMPRODUCT(--(INDIRECT("'"&amp;F$43&amp;"_EX"&amp;"'!A2:A156")=$B261),INDIRECT("'"&amp;F$43&amp;"_EX"&amp;"'!F2:F156"),INDIRECT("'"&amp;F$43&amp;"_EX"&amp;"'!H2:H156"))</f>
        <v>0</v>
      </c>
      <c r="L261" s="16">
        <v>23479</v>
      </c>
      <c r="M261" s="20" cm="1">
        <f t="array" aca="1" ref="M261" ca="1">SUMPRODUCT((OFFSET('2014_EX'!$A$2,COUNTA('2014_EX'!$A$2:$A$156)-Cálculos!$M$43,0,Cálculos!$M$43,1)=Cálculos!$L261)*OFFSET('2014_EX'!$F$2,COUNTA('2014_EX'!$F$2:$F$156)-Cálculos!$M$43,0,Cálculos!$M$43,1),OFFSET('2014_EX'!$H$2,COUNTA('2014_EX'!$H$2:$H$156)-Cálculos!$M$43,0,Cálculos!$M$43,1))</f>
        <v>0</v>
      </c>
    </row>
    <row r="262" spans="2:13" x14ac:dyDescent="0.25">
      <c r="B262" s="16">
        <v>23480</v>
      </c>
      <c r="C262" s="20" cm="1">
        <f t="array" aca="1" ref="C262" ca="1">SUMPRODUCT(--(INDIRECT("'"&amp;C$43&amp;"_EX"&amp;"'!A2:A451")=$B262),INDIRECT("'"&amp;C$43&amp;"_EX"&amp;"'!F2:F451"),INDIRECT("'"&amp;C$43&amp;"_EX"&amp;"'!H2:H451"))</f>
        <v>0</v>
      </c>
      <c r="D262" s="20" cm="1">
        <f t="array" aca="1" ref="D262" ca="1">SUMPRODUCT(--(INDIRECT("'"&amp;D$43&amp;"_EX"&amp;"'!A2:A1104")=$B262),INDIRECT("'"&amp;D$43&amp;"_EX"&amp;"'!F2:F1104"),INDIRECT("'"&amp;D$43&amp;"_EX"&amp;"'!H2:H1104"))</f>
        <v>897</v>
      </c>
      <c r="E262" s="20" cm="1">
        <f t="array" aca="1" ref="E262" ca="1">SUMPRODUCT(--(INDIRECT("'"&amp;E$43&amp;"_EX"&amp;"'!A2:A444")=$B262),INDIRECT("'"&amp;E$43&amp;"_EX"&amp;"'!F2:F444"),INDIRECT("'"&amp;E$43&amp;"_EX"&amp;"'!H2:H444"))</f>
        <v>0</v>
      </c>
      <c r="F262" s="20" cm="1">
        <f t="array" aca="1" ref="F262" ca="1">SUMPRODUCT(--(INDIRECT("'"&amp;F$43&amp;"_EX"&amp;"'!A2:A156")=$B262),INDIRECT("'"&amp;F$43&amp;"_EX"&amp;"'!F2:F156"),INDIRECT("'"&amp;F$43&amp;"_EX"&amp;"'!H2:H156"))</f>
        <v>0</v>
      </c>
      <c r="L262" s="16">
        <v>23480</v>
      </c>
      <c r="M262" s="20" cm="1">
        <f t="array" aca="1" ref="M262" ca="1">SUMPRODUCT((OFFSET('2014_EX'!$A$2,COUNTA('2014_EX'!$A$2:$A$156)-Cálculos!$M$43,0,Cálculos!$M$43,1)=Cálculos!$L262)*OFFSET('2014_EX'!$F$2,COUNTA('2014_EX'!$F$2:$F$156)-Cálculos!$M$43,0,Cálculos!$M$43,1),OFFSET('2014_EX'!$H$2,COUNTA('2014_EX'!$H$2:$H$156)-Cálculos!$M$43,0,Cálculos!$M$43,1))</f>
        <v>0</v>
      </c>
    </row>
    <row r="263" spans="2:13" x14ac:dyDescent="0.25">
      <c r="B263" s="16">
        <v>23481</v>
      </c>
      <c r="C263" s="20" cm="1">
        <f t="array" aca="1" ref="C263" ca="1">SUMPRODUCT(--(INDIRECT("'"&amp;C$43&amp;"_EX"&amp;"'!A2:A451")=$B263),INDIRECT("'"&amp;C$43&amp;"_EX"&amp;"'!F2:F451"),INDIRECT("'"&amp;C$43&amp;"_EX"&amp;"'!H2:H451"))</f>
        <v>0</v>
      </c>
      <c r="D263" s="20" cm="1">
        <f t="array" aca="1" ref="D263" ca="1">SUMPRODUCT(--(INDIRECT("'"&amp;D$43&amp;"_EX"&amp;"'!A2:A1104")=$B263),INDIRECT("'"&amp;D$43&amp;"_EX"&amp;"'!F2:F1104"),INDIRECT("'"&amp;D$43&amp;"_EX"&amp;"'!H2:H1104"))</f>
        <v>4312.3</v>
      </c>
      <c r="E263" s="20" cm="1">
        <f t="array" aca="1" ref="E263" ca="1">SUMPRODUCT(--(INDIRECT("'"&amp;E$43&amp;"_EX"&amp;"'!A2:A444")=$B263),INDIRECT("'"&amp;E$43&amp;"_EX"&amp;"'!F2:F444"),INDIRECT("'"&amp;E$43&amp;"_EX"&amp;"'!H2:H444"))</f>
        <v>0</v>
      </c>
      <c r="F263" s="20" cm="1">
        <f t="array" aca="1" ref="F263" ca="1">SUMPRODUCT(--(INDIRECT("'"&amp;F$43&amp;"_EX"&amp;"'!A2:A156")=$B263),INDIRECT("'"&amp;F$43&amp;"_EX"&amp;"'!F2:F156"),INDIRECT("'"&amp;F$43&amp;"_EX"&amp;"'!H2:H156"))</f>
        <v>0</v>
      </c>
      <c r="L263" s="16">
        <v>23481</v>
      </c>
      <c r="M263" s="20" cm="1">
        <f t="array" aca="1" ref="M263" ca="1">SUMPRODUCT((OFFSET('2014_EX'!$A$2,COUNTA('2014_EX'!$A$2:$A$156)-Cálculos!$M$43,0,Cálculos!$M$43,1)=Cálculos!$L263)*OFFSET('2014_EX'!$F$2,COUNTA('2014_EX'!$F$2:$F$156)-Cálculos!$M$43,0,Cálculos!$M$43,1),OFFSET('2014_EX'!$H$2,COUNTA('2014_EX'!$H$2:$H$156)-Cálculos!$M$43,0,Cálculos!$M$43,1))</f>
        <v>0</v>
      </c>
    </row>
    <row r="264" spans="2:13" x14ac:dyDescent="0.25">
      <c r="B264" s="16">
        <v>23482</v>
      </c>
      <c r="C264" s="20" cm="1">
        <f t="array" aca="1" ref="C264" ca="1">SUMPRODUCT(--(INDIRECT("'"&amp;C$43&amp;"_EX"&amp;"'!A2:A451")=$B264),INDIRECT("'"&amp;C$43&amp;"_EX"&amp;"'!F2:F451"),INDIRECT("'"&amp;C$43&amp;"_EX"&amp;"'!H2:H451"))</f>
        <v>72</v>
      </c>
      <c r="D264" s="20" cm="1">
        <f t="array" aca="1" ref="D264" ca="1">SUMPRODUCT(--(INDIRECT("'"&amp;D$43&amp;"_EX"&amp;"'!A2:A1104")=$B264),INDIRECT("'"&amp;D$43&amp;"_EX"&amp;"'!F2:F1104"),INDIRECT("'"&amp;D$43&amp;"_EX"&amp;"'!H2:H1104"))</f>
        <v>2326.5</v>
      </c>
      <c r="E264" s="20" cm="1">
        <f t="array" aca="1" ref="E264" ca="1">SUMPRODUCT(--(INDIRECT("'"&amp;E$43&amp;"_EX"&amp;"'!A2:A444")=$B264),INDIRECT("'"&amp;E$43&amp;"_EX"&amp;"'!F2:F444"),INDIRECT("'"&amp;E$43&amp;"_EX"&amp;"'!H2:H444"))</f>
        <v>936</v>
      </c>
      <c r="F264" s="20" cm="1">
        <f t="array" aca="1" ref="F264" ca="1">SUMPRODUCT(--(INDIRECT("'"&amp;F$43&amp;"_EX"&amp;"'!A2:A156")=$B264),INDIRECT("'"&amp;F$43&amp;"_EX"&amp;"'!F2:F156"),INDIRECT("'"&amp;F$43&amp;"_EX"&amp;"'!H2:H156"))</f>
        <v>0</v>
      </c>
      <c r="L264" s="16">
        <v>23482</v>
      </c>
      <c r="M264" s="20" cm="1">
        <f t="array" aca="1" ref="M264" ca="1">SUMPRODUCT((OFFSET('2014_EX'!$A$2,COUNTA('2014_EX'!$A$2:$A$156)-Cálculos!$M$43,0,Cálculos!$M$43,1)=Cálculos!$L264)*OFFSET('2014_EX'!$F$2,COUNTA('2014_EX'!$F$2:$F$156)-Cálculos!$M$43,0,Cálculos!$M$43,1),OFFSET('2014_EX'!$H$2,COUNTA('2014_EX'!$H$2:$H$156)-Cálculos!$M$43,0,Cálculos!$M$43,1))</f>
        <v>0</v>
      </c>
    </row>
    <row r="265" spans="2:13" x14ac:dyDescent="0.25">
      <c r="B265" s="16">
        <v>23483</v>
      </c>
      <c r="C265" s="20" cm="1">
        <f t="array" aca="1" ref="C265" ca="1">SUMPRODUCT(--(INDIRECT("'"&amp;C$43&amp;"_EX"&amp;"'!A2:A451")=$B265),INDIRECT("'"&amp;C$43&amp;"_EX"&amp;"'!F2:F451"),INDIRECT("'"&amp;C$43&amp;"_EX"&amp;"'!H2:H451"))</f>
        <v>0</v>
      </c>
      <c r="D265" s="20" cm="1">
        <f t="array" aca="1" ref="D265" ca="1">SUMPRODUCT(--(INDIRECT("'"&amp;D$43&amp;"_EX"&amp;"'!A2:A1104")=$B265),INDIRECT("'"&amp;D$43&amp;"_EX"&amp;"'!F2:F1104"),INDIRECT("'"&amp;D$43&amp;"_EX"&amp;"'!H2:H1104"))</f>
        <v>0</v>
      </c>
      <c r="E265" s="20" cm="1">
        <f t="array" aca="1" ref="E265" ca="1">SUMPRODUCT(--(INDIRECT("'"&amp;E$43&amp;"_EX"&amp;"'!A2:A444")=$B265),INDIRECT("'"&amp;E$43&amp;"_EX"&amp;"'!F2:F444"),INDIRECT("'"&amp;E$43&amp;"_EX"&amp;"'!H2:H444"))</f>
        <v>195.51000000000002</v>
      </c>
      <c r="F265" s="20" cm="1">
        <f t="array" aca="1" ref="F265" ca="1">SUMPRODUCT(--(INDIRECT("'"&amp;F$43&amp;"_EX"&amp;"'!A2:A156")=$B265),INDIRECT("'"&amp;F$43&amp;"_EX"&amp;"'!F2:F156"),INDIRECT("'"&amp;F$43&amp;"_EX"&amp;"'!H2:H156"))</f>
        <v>0</v>
      </c>
      <c r="L265" s="16">
        <v>23483</v>
      </c>
      <c r="M265" s="20" cm="1">
        <f t="array" aca="1" ref="M265" ca="1">SUMPRODUCT((OFFSET('2014_EX'!$A$2,COUNTA('2014_EX'!$A$2:$A$156)-Cálculos!$M$43,0,Cálculos!$M$43,1)=Cálculos!$L265)*OFFSET('2014_EX'!$F$2,COUNTA('2014_EX'!$F$2:$F$156)-Cálculos!$M$43,0,Cálculos!$M$43,1),OFFSET('2014_EX'!$H$2,COUNTA('2014_EX'!$H$2:$H$156)-Cálculos!$M$43,0,Cálculos!$M$43,1))</f>
        <v>0</v>
      </c>
    </row>
    <row r="266" spans="2:13" x14ac:dyDescent="0.25">
      <c r="B266" s="16">
        <v>23484</v>
      </c>
      <c r="C266" s="20" cm="1">
        <f t="array" aca="1" ref="C266" ca="1">SUMPRODUCT(--(INDIRECT("'"&amp;C$43&amp;"_EX"&amp;"'!A2:A451")=$B266),INDIRECT("'"&amp;C$43&amp;"_EX"&amp;"'!F2:F451"),INDIRECT("'"&amp;C$43&amp;"_EX"&amp;"'!H2:H451"))</f>
        <v>0</v>
      </c>
      <c r="D266" s="20" cm="1">
        <f t="array" aca="1" ref="D266" ca="1">SUMPRODUCT(--(INDIRECT("'"&amp;D$43&amp;"_EX"&amp;"'!A2:A1104")=$B266),INDIRECT("'"&amp;D$43&amp;"_EX"&amp;"'!F2:F1104"),INDIRECT("'"&amp;D$43&amp;"_EX"&amp;"'!H2:H1104"))</f>
        <v>229.5</v>
      </c>
      <c r="E266" s="20" cm="1">
        <f t="array" aca="1" ref="E266" ca="1">SUMPRODUCT(--(INDIRECT("'"&amp;E$43&amp;"_EX"&amp;"'!A2:A444")=$B266),INDIRECT("'"&amp;E$43&amp;"_EX"&amp;"'!F2:F444"),INDIRECT("'"&amp;E$43&amp;"_EX"&amp;"'!H2:H444"))</f>
        <v>507</v>
      </c>
      <c r="F266" s="20" cm="1">
        <f t="array" aca="1" ref="F266" ca="1">SUMPRODUCT(--(INDIRECT("'"&amp;F$43&amp;"_EX"&amp;"'!A2:A156")=$B266),INDIRECT("'"&amp;F$43&amp;"_EX"&amp;"'!F2:F156"),INDIRECT("'"&amp;F$43&amp;"_EX"&amp;"'!H2:H156"))</f>
        <v>0</v>
      </c>
      <c r="L266" s="16">
        <v>23484</v>
      </c>
      <c r="M266" s="20" cm="1">
        <f t="array" aca="1" ref="M266" ca="1">SUMPRODUCT((OFFSET('2014_EX'!$A$2,COUNTA('2014_EX'!$A$2:$A$156)-Cálculos!$M$43,0,Cálculos!$M$43,1)=Cálculos!$L266)*OFFSET('2014_EX'!$F$2,COUNTA('2014_EX'!$F$2:$F$156)-Cálculos!$M$43,0,Cálculos!$M$43,1),OFFSET('2014_EX'!$H$2,COUNTA('2014_EX'!$H$2:$H$156)-Cálculos!$M$43,0,Cálculos!$M$43,1))</f>
        <v>0</v>
      </c>
    </row>
    <row r="267" spans="2:13" x14ac:dyDescent="0.25">
      <c r="B267" s="16">
        <v>23485</v>
      </c>
      <c r="C267" s="20" cm="1">
        <f t="array" aca="1" ref="C267" ca="1">SUMPRODUCT(--(INDIRECT("'"&amp;C$43&amp;"_EX"&amp;"'!A2:A451")=$B267),INDIRECT("'"&amp;C$43&amp;"_EX"&amp;"'!F2:F451"),INDIRECT("'"&amp;C$43&amp;"_EX"&amp;"'!H2:H451"))</f>
        <v>0</v>
      </c>
      <c r="D267" s="20" cm="1">
        <f t="array" aca="1" ref="D267" ca="1">SUMPRODUCT(--(INDIRECT("'"&amp;D$43&amp;"_EX"&amp;"'!A2:A1104")=$B267),INDIRECT("'"&amp;D$43&amp;"_EX"&amp;"'!F2:F1104"),INDIRECT("'"&amp;D$43&amp;"_EX"&amp;"'!H2:H1104"))</f>
        <v>1431.74</v>
      </c>
      <c r="E267" s="20" cm="1">
        <f t="array" aca="1" ref="E267" ca="1">SUMPRODUCT(--(INDIRECT("'"&amp;E$43&amp;"_EX"&amp;"'!A2:A444")=$B267),INDIRECT("'"&amp;E$43&amp;"_EX"&amp;"'!F2:F444"),INDIRECT("'"&amp;E$43&amp;"_EX"&amp;"'!H2:H444"))</f>
        <v>0</v>
      </c>
      <c r="F267" s="20" cm="1">
        <f t="array" aca="1" ref="F267" ca="1">SUMPRODUCT(--(INDIRECT("'"&amp;F$43&amp;"_EX"&amp;"'!A2:A156")=$B267),INDIRECT("'"&amp;F$43&amp;"_EX"&amp;"'!F2:F156"),INDIRECT("'"&amp;F$43&amp;"_EX"&amp;"'!H2:H156"))</f>
        <v>0</v>
      </c>
      <c r="L267" s="16">
        <v>23485</v>
      </c>
      <c r="M267" s="20" cm="1">
        <f t="array" aca="1" ref="M267" ca="1">SUMPRODUCT((OFFSET('2014_EX'!$A$2,COUNTA('2014_EX'!$A$2:$A$156)-Cálculos!$M$43,0,Cálculos!$M$43,1)=Cálculos!$L267)*OFFSET('2014_EX'!$F$2,COUNTA('2014_EX'!$F$2:$F$156)-Cálculos!$M$43,0,Cálculos!$M$43,1),OFFSET('2014_EX'!$H$2,COUNTA('2014_EX'!$H$2:$H$156)-Cálculos!$M$43,0,Cálculos!$M$43,1))</f>
        <v>0</v>
      </c>
    </row>
    <row r="268" spans="2:13" x14ac:dyDescent="0.25">
      <c r="B268" s="16">
        <v>23486</v>
      </c>
      <c r="C268" s="20" cm="1">
        <f t="array" aca="1" ref="C268" ca="1">SUMPRODUCT(--(INDIRECT("'"&amp;C$43&amp;"_EX"&amp;"'!A2:A451")=$B268),INDIRECT("'"&amp;C$43&amp;"_EX"&amp;"'!F2:F451"),INDIRECT("'"&amp;C$43&amp;"_EX"&amp;"'!H2:H451"))</f>
        <v>0</v>
      </c>
      <c r="D268" s="20" cm="1">
        <f t="array" aca="1" ref="D268" ca="1">SUMPRODUCT(--(INDIRECT("'"&amp;D$43&amp;"_EX"&amp;"'!A2:A1104")=$B268),INDIRECT("'"&amp;D$43&amp;"_EX"&amp;"'!F2:F1104"),INDIRECT("'"&amp;D$43&amp;"_EX"&amp;"'!H2:H1104"))</f>
        <v>2987</v>
      </c>
      <c r="E268" s="20" cm="1">
        <f t="array" aca="1" ref="E268" ca="1">SUMPRODUCT(--(INDIRECT("'"&amp;E$43&amp;"_EX"&amp;"'!A2:A444")=$B268),INDIRECT("'"&amp;E$43&amp;"_EX"&amp;"'!F2:F444"),INDIRECT("'"&amp;E$43&amp;"_EX"&amp;"'!H2:H444"))</f>
        <v>630.5</v>
      </c>
      <c r="F268" s="20" cm="1">
        <f t="array" aca="1" ref="F268" ca="1">SUMPRODUCT(--(INDIRECT("'"&amp;F$43&amp;"_EX"&amp;"'!A2:A156")=$B268),INDIRECT("'"&amp;F$43&amp;"_EX"&amp;"'!F2:F156"),INDIRECT("'"&amp;F$43&amp;"_EX"&amp;"'!H2:H156"))</f>
        <v>0</v>
      </c>
      <c r="L268" s="16">
        <v>23486</v>
      </c>
      <c r="M268" s="20" cm="1">
        <f t="array" aca="1" ref="M268" ca="1">SUMPRODUCT((OFFSET('2014_EX'!$A$2,COUNTA('2014_EX'!$A$2:$A$156)-Cálculos!$M$43,0,Cálculos!$M$43,1)=Cálculos!$L268)*OFFSET('2014_EX'!$F$2,COUNTA('2014_EX'!$F$2:$F$156)-Cálculos!$M$43,0,Cálculos!$M$43,1),OFFSET('2014_EX'!$H$2,COUNTA('2014_EX'!$H$2:$H$156)-Cálculos!$M$43,0,Cálculos!$M$43,1))</f>
        <v>0</v>
      </c>
    </row>
    <row r="269" spans="2:13" x14ac:dyDescent="0.25">
      <c r="B269" s="16">
        <v>23487</v>
      </c>
      <c r="C269" s="20" cm="1">
        <f t="array" aca="1" ref="C269" ca="1">SUMPRODUCT(--(INDIRECT("'"&amp;C$43&amp;"_EX"&amp;"'!A2:A451")=$B269),INDIRECT("'"&amp;C$43&amp;"_EX"&amp;"'!F2:F451"),INDIRECT("'"&amp;C$43&amp;"_EX"&amp;"'!H2:H451"))</f>
        <v>0</v>
      </c>
      <c r="D269" s="20" cm="1">
        <f t="array" aca="1" ref="D269" ca="1">SUMPRODUCT(--(INDIRECT("'"&amp;D$43&amp;"_EX"&amp;"'!A2:A1104")=$B269),INDIRECT("'"&amp;D$43&amp;"_EX"&amp;"'!F2:F1104"),INDIRECT("'"&amp;D$43&amp;"_EX"&amp;"'!H2:H1104"))</f>
        <v>929.5</v>
      </c>
      <c r="E269" s="20" cm="1">
        <f t="array" aca="1" ref="E269" ca="1">SUMPRODUCT(--(INDIRECT("'"&amp;E$43&amp;"_EX"&amp;"'!A2:A444")=$B269),INDIRECT("'"&amp;E$43&amp;"_EX"&amp;"'!F2:F444"),INDIRECT("'"&amp;E$43&amp;"_EX"&amp;"'!H2:H444"))</f>
        <v>0</v>
      </c>
      <c r="F269" s="20" cm="1">
        <f t="array" aca="1" ref="F269" ca="1">SUMPRODUCT(--(INDIRECT("'"&amp;F$43&amp;"_EX"&amp;"'!A2:A156")=$B269),INDIRECT("'"&amp;F$43&amp;"_EX"&amp;"'!F2:F156"),INDIRECT("'"&amp;F$43&amp;"_EX"&amp;"'!H2:H156"))</f>
        <v>0</v>
      </c>
      <c r="L269" s="16">
        <v>23487</v>
      </c>
      <c r="M269" s="20" cm="1">
        <f t="array" aca="1" ref="M269" ca="1">SUMPRODUCT((OFFSET('2014_EX'!$A$2,COUNTA('2014_EX'!$A$2:$A$156)-Cálculos!$M$43,0,Cálculos!$M$43,1)=Cálculos!$L269)*OFFSET('2014_EX'!$F$2,COUNTA('2014_EX'!$F$2:$F$156)-Cálculos!$M$43,0,Cálculos!$M$43,1),OFFSET('2014_EX'!$H$2,COUNTA('2014_EX'!$H$2:$H$156)-Cálculos!$M$43,0,Cálculos!$M$43,1))</f>
        <v>0</v>
      </c>
    </row>
    <row r="270" spans="2:13" x14ac:dyDescent="0.25">
      <c r="B270" s="16">
        <v>23488</v>
      </c>
      <c r="C270" s="20" cm="1">
        <f t="array" aca="1" ref="C270" ca="1">SUMPRODUCT(--(INDIRECT("'"&amp;C$43&amp;"_EX"&amp;"'!A2:A451")=$B270),INDIRECT("'"&amp;C$43&amp;"_EX"&amp;"'!F2:F451"),INDIRECT("'"&amp;C$43&amp;"_EX"&amp;"'!H2:H451"))</f>
        <v>0</v>
      </c>
      <c r="D270" s="20" cm="1">
        <f t="array" aca="1" ref="D270" ca="1">SUMPRODUCT(--(INDIRECT("'"&amp;D$43&amp;"_EX"&amp;"'!A2:A1104")=$B270),INDIRECT("'"&amp;D$43&amp;"_EX"&amp;"'!F2:F1104"),INDIRECT("'"&amp;D$43&amp;"_EX"&amp;"'!H2:H1104"))</f>
        <v>1183.5</v>
      </c>
      <c r="E270" s="20" cm="1">
        <f t="array" aca="1" ref="E270" ca="1">SUMPRODUCT(--(INDIRECT("'"&amp;E$43&amp;"_EX"&amp;"'!A2:A444")=$B270),INDIRECT("'"&amp;E$43&amp;"_EX"&amp;"'!F2:F444"),INDIRECT("'"&amp;E$43&amp;"_EX"&amp;"'!H2:H444"))</f>
        <v>0</v>
      </c>
      <c r="F270" s="20" cm="1">
        <f t="array" aca="1" ref="F270" ca="1">SUMPRODUCT(--(INDIRECT("'"&amp;F$43&amp;"_EX"&amp;"'!A2:A156")=$B270),INDIRECT("'"&amp;F$43&amp;"_EX"&amp;"'!F2:F156"),INDIRECT("'"&amp;F$43&amp;"_EX"&amp;"'!H2:H156"))</f>
        <v>0</v>
      </c>
      <c r="L270" s="16">
        <v>23488</v>
      </c>
      <c r="M270" s="20" cm="1">
        <f t="array" aca="1" ref="M270" ca="1">SUMPRODUCT((OFFSET('2014_EX'!$A$2,COUNTA('2014_EX'!$A$2:$A$156)-Cálculos!$M$43,0,Cálculos!$M$43,1)=Cálculos!$L270)*OFFSET('2014_EX'!$F$2,COUNTA('2014_EX'!$F$2:$F$156)-Cálculos!$M$43,0,Cálculos!$M$43,1),OFFSET('2014_EX'!$H$2,COUNTA('2014_EX'!$H$2:$H$156)-Cálculos!$M$43,0,Cálculos!$M$43,1))</f>
        <v>0</v>
      </c>
    </row>
    <row r="271" spans="2:13" x14ac:dyDescent="0.25">
      <c r="B271" s="16">
        <v>23489</v>
      </c>
      <c r="C271" s="20" cm="1">
        <f t="array" aca="1" ref="C271" ca="1">SUMPRODUCT(--(INDIRECT("'"&amp;C$43&amp;"_EX"&amp;"'!A2:A451")=$B271),INDIRECT("'"&amp;C$43&amp;"_EX"&amp;"'!F2:F451"),INDIRECT("'"&amp;C$43&amp;"_EX"&amp;"'!H2:H451"))</f>
        <v>0</v>
      </c>
      <c r="D271" s="20" cm="1">
        <f t="array" aca="1" ref="D271" ca="1">SUMPRODUCT(--(INDIRECT("'"&amp;D$43&amp;"_EX"&amp;"'!A2:A1104")=$B271),INDIRECT("'"&amp;D$43&amp;"_EX"&amp;"'!F2:F1104"),INDIRECT("'"&amp;D$43&amp;"_EX"&amp;"'!H2:H1104"))</f>
        <v>1464.5</v>
      </c>
      <c r="E271" s="20" cm="1">
        <f t="array" aca="1" ref="E271" ca="1">SUMPRODUCT(--(INDIRECT("'"&amp;E$43&amp;"_EX"&amp;"'!A2:A444")=$B271),INDIRECT("'"&amp;E$43&amp;"_EX"&amp;"'!F2:F444"),INDIRECT("'"&amp;E$43&amp;"_EX"&amp;"'!H2:H444"))</f>
        <v>0</v>
      </c>
      <c r="F271" s="20" cm="1">
        <f t="array" aca="1" ref="F271" ca="1">SUMPRODUCT(--(INDIRECT("'"&amp;F$43&amp;"_EX"&amp;"'!A2:A156")=$B271),INDIRECT("'"&amp;F$43&amp;"_EX"&amp;"'!F2:F156"),INDIRECT("'"&amp;F$43&amp;"_EX"&amp;"'!H2:H156"))</f>
        <v>0</v>
      </c>
      <c r="L271" s="16">
        <v>23489</v>
      </c>
      <c r="M271" s="20" cm="1">
        <f t="array" aca="1" ref="M271" ca="1">SUMPRODUCT((OFFSET('2014_EX'!$A$2,COUNTA('2014_EX'!$A$2:$A$156)-Cálculos!$M$43,0,Cálculos!$M$43,1)=Cálculos!$L271)*OFFSET('2014_EX'!$F$2,COUNTA('2014_EX'!$F$2:$F$156)-Cálculos!$M$43,0,Cálculos!$M$43,1),OFFSET('2014_EX'!$H$2,COUNTA('2014_EX'!$H$2:$H$156)-Cálculos!$M$43,0,Cálculos!$M$43,1))</f>
        <v>0</v>
      </c>
    </row>
    <row r="272" spans="2:13" x14ac:dyDescent="0.25">
      <c r="B272" s="16">
        <v>23490</v>
      </c>
      <c r="C272" s="20" cm="1">
        <f t="array" aca="1" ref="C272" ca="1">SUMPRODUCT(--(INDIRECT("'"&amp;C$43&amp;"_EX"&amp;"'!A2:A451")=$B272),INDIRECT("'"&amp;C$43&amp;"_EX"&amp;"'!F2:F451"),INDIRECT("'"&amp;C$43&amp;"_EX"&amp;"'!H2:H451"))</f>
        <v>0</v>
      </c>
      <c r="D272" s="20" cm="1">
        <f t="array" aca="1" ref="D272" ca="1">SUMPRODUCT(--(INDIRECT("'"&amp;D$43&amp;"_EX"&amp;"'!A2:A1104")=$B272),INDIRECT("'"&amp;D$43&amp;"_EX"&amp;"'!F2:F1104"),INDIRECT("'"&amp;D$43&amp;"_EX"&amp;"'!H2:H1104"))</f>
        <v>778.5</v>
      </c>
      <c r="E272" s="20" cm="1">
        <f t="array" aca="1" ref="E272" ca="1">SUMPRODUCT(--(INDIRECT("'"&amp;E$43&amp;"_EX"&amp;"'!A2:A444")=$B272),INDIRECT("'"&amp;E$43&amp;"_EX"&amp;"'!F2:F444"),INDIRECT("'"&amp;E$43&amp;"_EX"&amp;"'!H2:H444"))</f>
        <v>0</v>
      </c>
      <c r="F272" s="20" cm="1">
        <f t="array" aca="1" ref="F272" ca="1">SUMPRODUCT(--(INDIRECT("'"&amp;F$43&amp;"_EX"&amp;"'!A2:A156")=$B272),INDIRECT("'"&amp;F$43&amp;"_EX"&amp;"'!F2:F156"),INDIRECT("'"&amp;F$43&amp;"_EX"&amp;"'!H2:H156"))</f>
        <v>0</v>
      </c>
      <c r="L272" s="16">
        <v>23490</v>
      </c>
      <c r="M272" s="20" cm="1">
        <f t="array" aca="1" ref="M272" ca="1">SUMPRODUCT((OFFSET('2014_EX'!$A$2,COUNTA('2014_EX'!$A$2:$A$156)-Cálculos!$M$43,0,Cálculos!$M$43,1)=Cálculos!$L272)*OFFSET('2014_EX'!$F$2,COUNTA('2014_EX'!$F$2:$F$156)-Cálculos!$M$43,0,Cálculos!$M$43,1),OFFSET('2014_EX'!$H$2,COUNTA('2014_EX'!$H$2:$H$156)-Cálculos!$M$43,0,Cálculos!$M$43,1))</f>
        <v>0</v>
      </c>
    </row>
    <row r="273" spans="2:13" x14ac:dyDescent="0.25">
      <c r="B273" s="16">
        <v>23491</v>
      </c>
      <c r="C273" s="20" cm="1">
        <f t="array" aca="1" ref="C273" ca="1">SUMPRODUCT(--(INDIRECT("'"&amp;C$43&amp;"_EX"&amp;"'!A2:A451")=$B273),INDIRECT("'"&amp;C$43&amp;"_EX"&amp;"'!F2:F451"),INDIRECT("'"&amp;C$43&amp;"_EX"&amp;"'!H2:H451"))</f>
        <v>0</v>
      </c>
      <c r="D273" s="20" cm="1">
        <f t="array" aca="1" ref="D273" ca="1">SUMPRODUCT(--(INDIRECT("'"&amp;D$43&amp;"_EX"&amp;"'!A2:A1104")=$B273),INDIRECT("'"&amp;D$43&amp;"_EX"&amp;"'!F2:F1104"),INDIRECT("'"&amp;D$43&amp;"_EX"&amp;"'!H2:H1104"))</f>
        <v>1404.63</v>
      </c>
      <c r="E273" s="20" cm="1">
        <f t="array" aca="1" ref="E273" ca="1">SUMPRODUCT(--(INDIRECT("'"&amp;E$43&amp;"_EX"&amp;"'!A2:A444")=$B273),INDIRECT("'"&amp;E$43&amp;"_EX"&amp;"'!F2:F444"),INDIRECT("'"&amp;E$43&amp;"_EX"&amp;"'!H2:H444"))</f>
        <v>0</v>
      </c>
      <c r="F273" s="20" cm="1">
        <f t="array" aca="1" ref="F273" ca="1">SUMPRODUCT(--(INDIRECT("'"&amp;F$43&amp;"_EX"&amp;"'!A2:A156")=$B273),INDIRECT("'"&amp;F$43&amp;"_EX"&amp;"'!F2:F156"),INDIRECT("'"&amp;F$43&amp;"_EX"&amp;"'!H2:H156"))</f>
        <v>0</v>
      </c>
      <c r="L273" s="16">
        <v>23491</v>
      </c>
      <c r="M273" s="20" cm="1">
        <f t="array" aca="1" ref="M273" ca="1">SUMPRODUCT((OFFSET('2014_EX'!$A$2,COUNTA('2014_EX'!$A$2:$A$156)-Cálculos!$M$43,0,Cálculos!$M$43,1)=Cálculos!$L273)*OFFSET('2014_EX'!$F$2,COUNTA('2014_EX'!$F$2:$F$156)-Cálculos!$M$43,0,Cálculos!$M$43,1),OFFSET('2014_EX'!$H$2,COUNTA('2014_EX'!$H$2:$H$156)-Cálculos!$M$43,0,Cálculos!$M$43,1))</f>
        <v>0</v>
      </c>
    </row>
    <row r="274" spans="2:13" x14ac:dyDescent="0.25">
      <c r="B274" s="16">
        <v>23492</v>
      </c>
      <c r="C274" s="20" cm="1">
        <f t="array" aca="1" ref="C274" ca="1">SUMPRODUCT(--(INDIRECT("'"&amp;C$43&amp;"_EX"&amp;"'!A2:A451")=$B274),INDIRECT("'"&amp;C$43&amp;"_EX"&amp;"'!F2:F451"),INDIRECT("'"&amp;C$43&amp;"_EX"&amp;"'!H2:H451"))</f>
        <v>0</v>
      </c>
      <c r="D274" s="20" cm="1">
        <f t="array" aca="1" ref="D274" ca="1">SUMPRODUCT(--(INDIRECT("'"&amp;D$43&amp;"_EX"&amp;"'!A2:A1104")=$B274),INDIRECT("'"&amp;D$43&amp;"_EX"&amp;"'!F2:F1104"),INDIRECT("'"&amp;D$43&amp;"_EX"&amp;"'!H2:H1104"))</f>
        <v>18</v>
      </c>
      <c r="E274" s="20" cm="1">
        <f t="array" aca="1" ref="E274" ca="1">SUMPRODUCT(--(INDIRECT("'"&amp;E$43&amp;"_EX"&amp;"'!A2:A444")=$B274),INDIRECT("'"&amp;E$43&amp;"_EX"&amp;"'!F2:F444"),INDIRECT("'"&amp;E$43&amp;"_EX"&amp;"'!H2:H444"))</f>
        <v>0</v>
      </c>
      <c r="F274" s="20" cm="1">
        <f t="array" aca="1" ref="F274" ca="1">SUMPRODUCT(--(INDIRECT("'"&amp;F$43&amp;"_EX"&amp;"'!A2:A156")=$B274),INDIRECT("'"&amp;F$43&amp;"_EX"&amp;"'!F2:F156"),INDIRECT("'"&amp;F$43&amp;"_EX"&amp;"'!H2:H156"))</f>
        <v>0</v>
      </c>
      <c r="L274" s="16">
        <v>23492</v>
      </c>
      <c r="M274" s="20" cm="1">
        <f t="array" aca="1" ref="M274" ca="1">SUMPRODUCT((OFFSET('2014_EX'!$A$2,COUNTA('2014_EX'!$A$2:$A$156)-Cálculos!$M$43,0,Cálculos!$M$43,1)=Cálculos!$L274)*OFFSET('2014_EX'!$F$2,COUNTA('2014_EX'!$F$2:$F$156)-Cálculos!$M$43,0,Cálculos!$M$43,1),OFFSET('2014_EX'!$H$2,COUNTA('2014_EX'!$H$2:$H$156)-Cálculos!$M$43,0,Cálculos!$M$43,1))</f>
        <v>0</v>
      </c>
    </row>
    <row r="275" spans="2:13" x14ac:dyDescent="0.25">
      <c r="B275" s="16">
        <v>23493</v>
      </c>
      <c r="C275" s="20" cm="1">
        <f t="array" aca="1" ref="C275" ca="1">SUMPRODUCT(--(INDIRECT("'"&amp;C$43&amp;"_EX"&amp;"'!A2:A451")=$B275),INDIRECT("'"&amp;C$43&amp;"_EX"&amp;"'!F2:F451"),INDIRECT("'"&amp;C$43&amp;"_EX"&amp;"'!H2:H451"))</f>
        <v>0</v>
      </c>
      <c r="D275" s="20" cm="1">
        <f t="array" aca="1" ref="D275" ca="1">SUMPRODUCT(--(INDIRECT("'"&amp;D$43&amp;"_EX"&amp;"'!A2:A1104")=$B275),INDIRECT("'"&amp;D$43&amp;"_EX"&amp;"'!F2:F1104"),INDIRECT("'"&amp;D$43&amp;"_EX"&amp;"'!H2:H1104"))</f>
        <v>573</v>
      </c>
      <c r="E275" s="20" cm="1">
        <f t="array" aca="1" ref="E275" ca="1">SUMPRODUCT(--(INDIRECT("'"&amp;E$43&amp;"_EX"&amp;"'!A2:A444")=$B275),INDIRECT("'"&amp;E$43&amp;"_EX"&amp;"'!F2:F444"),INDIRECT("'"&amp;E$43&amp;"_EX"&amp;"'!H2:H444"))</f>
        <v>742.5</v>
      </c>
      <c r="F275" s="20" cm="1">
        <f t="array" aca="1" ref="F275" ca="1">SUMPRODUCT(--(INDIRECT("'"&amp;F$43&amp;"_EX"&amp;"'!A2:A156")=$B275),INDIRECT("'"&amp;F$43&amp;"_EX"&amp;"'!F2:F156"),INDIRECT("'"&amp;F$43&amp;"_EX"&amp;"'!H2:H156"))</f>
        <v>0</v>
      </c>
      <c r="L275" s="16">
        <v>23493</v>
      </c>
      <c r="M275" s="20" cm="1">
        <f t="array" aca="1" ref="M275" ca="1">SUMPRODUCT((OFFSET('2014_EX'!$A$2,COUNTA('2014_EX'!$A$2:$A$156)-Cálculos!$M$43,0,Cálculos!$M$43,1)=Cálculos!$L275)*OFFSET('2014_EX'!$F$2,COUNTA('2014_EX'!$F$2:$F$156)-Cálculos!$M$43,0,Cálculos!$M$43,1),OFFSET('2014_EX'!$H$2,COUNTA('2014_EX'!$H$2:$H$156)-Cálculos!$M$43,0,Cálculos!$M$43,1))</f>
        <v>0</v>
      </c>
    </row>
    <row r="276" spans="2:13" x14ac:dyDescent="0.25">
      <c r="B276" s="16">
        <v>23494</v>
      </c>
      <c r="C276" s="20" cm="1">
        <f t="array" aca="1" ref="C276" ca="1">SUMPRODUCT(--(INDIRECT("'"&amp;C$43&amp;"_EX"&amp;"'!A2:A451")=$B276),INDIRECT("'"&amp;C$43&amp;"_EX"&amp;"'!F2:F451"),INDIRECT("'"&amp;C$43&amp;"_EX"&amp;"'!H2:H451"))</f>
        <v>0</v>
      </c>
      <c r="D276" s="20" cm="1">
        <f t="array" aca="1" ref="D276" ca="1">SUMPRODUCT(--(INDIRECT("'"&amp;D$43&amp;"_EX"&amp;"'!A2:A1104")=$B276),INDIRECT("'"&amp;D$43&amp;"_EX"&amp;"'!F2:F1104"),INDIRECT("'"&amp;D$43&amp;"_EX"&amp;"'!H2:H1104"))</f>
        <v>346.5</v>
      </c>
      <c r="E276" s="20" cm="1">
        <f t="array" aca="1" ref="E276" ca="1">SUMPRODUCT(--(INDIRECT("'"&amp;E$43&amp;"_EX"&amp;"'!A2:A444")=$B276),INDIRECT("'"&amp;E$43&amp;"_EX"&amp;"'!F2:F444"),INDIRECT("'"&amp;E$43&amp;"_EX"&amp;"'!H2:H444"))</f>
        <v>0</v>
      </c>
      <c r="F276" s="20" cm="1">
        <f t="array" aca="1" ref="F276" ca="1">SUMPRODUCT(--(INDIRECT("'"&amp;F$43&amp;"_EX"&amp;"'!A2:A156")=$B276),INDIRECT("'"&amp;F$43&amp;"_EX"&amp;"'!F2:F156"),INDIRECT("'"&amp;F$43&amp;"_EX"&amp;"'!H2:H156"))</f>
        <v>0</v>
      </c>
      <c r="L276" s="16">
        <v>23494</v>
      </c>
      <c r="M276" s="20" cm="1">
        <f t="array" aca="1" ref="M276" ca="1">SUMPRODUCT((OFFSET('2014_EX'!$A$2,COUNTA('2014_EX'!$A$2:$A$156)-Cálculos!$M$43,0,Cálculos!$M$43,1)=Cálculos!$L276)*OFFSET('2014_EX'!$F$2,COUNTA('2014_EX'!$F$2:$F$156)-Cálculos!$M$43,0,Cálculos!$M$43,1),OFFSET('2014_EX'!$H$2,COUNTA('2014_EX'!$H$2:$H$156)-Cálculos!$M$43,0,Cálculos!$M$43,1))</f>
        <v>0</v>
      </c>
    </row>
    <row r="277" spans="2:13" x14ac:dyDescent="0.25">
      <c r="B277" s="16">
        <v>23495</v>
      </c>
      <c r="C277" s="20" cm="1">
        <f t="array" aca="1" ref="C277" ca="1">SUMPRODUCT(--(INDIRECT("'"&amp;C$43&amp;"_EX"&amp;"'!A2:A451")=$B277),INDIRECT("'"&amp;C$43&amp;"_EX"&amp;"'!F2:F451"),INDIRECT("'"&amp;C$43&amp;"_EX"&amp;"'!H2:H451"))</f>
        <v>0</v>
      </c>
      <c r="D277" s="20" cm="1">
        <f t="array" aca="1" ref="D277" ca="1">SUMPRODUCT(--(INDIRECT("'"&amp;D$43&amp;"_EX"&amp;"'!A2:A1104")=$B277),INDIRECT("'"&amp;D$43&amp;"_EX"&amp;"'!F2:F1104"),INDIRECT("'"&amp;D$43&amp;"_EX"&amp;"'!H2:H1104"))</f>
        <v>1254.0900000000001</v>
      </c>
      <c r="E277" s="20" cm="1">
        <f t="array" aca="1" ref="E277" ca="1">SUMPRODUCT(--(INDIRECT("'"&amp;E$43&amp;"_EX"&amp;"'!A2:A444")=$B277),INDIRECT("'"&amp;E$43&amp;"_EX"&amp;"'!F2:F444"),INDIRECT("'"&amp;E$43&amp;"_EX"&amp;"'!H2:H444"))</f>
        <v>0</v>
      </c>
      <c r="F277" s="20" cm="1">
        <f t="array" aca="1" ref="F277" ca="1">SUMPRODUCT(--(INDIRECT("'"&amp;F$43&amp;"_EX"&amp;"'!A2:A156")=$B277),INDIRECT("'"&amp;F$43&amp;"_EX"&amp;"'!F2:F156"),INDIRECT("'"&amp;F$43&amp;"_EX"&amp;"'!H2:H156"))</f>
        <v>0</v>
      </c>
      <c r="L277" s="16">
        <v>23495</v>
      </c>
      <c r="M277" s="20" cm="1">
        <f t="array" aca="1" ref="M277" ca="1">SUMPRODUCT((OFFSET('2014_EX'!$A$2,COUNTA('2014_EX'!$A$2:$A$156)-Cálculos!$M$43,0,Cálculos!$M$43,1)=Cálculos!$L277)*OFFSET('2014_EX'!$F$2,COUNTA('2014_EX'!$F$2:$F$156)-Cálculos!$M$43,0,Cálculos!$M$43,1),OFFSET('2014_EX'!$H$2,COUNTA('2014_EX'!$H$2:$H$156)-Cálculos!$M$43,0,Cálculos!$M$43,1))</f>
        <v>0</v>
      </c>
    </row>
    <row r="278" spans="2:13" x14ac:dyDescent="0.25">
      <c r="B278" s="16">
        <v>23496</v>
      </c>
      <c r="C278" s="20" cm="1">
        <f t="array" aca="1" ref="C278" ca="1">SUMPRODUCT(--(INDIRECT("'"&amp;C$43&amp;"_EX"&amp;"'!A2:A451")=$B278),INDIRECT("'"&amp;C$43&amp;"_EX"&amp;"'!F2:F451"),INDIRECT("'"&amp;C$43&amp;"_EX"&amp;"'!H2:H451"))</f>
        <v>0</v>
      </c>
      <c r="D278" s="20" cm="1">
        <f t="array" aca="1" ref="D278" ca="1">SUMPRODUCT(--(INDIRECT("'"&amp;D$43&amp;"_EX"&amp;"'!A2:A1104")=$B278),INDIRECT("'"&amp;D$43&amp;"_EX"&amp;"'!F2:F1104"),INDIRECT("'"&amp;D$43&amp;"_EX"&amp;"'!H2:H1104"))</f>
        <v>1489.08</v>
      </c>
      <c r="E278" s="20" cm="1">
        <f t="array" aca="1" ref="E278" ca="1">SUMPRODUCT(--(INDIRECT("'"&amp;E$43&amp;"_EX"&amp;"'!A2:A444")=$B278),INDIRECT("'"&amp;E$43&amp;"_EX"&amp;"'!F2:F444"),INDIRECT("'"&amp;E$43&amp;"_EX"&amp;"'!H2:H444"))</f>
        <v>0</v>
      </c>
      <c r="F278" s="20" cm="1">
        <f t="array" aca="1" ref="F278" ca="1">SUMPRODUCT(--(INDIRECT("'"&amp;F$43&amp;"_EX"&amp;"'!A2:A156")=$B278),INDIRECT("'"&amp;F$43&amp;"_EX"&amp;"'!F2:F156"),INDIRECT("'"&amp;F$43&amp;"_EX"&amp;"'!H2:H156"))</f>
        <v>0</v>
      </c>
      <c r="L278" s="16">
        <v>23496</v>
      </c>
      <c r="M278" s="20" cm="1">
        <f t="array" aca="1" ref="M278" ca="1">SUMPRODUCT((OFFSET('2014_EX'!$A$2,COUNTA('2014_EX'!$A$2:$A$156)-Cálculos!$M$43,0,Cálculos!$M$43,1)=Cálculos!$L278)*OFFSET('2014_EX'!$F$2,COUNTA('2014_EX'!$F$2:$F$156)-Cálculos!$M$43,0,Cálculos!$M$43,1),OFFSET('2014_EX'!$H$2,COUNTA('2014_EX'!$H$2:$H$156)-Cálculos!$M$43,0,Cálculos!$M$43,1))</f>
        <v>0</v>
      </c>
    </row>
    <row r="279" spans="2:13" x14ac:dyDescent="0.25">
      <c r="B279" s="16">
        <v>23497</v>
      </c>
      <c r="C279" s="20" cm="1">
        <f t="array" aca="1" ref="C279" ca="1">SUMPRODUCT(--(INDIRECT("'"&amp;C$43&amp;"_EX"&amp;"'!A2:A451")=$B279),INDIRECT("'"&amp;C$43&amp;"_EX"&amp;"'!F2:F451"),INDIRECT("'"&amp;C$43&amp;"_EX"&amp;"'!H2:H451"))</f>
        <v>0</v>
      </c>
      <c r="D279" s="20" cm="1">
        <f t="array" aca="1" ref="D279" ca="1">SUMPRODUCT(--(INDIRECT("'"&amp;D$43&amp;"_EX"&amp;"'!A2:A1104")=$B279),INDIRECT("'"&amp;D$43&amp;"_EX"&amp;"'!F2:F1104"),INDIRECT("'"&amp;D$43&amp;"_EX"&amp;"'!H2:H1104"))</f>
        <v>983.5</v>
      </c>
      <c r="E279" s="20" cm="1">
        <f t="array" aca="1" ref="E279" ca="1">SUMPRODUCT(--(INDIRECT("'"&amp;E$43&amp;"_EX"&amp;"'!A2:A444")=$B279),INDIRECT("'"&amp;E$43&amp;"_EX"&amp;"'!F2:F444"),INDIRECT("'"&amp;E$43&amp;"_EX"&amp;"'!H2:H444"))</f>
        <v>0</v>
      </c>
      <c r="F279" s="20" cm="1">
        <f t="array" aca="1" ref="F279" ca="1">SUMPRODUCT(--(INDIRECT("'"&amp;F$43&amp;"_EX"&amp;"'!A2:A156")=$B279),INDIRECT("'"&amp;F$43&amp;"_EX"&amp;"'!F2:F156"),INDIRECT("'"&amp;F$43&amp;"_EX"&amp;"'!H2:H156"))</f>
        <v>0</v>
      </c>
      <c r="L279" s="16">
        <v>23497</v>
      </c>
      <c r="M279" s="20" cm="1">
        <f t="array" aca="1" ref="M279" ca="1">SUMPRODUCT((OFFSET('2014_EX'!$A$2,COUNTA('2014_EX'!$A$2:$A$156)-Cálculos!$M$43,0,Cálculos!$M$43,1)=Cálculos!$L279)*OFFSET('2014_EX'!$F$2,COUNTA('2014_EX'!$F$2:$F$156)-Cálculos!$M$43,0,Cálculos!$M$43,1),OFFSET('2014_EX'!$H$2,COUNTA('2014_EX'!$H$2:$H$156)-Cálculos!$M$43,0,Cálculos!$M$43,1))</f>
        <v>0</v>
      </c>
    </row>
    <row r="280" spans="2:13" x14ac:dyDescent="0.25">
      <c r="B280" s="16">
        <v>23498</v>
      </c>
      <c r="C280" s="20" cm="1">
        <f t="array" aca="1" ref="C280" ca="1">SUMPRODUCT(--(INDIRECT("'"&amp;C$43&amp;"_EX"&amp;"'!A2:A451")=$B280),INDIRECT("'"&amp;C$43&amp;"_EX"&amp;"'!F2:F451"),INDIRECT("'"&amp;C$43&amp;"_EX"&amp;"'!H2:H451"))</f>
        <v>0</v>
      </c>
      <c r="D280" s="20" cm="1">
        <f t="array" aca="1" ref="D280" ca="1">SUMPRODUCT(--(INDIRECT("'"&amp;D$43&amp;"_EX"&amp;"'!A2:A1104")=$B280),INDIRECT("'"&amp;D$43&amp;"_EX"&amp;"'!F2:F1104"),INDIRECT("'"&amp;D$43&amp;"_EX"&amp;"'!H2:H1104"))</f>
        <v>3026.5</v>
      </c>
      <c r="E280" s="20" cm="1">
        <f t="array" aca="1" ref="E280" ca="1">SUMPRODUCT(--(INDIRECT("'"&amp;E$43&amp;"_EX"&amp;"'!A2:A444")=$B280),INDIRECT("'"&amp;E$43&amp;"_EX"&amp;"'!F2:F444"),INDIRECT("'"&amp;E$43&amp;"_EX"&amp;"'!H2:H444"))</f>
        <v>724.5</v>
      </c>
      <c r="F280" s="20" cm="1">
        <f t="array" aca="1" ref="F280" ca="1">SUMPRODUCT(--(INDIRECT("'"&amp;F$43&amp;"_EX"&amp;"'!A2:A156")=$B280),INDIRECT("'"&amp;F$43&amp;"_EX"&amp;"'!F2:F156"),INDIRECT("'"&amp;F$43&amp;"_EX"&amp;"'!H2:H156"))</f>
        <v>0</v>
      </c>
      <c r="L280" s="16">
        <v>23498</v>
      </c>
      <c r="M280" s="20" cm="1">
        <f t="array" aca="1" ref="M280" ca="1">SUMPRODUCT((OFFSET('2014_EX'!$A$2,COUNTA('2014_EX'!$A$2:$A$156)-Cálculos!$M$43,0,Cálculos!$M$43,1)=Cálculos!$L280)*OFFSET('2014_EX'!$F$2,COUNTA('2014_EX'!$F$2:$F$156)-Cálculos!$M$43,0,Cálculos!$M$43,1),OFFSET('2014_EX'!$H$2,COUNTA('2014_EX'!$H$2:$H$156)-Cálculos!$M$43,0,Cálculos!$M$43,1))</f>
        <v>0</v>
      </c>
    </row>
    <row r="281" spans="2:13" x14ac:dyDescent="0.25">
      <c r="B281" s="16">
        <v>23499</v>
      </c>
      <c r="C281" s="20" cm="1">
        <f t="array" aca="1" ref="C281" ca="1">SUMPRODUCT(--(INDIRECT("'"&amp;C$43&amp;"_EX"&amp;"'!A2:A451")=$B281),INDIRECT("'"&amp;C$43&amp;"_EX"&amp;"'!F2:F451"),INDIRECT("'"&amp;C$43&amp;"_EX"&amp;"'!H2:H451"))</f>
        <v>0</v>
      </c>
      <c r="D281" s="20" cm="1">
        <f t="array" aca="1" ref="D281" ca="1">SUMPRODUCT(--(INDIRECT("'"&amp;D$43&amp;"_EX"&amp;"'!A2:A1104")=$B281),INDIRECT("'"&amp;D$43&amp;"_EX"&amp;"'!F2:F1104"),INDIRECT("'"&amp;D$43&amp;"_EX"&amp;"'!H2:H1104"))</f>
        <v>348</v>
      </c>
      <c r="E281" s="20" cm="1">
        <f t="array" aca="1" ref="E281" ca="1">SUMPRODUCT(--(INDIRECT("'"&amp;E$43&amp;"_EX"&amp;"'!A2:A444")=$B281),INDIRECT("'"&amp;E$43&amp;"_EX"&amp;"'!F2:F444"),INDIRECT("'"&amp;E$43&amp;"_EX"&amp;"'!H2:H444"))</f>
        <v>1366.5</v>
      </c>
      <c r="F281" s="20" cm="1">
        <f t="array" aca="1" ref="F281" ca="1">SUMPRODUCT(--(INDIRECT("'"&amp;F$43&amp;"_EX"&amp;"'!A2:A156")=$B281),INDIRECT("'"&amp;F$43&amp;"_EX"&amp;"'!F2:F156"),INDIRECT("'"&amp;F$43&amp;"_EX"&amp;"'!H2:H156"))</f>
        <v>806</v>
      </c>
      <c r="L281" s="16">
        <v>23499</v>
      </c>
      <c r="M281" s="20" cm="1">
        <f t="array" aca="1" ref="M281" ca="1">SUMPRODUCT((OFFSET('2014_EX'!$A$2,COUNTA('2014_EX'!$A$2:$A$156)-Cálculos!$M$43,0,Cálculos!$M$43,1)=Cálculos!$L281)*OFFSET('2014_EX'!$F$2,COUNTA('2014_EX'!$F$2:$F$156)-Cálculos!$M$43,0,Cálculos!$M$43,1),OFFSET('2014_EX'!$H$2,COUNTA('2014_EX'!$H$2:$H$156)-Cálculos!$M$43,0,Cálculos!$M$43,1))</f>
        <v>806</v>
      </c>
    </row>
    <row r="282" spans="2:13" x14ac:dyDescent="0.25">
      <c r="B282" s="16">
        <v>23500</v>
      </c>
      <c r="C282" s="20" cm="1">
        <f t="array" aca="1" ref="C282" ca="1">SUMPRODUCT(--(INDIRECT("'"&amp;C$43&amp;"_EX"&amp;"'!A2:A451")=$B282),INDIRECT("'"&amp;C$43&amp;"_EX"&amp;"'!F2:F451"),INDIRECT("'"&amp;C$43&amp;"_EX"&amp;"'!H2:H451"))</f>
        <v>0</v>
      </c>
      <c r="D282" s="20" cm="1">
        <f t="array" aca="1" ref="D282" ca="1">SUMPRODUCT(--(INDIRECT("'"&amp;D$43&amp;"_EX"&amp;"'!A2:A1104")=$B282),INDIRECT("'"&amp;D$43&amp;"_EX"&amp;"'!F2:F1104"),INDIRECT("'"&amp;D$43&amp;"_EX"&amp;"'!H2:H1104"))</f>
        <v>116</v>
      </c>
      <c r="E282" s="20" cm="1">
        <f t="array" aca="1" ref="E282" ca="1">SUMPRODUCT(--(INDIRECT("'"&amp;E$43&amp;"_EX"&amp;"'!A2:A444")=$B282),INDIRECT("'"&amp;E$43&amp;"_EX"&amp;"'!F2:F444"),INDIRECT("'"&amp;E$43&amp;"_EX"&amp;"'!H2:H444"))</f>
        <v>0</v>
      </c>
      <c r="F282" s="20" cm="1">
        <f t="array" aca="1" ref="F282" ca="1">SUMPRODUCT(--(INDIRECT("'"&amp;F$43&amp;"_EX"&amp;"'!A2:A156")=$B282),INDIRECT("'"&amp;F$43&amp;"_EX"&amp;"'!F2:F156"),INDIRECT("'"&amp;F$43&amp;"_EX"&amp;"'!H2:H156"))</f>
        <v>0</v>
      </c>
      <c r="L282" s="16">
        <v>23500</v>
      </c>
      <c r="M282" s="20" cm="1">
        <f t="array" aca="1" ref="M282" ca="1">SUMPRODUCT((OFFSET('2014_EX'!$A$2,COUNTA('2014_EX'!$A$2:$A$156)-Cálculos!$M$43,0,Cálculos!$M$43,1)=Cálculos!$L282)*OFFSET('2014_EX'!$F$2,COUNTA('2014_EX'!$F$2:$F$156)-Cálculos!$M$43,0,Cálculos!$M$43,1),OFFSET('2014_EX'!$H$2,COUNTA('2014_EX'!$H$2:$H$156)-Cálculos!$M$43,0,Cálculos!$M$43,1))</f>
        <v>0</v>
      </c>
    </row>
    <row r="283" spans="2:13" x14ac:dyDescent="0.25">
      <c r="B283" s="16">
        <v>23501</v>
      </c>
      <c r="C283" s="20" cm="1">
        <f t="array" aca="1" ref="C283" ca="1">SUMPRODUCT(--(INDIRECT("'"&amp;C$43&amp;"_EX"&amp;"'!A2:A451")=$B283),INDIRECT("'"&amp;C$43&amp;"_EX"&amp;"'!F2:F451"),INDIRECT("'"&amp;C$43&amp;"_EX"&amp;"'!H2:H451"))</f>
        <v>0</v>
      </c>
      <c r="D283" s="20" cm="1">
        <f t="array" aca="1" ref="D283" ca="1">SUMPRODUCT(--(INDIRECT("'"&amp;D$43&amp;"_EX"&amp;"'!A2:A1104")=$B283),INDIRECT("'"&amp;D$43&amp;"_EX"&amp;"'!F2:F1104"),INDIRECT("'"&amp;D$43&amp;"_EX"&amp;"'!H2:H1104"))</f>
        <v>612</v>
      </c>
      <c r="E283" s="20" cm="1">
        <f t="array" aca="1" ref="E283" ca="1">SUMPRODUCT(--(INDIRECT("'"&amp;E$43&amp;"_EX"&amp;"'!A2:A444")=$B283),INDIRECT("'"&amp;E$43&amp;"_EX"&amp;"'!F2:F444"),INDIRECT("'"&amp;E$43&amp;"_EX"&amp;"'!H2:H444"))</f>
        <v>0</v>
      </c>
      <c r="F283" s="20" cm="1">
        <f t="array" aca="1" ref="F283" ca="1">SUMPRODUCT(--(INDIRECT("'"&amp;F$43&amp;"_EX"&amp;"'!A2:A156")=$B283),INDIRECT("'"&amp;F$43&amp;"_EX"&amp;"'!F2:F156"),INDIRECT("'"&amp;F$43&amp;"_EX"&amp;"'!H2:H156"))</f>
        <v>0</v>
      </c>
      <c r="L283" s="16">
        <v>23501</v>
      </c>
      <c r="M283" s="20" cm="1">
        <f t="array" aca="1" ref="M283" ca="1">SUMPRODUCT((OFFSET('2014_EX'!$A$2,COUNTA('2014_EX'!$A$2:$A$156)-Cálculos!$M$43,0,Cálculos!$M$43,1)=Cálculos!$L283)*OFFSET('2014_EX'!$F$2,COUNTA('2014_EX'!$F$2:$F$156)-Cálculos!$M$43,0,Cálculos!$M$43,1),OFFSET('2014_EX'!$H$2,COUNTA('2014_EX'!$H$2:$H$156)-Cálculos!$M$43,0,Cálculos!$M$43,1))</f>
        <v>0</v>
      </c>
    </row>
    <row r="284" spans="2:13" x14ac:dyDescent="0.25">
      <c r="B284" s="16">
        <v>23502</v>
      </c>
      <c r="C284" s="20" cm="1">
        <f t="array" aca="1" ref="C284" ca="1">SUMPRODUCT(--(INDIRECT("'"&amp;C$43&amp;"_EX"&amp;"'!A2:A451")=$B284),INDIRECT("'"&amp;C$43&amp;"_EX"&amp;"'!F2:F451"),INDIRECT("'"&amp;C$43&amp;"_EX"&amp;"'!H2:H451"))</f>
        <v>0</v>
      </c>
      <c r="D284" s="20" cm="1">
        <f t="array" aca="1" ref="D284" ca="1">SUMPRODUCT(--(INDIRECT("'"&amp;D$43&amp;"_EX"&amp;"'!A2:A1104")=$B284),INDIRECT("'"&amp;D$43&amp;"_EX"&amp;"'!F2:F1104"),INDIRECT("'"&amp;D$43&amp;"_EX"&amp;"'!H2:H1104"))</f>
        <v>369</v>
      </c>
      <c r="E284" s="20" cm="1">
        <f t="array" aca="1" ref="E284" ca="1">SUMPRODUCT(--(INDIRECT("'"&amp;E$43&amp;"_EX"&amp;"'!A2:A444")=$B284),INDIRECT("'"&amp;E$43&amp;"_EX"&amp;"'!F2:F444"),INDIRECT("'"&amp;E$43&amp;"_EX"&amp;"'!H2:H444"))</f>
        <v>0</v>
      </c>
      <c r="F284" s="20" cm="1">
        <f t="array" aca="1" ref="F284" ca="1">SUMPRODUCT(--(INDIRECT("'"&amp;F$43&amp;"_EX"&amp;"'!A2:A156")=$B284),INDIRECT("'"&amp;F$43&amp;"_EX"&amp;"'!F2:F156"),INDIRECT("'"&amp;F$43&amp;"_EX"&amp;"'!H2:H156"))</f>
        <v>561</v>
      </c>
      <c r="L284" s="16">
        <v>23502</v>
      </c>
      <c r="M284" s="20" cm="1">
        <f t="array" aca="1" ref="M284" ca="1">SUMPRODUCT((OFFSET('2014_EX'!$A$2,COUNTA('2014_EX'!$A$2:$A$156)-Cálculos!$M$43,0,Cálculos!$M$43,1)=Cálculos!$L284)*OFFSET('2014_EX'!$F$2,COUNTA('2014_EX'!$F$2:$F$156)-Cálculos!$M$43,0,Cálculos!$M$43,1),OFFSET('2014_EX'!$H$2,COUNTA('2014_EX'!$H$2:$H$156)-Cálculos!$M$43,0,Cálculos!$M$43,1))</f>
        <v>561</v>
      </c>
    </row>
    <row r="285" spans="2:13" x14ac:dyDescent="0.25">
      <c r="B285" s="16">
        <v>23503</v>
      </c>
      <c r="C285" s="20" cm="1">
        <f t="array" aca="1" ref="C285" ca="1">SUMPRODUCT(--(INDIRECT("'"&amp;C$43&amp;"_EX"&amp;"'!A2:A451")=$B285),INDIRECT("'"&amp;C$43&amp;"_EX"&amp;"'!F2:F451"),INDIRECT("'"&amp;C$43&amp;"_EX"&amp;"'!H2:H451"))</f>
        <v>0</v>
      </c>
      <c r="D285" s="20" cm="1">
        <f t="array" aca="1" ref="D285" ca="1">SUMPRODUCT(--(INDIRECT("'"&amp;D$43&amp;"_EX"&amp;"'!A2:A1104")=$B285),INDIRECT("'"&amp;D$43&amp;"_EX"&amp;"'!F2:F1104"),INDIRECT("'"&amp;D$43&amp;"_EX"&amp;"'!H2:H1104"))</f>
        <v>333</v>
      </c>
      <c r="E285" s="20" cm="1">
        <f t="array" aca="1" ref="E285" ca="1">SUMPRODUCT(--(INDIRECT("'"&amp;E$43&amp;"_EX"&amp;"'!A2:A444")=$B285),INDIRECT("'"&amp;E$43&amp;"_EX"&amp;"'!F2:F444"),INDIRECT("'"&amp;E$43&amp;"_EX"&amp;"'!H2:H444"))</f>
        <v>578.55000000000007</v>
      </c>
      <c r="F285" s="20" cm="1">
        <f t="array" aca="1" ref="F285" ca="1">SUMPRODUCT(--(INDIRECT("'"&amp;F$43&amp;"_EX"&amp;"'!A2:A156")=$B285),INDIRECT("'"&amp;F$43&amp;"_EX"&amp;"'!F2:F156"),INDIRECT("'"&amp;F$43&amp;"_EX"&amp;"'!H2:H156"))</f>
        <v>0</v>
      </c>
      <c r="L285" s="16">
        <v>23503</v>
      </c>
      <c r="M285" s="20" cm="1">
        <f t="array" aca="1" ref="M285" ca="1">SUMPRODUCT((OFFSET('2014_EX'!$A$2,COUNTA('2014_EX'!$A$2:$A$156)-Cálculos!$M$43,0,Cálculos!$M$43,1)=Cálculos!$L285)*OFFSET('2014_EX'!$F$2,COUNTA('2014_EX'!$F$2:$F$156)-Cálculos!$M$43,0,Cálculos!$M$43,1),OFFSET('2014_EX'!$H$2,COUNTA('2014_EX'!$H$2:$H$156)-Cálculos!$M$43,0,Cálculos!$M$43,1))</f>
        <v>0</v>
      </c>
    </row>
    <row r="286" spans="2:13" x14ac:dyDescent="0.25">
      <c r="B286" s="16">
        <v>23504</v>
      </c>
      <c r="C286" s="20" cm="1">
        <f t="array" aca="1" ref="C286" ca="1">SUMPRODUCT(--(INDIRECT("'"&amp;C$43&amp;"_EX"&amp;"'!A2:A451")=$B286),INDIRECT("'"&amp;C$43&amp;"_EX"&amp;"'!F2:F451"),INDIRECT("'"&amp;C$43&amp;"_EX"&amp;"'!H2:H451"))</f>
        <v>0</v>
      </c>
      <c r="D286" s="20" cm="1">
        <f t="array" aca="1" ref="D286" ca="1">SUMPRODUCT(--(INDIRECT("'"&amp;D$43&amp;"_EX"&amp;"'!A2:A1104")=$B286),INDIRECT("'"&amp;D$43&amp;"_EX"&amp;"'!F2:F1104"),INDIRECT("'"&amp;D$43&amp;"_EX"&amp;"'!H2:H1104"))</f>
        <v>572</v>
      </c>
      <c r="E286" s="20" cm="1">
        <f t="array" aca="1" ref="E286" ca="1">SUMPRODUCT(--(INDIRECT("'"&amp;E$43&amp;"_EX"&amp;"'!A2:A444")=$B286),INDIRECT("'"&amp;E$43&amp;"_EX"&amp;"'!F2:F444"),INDIRECT("'"&amp;E$43&amp;"_EX"&amp;"'!H2:H444"))</f>
        <v>544.95000000000005</v>
      </c>
      <c r="F286" s="20" cm="1">
        <f t="array" aca="1" ref="F286" ca="1">SUMPRODUCT(--(INDIRECT("'"&amp;F$43&amp;"_EX"&amp;"'!A2:A156")=$B286),INDIRECT("'"&amp;F$43&amp;"_EX"&amp;"'!F2:F156"),INDIRECT("'"&amp;F$43&amp;"_EX"&amp;"'!H2:H156"))</f>
        <v>58</v>
      </c>
      <c r="L286" s="16">
        <v>23504</v>
      </c>
      <c r="M286" s="20" cm="1">
        <f t="array" aca="1" ref="M286" ca="1">SUMPRODUCT((OFFSET('2014_EX'!$A$2,COUNTA('2014_EX'!$A$2:$A$156)-Cálculos!$M$43,0,Cálculos!$M$43,1)=Cálculos!$L286)*OFFSET('2014_EX'!$F$2,COUNTA('2014_EX'!$F$2:$F$156)-Cálculos!$M$43,0,Cálculos!$M$43,1),OFFSET('2014_EX'!$H$2,COUNTA('2014_EX'!$H$2:$H$156)-Cálculos!$M$43,0,Cálculos!$M$43,1))</f>
        <v>0</v>
      </c>
    </row>
    <row r="287" spans="2:13" x14ac:dyDescent="0.25">
      <c r="B287" s="16">
        <v>23505</v>
      </c>
      <c r="C287" s="20" cm="1">
        <f t="array" aca="1" ref="C287" ca="1">SUMPRODUCT(--(INDIRECT("'"&amp;C$43&amp;"_EX"&amp;"'!A2:A451")=$B287),INDIRECT("'"&amp;C$43&amp;"_EX"&amp;"'!F2:F451"),INDIRECT("'"&amp;C$43&amp;"_EX"&amp;"'!H2:H451"))</f>
        <v>0</v>
      </c>
      <c r="D287" s="20" cm="1">
        <f t="array" aca="1" ref="D287" ca="1">SUMPRODUCT(--(INDIRECT("'"&amp;D$43&amp;"_EX"&amp;"'!A2:A1104")=$B287),INDIRECT("'"&amp;D$43&amp;"_EX"&amp;"'!F2:F1104"),INDIRECT("'"&amp;D$43&amp;"_EX"&amp;"'!H2:H1104"))</f>
        <v>1888.1100000000001</v>
      </c>
      <c r="E287" s="20" cm="1">
        <f t="array" aca="1" ref="E287" ca="1">SUMPRODUCT(--(INDIRECT("'"&amp;E$43&amp;"_EX"&amp;"'!A2:A444")=$B287),INDIRECT("'"&amp;E$43&amp;"_EX"&amp;"'!F2:F444"),INDIRECT("'"&amp;E$43&amp;"_EX"&amp;"'!H2:H444"))</f>
        <v>0</v>
      </c>
      <c r="F287" s="20" cm="1">
        <f t="array" aca="1" ref="F287" ca="1">SUMPRODUCT(--(INDIRECT("'"&amp;F$43&amp;"_EX"&amp;"'!A2:A156")=$B287),INDIRECT("'"&amp;F$43&amp;"_EX"&amp;"'!F2:F156"),INDIRECT("'"&amp;F$43&amp;"_EX"&amp;"'!H2:H156"))</f>
        <v>0</v>
      </c>
      <c r="L287" s="16">
        <v>23505</v>
      </c>
      <c r="M287" s="20" cm="1">
        <f t="array" aca="1" ref="M287" ca="1">SUMPRODUCT((OFFSET('2014_EX'!$A$2,COUNTA('2014_EX'!$A$2:$A$156)-Cálculos!$M$43,0,Cálculos!$M$43,1)=Cálculos!$L287)*OFFSET('2014_EX'!$F$2,COUNTA('2014_EX'!$F$2:$F$156)-Cálculos!$M$43,0,Cálculos!$M$43,1),OFFSET('2014_EX'!$H$2,COUNTA('2014_EX'!$H$2:$H$156)-Cálculos!$M$43,0,Cálculos!$M$43,1))</f>
        <v>0</v>
      </c>
    </row>
    <row r="288" spans="2:13" x14ac:dyDescent="0.25">
      <c r="B288" s="16">
        <v>23506</v>
      </c>
      <c r="C288" s="20" cm="1">
        <f t="array" aca="1" ref="C288" ca="1">SUMPRODUCT(--(INDIRECT("'"&amp;C$43&amp;"_EX"&amp;"'!A2:A451")=$B288),INDIRECT("'"&amp;C$43&amp;"_EX"&amp;"'!F2:F451"),INDIRECT("'"&amp;C$43&amp;"_EX"&amp;"'!H2:H451"))</f>
        <v>0</v>
      </c>
      <c r="D288" s="20" cm="1">
        <f t="array" aca="1" ref="D288" ca="1">SUMPRODUCT(--(INDIRECT("'"&amp;D$43&amp;"_EX"&amp;"'!A2:A1104")=$B288),INDIRECT("'"&amp;D$43&amp;"_EX"&amp;"'!F2:F1104"),INDIRECT("'"&amp;D$43&amp;"_EX"&amp;"'!H2:H1104"))</f>
        <v>823.5</v>
      </c>
      <c r="E288" s="20" cm="1">
        <f t="array" aca="1" ref="E288" ca="1">SUMPRODUCT(--(INDIRECT("'"&amp;E$43&amp;"_EX"&amp;"'!A2:A444")=$B288),INDIRECT("'"&amp;E$43&amp;"_EX"&amp;"'!F2:F444"),INDIRECT("'"&amp;E$43&amp;"_EX"&amp;"'!H2:H444"))</f>
        <v>0</v>
      </c>
      <c r="F288" s="20" cm="1">
        <f t="array" aca="1" ref="F288" ca="1">SUMPRODUCT(--(INDIRECT("'"&amp;F$43&amp;"_EX"&amp;"'!A2:A156")=$B288),INDIRECT("'"&amp;F$43&amp;"_EX"&amp;"'!F2:F156"),INDIRECT("'"&amp;F$43&amp;"_EX"&amp;"'!H2:H156"))</f>
        <v>0</v>
      </c>
      <c r="L288" s="16">
        <v>23506</v>
      </c>
      <c r="M288" s="20" cm="1">
        <f t="array" aca="1" ref="M288" ca="1">SUMPRODUCT((OFFSET('2014_EX'!$A$2,COUNTA('2014_EX'!$A$2:$A$156)-Cálculos!$M$43,0,Cálculos!$M$43,1)=Cálculos!$L288)*OFFSET('2014_EX'!$F$2,COUNTA('2014_EX'!$F$2:$F$156)-Cálculos!$M$43,0,Cálculos!$M$43,1),OFFSET('2014_EX'!$H$2,COUNTA('2014_EX'!$H$2:$H$156)-Cálculos!$M$43,0,Cálculos!$M$43,1))</f>
        <v>0</v>
      </c>
    </row>
    <row r="289" spans="2:13" x14ac:dyDescent="0.25">
      <c r="B289" s="16">
        <v>23507</v>
      </c>
      <c r="C289" s="20" cm="1">
        <f t="array" aca="1" ref="C289" ca="1">SUMPRODUCT(--(INDIRECT("'"&amp;C$43&amp;"_EX"&amp;"'!A2:A451")=$B289),INDIRECT("'"&amp;C$43&amp;"_EX"&amp;"'!F2:F451"),INDIRECT("'"&amp;C$43&amp;"_EX"&amp;"'!H2:H451"))</f>
        <v>0</v>
      </c>
      <c r="D289" s="20" cm="1">
        <f t="array" aca="1" ref="D289" ca="1">SUMPRODUCT(--(INDIRECT("'"&amp;D$43&amp;"_EX"&amp;"'!A2:A1104")=$B289),INDIRECT("'"&amp;D$43&amp;"_EX"&amp;"'!F2:F1104"),INDIRECT("'"&amp;D$43&amp;"_EX"&amp;"'!H2:H1104"))</f>
        <v>1981.6200000000001</v>
      </c>
      <c r="E289" s="20" cm="1">
        <f t="array" aca="1" ref="E289" ca="1">SUMPRODUCT(--(INDIRECT("'"&amp;E$43&amp;"_EX"&amp;"'!A2:A444")=$B289),INDIRECT("'"&amp;E$43&amp;"_EX"&amp;"'!F2:F444"),INDIRECT("'"&amp;E$43&amp;"_EX"&amp;"'!H2:H444"))</f>
        <v>0</v>
      </c>
      <c r="F289" s="20" cm="1">
        <f t="array" aca="1" ref="F289" ca="1">SUMPRODUCT(--(INDIRECT("'"&amp;F$43&amp;"_EX"&amp;"'!A2:A156")=$B289),INDIRECT("'"&amp;F$43&amp;"_EX"&amp;"'!F2:F156"),INDIRECT("'"&amp;F$43&amp;"_EX"&amp;"'!H2:H156"))</f>
        <v>0</v>
      </c>
      <c r="L289" s="16">
        <v>23507</v>
      </c>
      <c r="M289" s="20" cm="1">
        <f t="array" aca="1" ref="M289" ca="1">SUMPRODUCT((OFFSET('2014_EX'!$A$2,COUNTA('2014_EX'!$A$2:$A$156)-Cálculos!$M$43,0,Cálculos!$M$43,1)=Cálculos!$L289)*OFFSET('2014_EX'!$F$2,COUNTA('2014_EX'!$F$2:$F$156)-Cálculos!$M$43,0,Cálculos!$M$43,1),OFFSET('2014_EX'!$H$2,COUNTA('2014_EX'!$H$2:$H$156)-Cálculos!$M$43,0,Cálculos!$M$43,1))</f>
        <v>0</v>
      </c>
    </row>
    <row r="290" spans="2:13" x14ac:dyDescent="0.25">
      <c r="B290" s="16">
        <v>23508</v>
      </c>
      <c r="C290" s="20" cm="1">
        <f t="array" aca="1" ref="C290" ca="1">SUMPRODUCT(--(INDIRECT("'"&amp;C$43&amp;"_EX"&amp;"'!A2:A451")=$B290),INDIRECT("'"&amp;C$43&amp;"_EX"&amp;"'!F2:F451"),INDIRECT("'"&amp;C$43&amp;"_EX"&amp;"'!H2:H451"))</f>
        <v>0</v>
      </c>
      <c r="D290" s="20" cm="1">
        <f t="array" aca="1" ref="D290" ca="1">SUMPRODUCT(--(INDIRECT("'"&amp;D$43&amp;"_EX"&amp;"'!A2:A1104")=$B290),INDIRECT("'"&amp;D$43&amp;"_EX"&amp;"'!F2:F1104"),INDIRECT("'"&amp;D$43&amp;"_EX"&amp;"'!H2:H1104"))</f>
        <v>547.5</v>
      </c>
      <c r="E290" s="20" cm="1">
        <f t="array" aca="1" ref="E290" ca="1">SUMPRODUCT(--(INDIRECT("'"&amp;E$43&amp;"_EX"&amp;"'!A2:A444")=$B290),INDIRECT("'"&amp;E$43&amp;"_EX"&amp;"'!F2:F444"),INDIRECT("'"&amp;E$43&amp;"_EX"&amp;"'!H2:H444"))</f>
        <v>1948.05</v>
      </c>
      <c r="F290" s="20" cm="1">
        <f t="array" aca="1" ref="F290" ca="1">SUMPRODUCT(--(INDIRECT("'"&amp;F$43&amp;"_EX"&amp;"'!A2:A156")=$B290),INDIRECT("'"&amp;F$43&amp;"_EX"&amp;"'!F2:F156"),INDIRECT("'"&amp;F$43&amp;"_EX"&amp;"'!H2:H156"))</f>
        <v>0</v>
      </c>
      <c r="L290" s="16">
        <v>23508</v>
      </c>
      <c r="M290" s="20" cm="1">
        <f t="array" aca="1" ref="M290" ca="1">SUMPRODUCT((OFFSET('2014_EX'!$A$2,COUNTA('2014_EX'!$A$2:$A$156)-Cálculos!$M$43,0,Cálculos!$M$43,1)=Cálculos!$L290)*OFFSET('2014_EX'!$F$2,COUNTA('2014_EX'!$F$2:$F$156)-Cálculos!$M$43,0,Cálculos!$M$43,1),OFFSET('2014_EX'!$H$2,COUNTA('2014_EX'!$H$2:$H$156)-Cálculos!$M$43,0,Cálculos!$M$43,1))</f>
        <v>0</v>
      </c>
    </row>
    <row r="291" spans="2:13" x14ac:dyDescent="0.25">
      <c r="B291" s="16">
        <v>23509</v>
      </c>
      <c r="C291" s="20" cm="1">
        <f t="array" aca="1" ref="C291" ca="1">SUMPRODUCT(--(INDIRECT("'"&amp;C$43&amp;"_EX"&amp;"'!A2:A451")=$B291),INDIRECT("'"&amp;C$43&amp;"_EX"&amp;"'!F2:F451"),INDIRECT("'"&amp;C$43&amp;"_EX"&amp;"'!H2:H451"))</f>
        <v>0</v>
      </c>
      <c r="D291" s="20" cm="1">
        <f t="array" aca="1" ref="D291" ca="1">SUMPRODUCT(--(INDIRECT("'"&amp;D$43&amp;"_EX"&amp;"'!A2:A1104")=$B291),INDIRECT("'"&amp;D$43&amp;"_EX"&amp;"'!F2:F1104"),INDIRECT("'"&amp;D$43&amp;"_EX"&amp;"'!H2:H1104"))</f>
        <v>2827.5</v>
      </c>
      <c r="E291" s="20" cm="1">
        <f t="array" aca="1" ref="E291" ca="1">SUMPRODUCT(--(INDIRECT("'"&amp;E$43&amp;"_EX"&amp;"'!A2:A444")=$B291),INDIRECT("'"&amp;E$43&amp;"_EX"&amp;"'!F2:F444"),INDIRECT("'"&amp;E$43&amp;"_EX"&amp;"'!H2:H444"))</f>
        <v>0</v>
      </c>
      <c r="F291" s="20" cm="1">
        <f t="array" aca="1" ref="F291" ca="1">SUMPRODUCT(--(INDIRECT("'"&amp;F$43&amp;"_EX"&amp;"'!A2:A156")=$B291),INDIRECT("'"&amp;F$43&amp;"_EX"&amp;"'!F2:F156"),INDIRECT("'"&amp;F$43&amp;"_EX"&amp;"'!H2:H156"))</f>
        <v>0</v>
      </c>
      <c r="L291" s="16">
        <v>23509</v>
      </c>
      <c r="M291" s="20" cm="1">
        <f t="array" aca="1" ref="M291" ca="1">SUMPRODUCT((OFFSET('2014_EX'!$A$2,COUNTA('2014_EX'!$A$2:$A$156)-Cálculos!$M$43,0,Cálculos!$M$43,1)=Cálculos!$L291)*OFFSET('2014_EX'!$F$2,COUNTA('2014_EX'!$F$2:$F$156)-Cálculos!$M$43,0,Cálculos!$M$43,1),OFFSET('2014_EX'!$H$2,COUNTA('2014_EX'!$H$2:$H$156)-Cálculos!$M$43,0,Cálculos!$M$43,1))</f>
        <v>0</v>
      </c>
    </row>
    <row r="292" spans="2:13" x14ac:dyDescent="0.25">
      <c r="B292" s="16">
        <v>23510</v>
      </c>
      <c r="C292" s="20" cm="1">
        <f t="array" aca="1" ref="C292" ca="1">SUMPRODUCT(--(INDIRECT("'"&amp;C$43&amp;"_EX"&amp;"'!A2:A451")=$B292),INDIRECT("'"&amp;C$43&amp;"_EX"&amp;"'!F2:F451"),INDIRECT("'"&amp;C$43&amp;"_EX"&amp;"'!H2:H451"))</f>
        <v>0</v>
      </c>
      <c r="D292" s="20" cm="1">
        <f t="array" aca="1" ref="D292" ca="1">SUMPRODUCT(--(INDIRECT("'"&amp;D$43&amp;"_EX"&amp;"'!A2:A1104")=$B292),INDIRECT("'"&amp;D$43&amp;"_EX"&amp;"'!F2:F1104"),INDIRECT("'"&amp;D$43&amp;"_EX"&amp;"'!H2:H1104"))</f>
        <v>1687.5</v>
      </c>
      <c r="E292" s="20" cm="1">
        <f t="array" aca="1" ref="E292" ca="1">SUMPRODUCT(--(INDIRECT("'"&amp;E$43&amp;"_EX"&amp;"'!A2:A444")=$B292),INDIRECT("'"&amp;E$43&amp;"_EX"&amp;"'!F2:F444"),INDIRECT("'"&amp;E$43&amp;"_EX"&amp;"'!H2:H444"))</f>
        <v>0</v>
      </c>
      <c r="F292" s="20" cm="1">
        <f t="array" aca="1" ref="F292" ca="1">SUMPRODUCT(--(INDIRECT("'"&amp;F$43&amp;"_EX"&amp;"'!A2:A156")=$B292),INDIRECT("'"&amp;F$43&amp;"_EX"&amp;"'!F2:F156"),INDIRECT("'"&amp;F$43&amp;"_EX"&amp;"'!H2:H156"))</f>
        <v>0</v>
      </c>
      <c r="L292" s="16">
        <v>23510</v>
      </c>
      <c r="M292" s="20" cm="1">
        <f t="array" aca="1" ref="M292" ca="1">SUMPRODUCT((OFFSET('2014_EX'!$A$2,COUNTA('2014_EX'!$A$2:$A$156)-Cálculos!$M$43,0,Cálculos!$M$43,1)=Cálculos!$L292)*OFFSET('2014_EX'!$F$2,COUNTA('2014_EX'!$F$2:$F$156)-Cálculos!$M$43,0,Cálculos!$M$43,1),OFFSET('2014_EX'!$H$2,COUNTA('2014_EX'!$H$2:$H$156)-Cálculos!$M$43,0,Cálculos!$M$43,1))</f>
        <v>0</v>
      </c>
    </row>
    <row r="293" spans="2:13" x14ac:dyDescent="0.25">
      <c r="B293" s="16">
        <v>23511</v>
      </c>
      <c r="C293" s="20" cm="1">
        <f t="array" aca="1" ref="C293" ca="1">SUMPRODUCT(--(INDIRECT("'"&amp;C$43&amp;"_EX"&amp;"'!A2:A451")=$B293),INDIRECT("'"&amp;C$43&amp;"_EX"&amp;"'!F2:F451"),INDIRECT("'"&amp;C$43&amp;"_EX"&amp;"'!H2:H451"))</f>
        <v>0</v>
      </c>
      <c r="D293" s="20" cm="1">
        <f t="array" aca="1" ref="D293" ca="1">SUMPRODUCT(--(INDIRECT("'"&amp;D$43&amp;"_EX"&amp;"'!A2:A1104")=$B293),INDIRECT("'"&amp;D$43&amp;"_EX"&amp;"'!F2:F1104"),INDIRECT("'"&amp;D$43&amp;"_EX"&amp;"'!H2:H1104"))</f>
        <v>948</v>
      </c>
      <c r="E293" s="20" cm="1">
        <f t="array" aca="1" ref="E293" ca="1">SUMPRODUCT(--(INDIRECT("'"&amp;E$43&amp;"_EX"&amp;"'!A2:A444")=$B293),INDIRECT("'"&amp;E$43&amp;"_EX"&amp;"'!F2:F444"),INDIRECT("'"&amp;E$43&amp;"_EX"&amp;"'!H2:H444"))</f>
        <v>536.5</v>
      </c>
      <c r="F293" s="20" cm="1">
        <f t="array" aca="1" ref="F293" ca="1">SUMPRODUCT(--(INDIRECT("'"&amp;F$43&amp;"_EX"&amp;"'!A2:A156")=$B293),INDIRECT("'"&amp;F$43&amp;"_EX"&amp;"'!F2:F156"),INDIRECT("'"&amp;F$43&amp;"_EX"&amp;"'!H2:H156"))</f>
        <v>0</v>
      </c>
      <c r="L293" s="16">
        <v>23511</v>
      </c>
      <c r="M293" s="20" cm="1">
        <f t="array" aca="1" ref="M293" ca="1">SUMPRODUCT((OFFSET('2014_EX'!$A$2,COUNTA('2014_EX'!$A$2:$A$156)-Cálculos!$M$43,0,Cálculos!$M$43,1)=Cálculos!$L293)*OFFSET('2014_EX'!$F$2,COUNTA('2014_EX'!$F$2:$F$156)-Cálculos!$M$43,0,Cálculos!$M$43,1),OFFSET('2014_EX'!$H$2,COUNTA('2014_EX'!$H$2:$H$156)-Cálculos!$M$43,0,Cálculos!$M$43,1))</f>
        <v>0</v>
      </c>
    </row>
    <row r="294" spans="2:13" x14ac:dyDescent="0.25">
      <c r="B294" s="16">
        <v>23512</v>
      </c>
      <c r="C294" s="20" cm="1">
        <f t="array" aca="1" ref="C294" ca="1">SUMPRODUCT(--(INDIRECT("'"&amp;C$43&amp;"_EX"&amp;"'!A2:A451")=$B294),INDIRECT("'"&amp;C$43&amp;"_EX"&amp;"'!F2:F451"),INDIRECT("'"&amp;C$43&amp;"_EX"&amp;"'!H2:H451"))</f>
        <v>0</v>
      </c>
      <c r="D294" s="20" cm="1">
        <f t="array" aca="1" ref="D294" ca="1">SUMPRODUCT(--(INDIRECT("'"&amp;D$43&amp;"_EX"&amp;"'!A2:A1104")=$B294),INDIRECT("'"&amp;D$43&amp;"_EX"&amp;"'!F2:F1104"),INDIRECT("'"&amp;D$43&amp;"_EX"&amp;"'!H2:H1104"))</f>
        <v>765</v>
      </c>
      <c r="E294" s="20" cm="1">
        <f t="array" aca="1" ref="E294" ca="1">SUMPRODUCT(--(INDIRECT("'"&amp;E$43&amp;"_EX"&amp;"'!A2:A444")=$B294),INDIRECT("'"&amp;E$43&amp;"_EX"&amp;"'!F2:F444"),INDIRECT("'"&amp;E$43&amp;"_EX"&amp;"'!H2:H444"))</f>
        <v>0</v>
      </c>
      <c r="F294" s="20" cm="1">
        <f t="array" aca="1" ref="F294" ca="1">SUMPRODUCT(--(INDIRECT("'"&amp;F$43&amp;"_EX"&amp;"'!A2:A156")=$B294),INDIRECT("'"&amp;F$43&amp;"_EX"&amp;"'!F2:F156"),INDIRECT("'"&amp;F$43&amp;"_EX"&amp;"'!H2:H156"))</f>
        <v>0</v>
      </c>
      <c r="L294" s="16">
        <v>23512</v>
      </c>
      <c r="M294" s="20" cm="1">
        <f t="array" aca="1" ref="M294" ca="1">SUMPRODUCT((OFFSET('2014_EX'!$A$2,COUNTA('2014_EX'!$A$2:$A$156)-Cálculos!$M$43,0,Cálculos!$M$43,1)=Cálculos!$L294)*OFFSET('2014_EX'!$F$2,COUNTA('2014_EX'!$F$2:$F$156)-Cálculos!$M$43,0,Cálculos!$M$43,1),OFFSET('2014_EX'!$H$2,COUNTA('2014_EX'!$H$2:$H$156)-Cálculos!$M$43,0,Cálculos!$M$43,1))</f>
        <v>0</v>
      </c>
    </row>
    <row r="295" spans="2:13" x14ac:dyDescent="0.25">
      <c r="B295" s="16">
        <v>23513</v>
      </c>
      <c r="C295" s="20" cm="1">
        <f t="array" aca="1" ref="C295" ca="1">SUMPRODUCT(--(INDIRECT("'"&amp;C$43&amp;"_EX"&amp;"'!A2:A451")=$B295),INDIRECT("'"&amp;C$43&amp;"_EX"&amp;"'!F2:F451"),INDIRECT("'"&amp;C$43&amp;"_EX"&amp;"'!H2:H451"))</f>
        <v>0</v>
      </c>
      <c r="D295" s="20" cm="1">
        <f t="array" aca="1" ref="D295" ca="1">SUMPRODUCT(--(INDIRECT("'"&amp;D$43&amp;"_EX"&amp;"'!A2:A1104")=$B295),INDIRECT("'"&amp;D$43&amp;"_EX"&amp;"'!F2:F1104"),INDIRECT("'"&amp;D$43&amp;"_EX"&amp;"'!H2:H1104"))</f>
        <v>3131.5</v>
      </c>
      <c r="E295" s="20" cm="1">
        <f t="array" aca="1" ref="E295" ca="1">SUMPRODUCT(--(INDIRECT("'"&amp;E$43&amp;"_EX"&amp;"'!A2:A444")=$B295),INDIRECT("'"&amp;E$43&amp;"_EX"&amp;"'!F2:F444"),INDIRECT("'"&amp;E$43&amp;"_EX"&amp;"'!H2:H444"))</f>
        <v>0</v>
      </c>
      <c r="F295" s="20" cm="1">
        <f t="array" aca="1" ref="F295" ca="1">SUMPRODUCT(--(INDIRECT("'"&amp;F$43&amp;"_EX"&amp;"'!A2:A156")=$B295),INDIRECT("'"&amp;F$43&amp;"_EX"&amp;"'!F2:F156"),INDIRECT("'"&amp;F$43&amp;"_EX"&amp;"'!H2:H156"))</f>
        <v>0</v>
      </c>
      <c r="L295" s="16">
        <v>23513</v>
      </c>
      <c r="M295" s="20" cm="1">
        <f t="array" aca="1" ref="M295" ca="1">SUMPRODUCT((OFFSET('2014_EX'!$A$2,COUNTA('2014_EX'!$A$2:$A$156)-Cálculos!$M$43,0,Cálculos!$M$43,1)=Cálculos!$L295)*OFFSET('2014_EX'!$F$2,COUNTA('2014_EX'!$F$2:$F$156)-Cálculos!$M$43,0,Cálculos!$M$43,1),OFFSET('2014_EX'!$H$2,COUNTA('2014_EX'!$H$2:$H$156)-Cálculos!$M$43,0,Cálculos!$M$43,1))</f>
        <v>0</v>
      </c>
    </row>
    <row r="296" spans="2:13" x14ac:dyDescent="0.25">
      <c r="B296" s="16">
        <v>23514</v>
      </c>
      <c r="C296" s="20" cm="1">
        <f t="array" aca="1" ref="C296" ca="1">SUMPRODUCT(--(INDIRECT("'"&amp;C$43&amp;"_EX"&amp;"'!A2:A451")=$B296),INDIRECT("'"&amp;C$43&amp;"_EX"&amp;"'!F2:F451"),INDIRECT("'"&amp;C$43&amp;"_EX"&amp;"'!H2:H451"))</f>
        <v>0</v>
      </c>
      <c r="D296" s="20" cm="1">
        <f t="array" aca="1" ref="D296" ca="1">SUMPRODUCT(--(INDIRECT("'"&amp;D$43&amp;"_EX"&amp;"'!A2:A1104")=$B296),INDIRECT("'"&amp;D$43&amp;"_EX"&amp;"'!F2:F1104"),INDIRECT("'"&amp;D$43&amp;"_EX"&amp;"'!H2:H1104"))</f>
        <v>1329.6</v>
      </c>
      <c r="E296" s="20" cm="1">
        <f t="array" aca="1" ref="E296" ca="1">SUMPRODUCT(--(INDIRECT("'"&amp;E$43&amp;"_EX"&amp;"'!A2:A444")=$B296),INDIRECT("'"&amp;E$43&amp;"_EX"&amp;"'!F2:F444"),INDIRECT("'"&amp;E$43&amp;"_EX"&amp;"'!H2:H444"))</f>
        <v>949</v>
      </c>
      <c r="F296" s="20" cm="1">
        <f t="array" aca="1" ref="F296" ca="1">SUMPRODUCT(--(INDIRECT("'"&amp;F$43&amp;"_EX"&amp;"'!A2:A156")=$B296),INDIRECT("'"&amp;F$43&amp;"_EX"&amp;"'!F2:F156"),INDIRECT("'"&amp;F$43&amp;"_EX"&amp;"'!H2:H156"))</f>
        <v>0</v>
      </c>
      <c r="L296" s="16">
        <v>23514</v>
      </c>
      <c r="M296" s="20" cm="1">
        <f t="array" aca="1" ref="M296" ca="1">SUMPRODUCT((OFFSET('2014_EX'!$A$2,COUNTA('2014_EX'!$A$2:$A$156)-Cálculos!$M$43,0,Cálculos!$M$43,1)=Cálculos!$L296)*OFFSET('2014_EX'!$F$2,COUNTA('2014_EX'!$F$2:$F$156)-Cálculos!$M$43,0,Cálculos!$M$43,1),OFFSET('2014_EX'!$H$2,COUNTA('2014_EX'!$H$2:$H$156)-Cálculos!$M$43,0,Cálculos!$M$43,1))</f>
        <v>0</v>
      </c>
    </row>
    <row r="297" spans="2:13" x14ac:dyDescent="0.25">
      <c r="B297" s="16">
        <v>23515</v>
      </c>
      <c r="C297" s="20" cm="1">
        <f t="array" aca="1" ref="C297" ca="1">SUMPRODUCT(--(INDIRECT("'"&amp;C$43&amp;"_EX"&amp;"'!A2:A451")=$B297),INDIRECT("'"&amp;C$43&amp;"_EX"&amp;"'!F2:F451"),INDIRECT("'"&amp;C$43&amp;"_EX"&amp;"'!H2:H451"))</f>
        <v>0</v>
      </c>
      <c r="D297" s="20" cm="1">
        <f t="array" aca="1" ref="D297" ca="1">SUMPRODUCT(--(INDIRECT("'"&amp;D$43&amp;"_EX"&amp;"'!A2:A1104")=$B297),INDIRECT("'"&amp;D$43&amp;"_EX"&amp;"'!F2:F1104"),INDIRECT("'"&amp;D$43&amp;"_EX"&amp;"'!H2:H1104"))</f>
        <v>859.5</v>
      </c>
      <c r="E297" s="20" cm="1">
        <f t="array" aca="1" ref="E297" ca="1">SUMPRODUCT(--(INDIRECT("'"&amp;E$43&amp;"_EX"&amp;"'!A2:A444")=$B297),INDIRECT("'"&amp;E$43&amp;"_EX"&amp;"'!F2:F444"),INDIRECT("'"&amp;E$43&amp;"_EX"&amp;"'!H2:H444"))</f>
        <v>1986.38</v>
      </c>
      <c r="F297" s="20" cm="1">
        <f t="array" aca="1" ref="F297" ca="1">SUMPRODUCT(--(INDIRECT("'"&amp;F$43&amp;"_EX"&amp;"'!A2:A156")=$B297),INDIRECT("'"&amp;F$43&amp;"_EX"&amp;"'!F2:F156"),INDIRECT("'"&amp;F$43&amp;"_EX"&amp;"'!H2:H156"))</f>
        <v>0</v>
      </c>
      <c r="L297" s="16">
        <v>23515</v>
      </c>
      <c r="M297" s="20" cm="1">
        <f t="array" aca="1" ref="M297" ca="1">SUMPRODUCT((OFFSET('2014_EX'!$A$2,COUNTA('2014_EX'!$A$2:$A$156)-Cálculos!$M$43,0,Cálculos!$M$43,1)=Cálculos!$L297)*OFFSET('2014_EX'!$F$2,COUNTA('2014_EX'!$F$2:$F$156)-Cálculos!$M$43,0,Cálculos!$M$43,1),OFFSET('2014_EX'!$H$2,COUNTA('2014_EX'!$H$2:$H$156)-Cálculos!$M$43,0,Cálculos!$M$43,1))</f>
        <v>0</v>
      </c>
    </row>
    <row r="298" spans="2:13" x14ac:dyDescent="0.25">
      <c r="B298" s="16">
        <v>23516</v>
      </c>
      <c r="C298" s="20" cm="1">
        <f t="array" aca="1" ref="C298" ca="1">SUMPRODUCT(--(INDIRECT("'"&amp;C$43&amp;"_EX"&amp;"'!A2:A451")=$B298),INDIRECT("'"&amp;C$43&amp;"_EX"&amp;"'!F2:F451"),INDIRECT("'"&amp;C$43&amp;"_EX"&amp;"'!H2:H451"))</f>
        <v>0</v>
      </c>
      <c r="D298" s="20" cm="1">
        <f t="array" aca="1" ref="D298" ca="1">SUMPRODUCT(--(INDIRECT("'"&amp;D$43&amp;"_EX"&amp;"'!A2:A1104")=$B298),INDIRECT("'"&amp;D$43&amp;"_EX"&amp;"'!F2:F1104"),INDIRECT("'"&amp;D$43&amp;"_EX"&amp;"'!H2:H1104"))</f>
        <v>58</v>
      </c>
      <c r="E298" s="20" cm="1">
        <f t="array" aca="1" ref="E298" ca="1">SUMPRODUCT(--(INDIRECT("'"&amp;E$43&amp;"_EX"&amp;"'!A2:A444")=$B298),INDIRECT("'"&amp;E$43&amp;"_EX"&amp;"'!F2:F444"),INDIRECT("'"&amp;E$43&amp;"_EX"&amp;"'!H2:H444"))</f>
        <v>0</v>
      </c>
      <c r="F298" s="20" cm="1">
        <f t="array" aca="1" ref="F298" ca="1">SUMPRODUCT(--(INDIRECT("'"&amp;F$43&amp;"_EX"&amp;"'!A2:A156")=$B298),INDIRECT("'"&amp;F$43&amp;"_EX"&amp;"'!F2:F156"),INDIRECT("'"&amp;F$43&amp;"_EX"&amp;"'!H2:H156"))</f>
        <v>0</v>
      </c>
      <c r="L298" s="16">
        <v>23516</v>
      </c>
      <c r="M298" s="20" cm="1">
        <f t="array" aca="1" ref="M298" ca="1">SUMPRODUCT((OFFSET('2014_EX'!$A$2,COUNTA('2014_EX'!$A$2:$A$156)-Cálculos!$M$43,0,Cálculos!$M$43,1)=Cálculos!$L298)*OFFSET('2014_EX'!$F$2,COUNTA('2014_EX'!$F$2:$F$156)-Cálculos!$M$43,0,Cálculos!$M$43,1),OFFSET('2014_EX'!$H$2,COUNTA('2014_EX'!$H$2:$H$156)-Cálculos!$M$43,0,Cálculos!$M$43,1))</f>
        <v>0</v>
      </c>
    </row>
    <row r="299" spans="2:13" x14ac:dyDescent="0.25">
      <c r="B299" s="16">
        <v>23517</v>
      </c>
      <c r="C299" s="20" cm="1">
        <f t="array" aca="1" ref="C299" ca="1">SUMPRODUCT(--(INDIRECT("'"&amp;C$43&amp;"_EX"&amp;"'!A2:A451")=$B299),INDIRECT("'"&amp;C$43&amp;"_EX"&amp;"'!F2:F451"),INDIRECT("'"&amp;C$43&amp;"_EX"&amp;"'!H2:H451"))</f>
        <v>0</v>
      </c>
      <c r="D299" s="20" cm="1">
        <f t="array" aca="1" ref="D299" ca="1">SUMPRODUCT(--(INDIRECT("'"&amp;D$43&amp;"_EX"&amp;"'!A2:A1104")=$B299),INDIRECT("'"&amp;D$43&amp;"_EX"&amp;"'!F2:F1104"),INDIRECT("'"&amp;D$43&amp;"_EX"&amp;"'!H2:H1104"))</f>
        <v>432</v>
      </c>
      <c r="E299" s="20" cm="1">
        <f t="array" aca="1" ref="E299" ca="1">SUMPRODUCT(--(INDIRECT("'"&amp;E$43&amp;"_EX"&amp;"'!A2:A444")=$B299),INDIRECT("'"&amp;E$43&amp;"_EX"&amp;"'!F2:F444"),INDIRECT("'"&amp;E$43&amp;"_EX"&amp;"'!H2:H444"))</f>
        <v>0</v>
      </c>
      <c r="F299" s="20" cm="1">
        <f t="array" aca="1" ref="F299" ca="1">SUMPRODUCT(--(INDIRECT("'"&amp;F$43&amp;"_EX"&amp;"'!A2:A156")=$B299),INDIRECT("'"&amp;F$43&amp;"_EX"&amp;"'!F2:F156"),INDIRECT("'"&amp;F$43&amp;"_EX"&amp;"'!H2:H156"))</f>
        <v>0</v>
      </c>
      <c r="L299" s="16">
        <v>23517</v>
      </c>
      <c r="M299" s="20" cm="1">
        <f t="array" aca="1" ref="M299" ca="1">SUMPRODUCT((OFFSET('2014_EX'!$A$2,COUNTA('2014_EX'!$A$2:$A$156)-Cálculos!$M$43,0,Cálculos!$M$43,1)=Cálculos!$L299)*OFFSET('2014_EX'!$F$2,COUNTA('2014_EX'!$F$2:$F$156)-Cálculos!$M$43,0,Cálculos!$M$43,1),OFFSET('2014_EX'!$H$2,COUNTA('2014_EX'!$H$2:$H$156)-Cálculos!$M$43,0,Cálculos!$M$43,1))</f>
        <v>0</v>
      </c>
    </row>
    <row r="300" spans="2:13" x14ac:dyDescent="0.25">
      <c r="B300" s="16">
        <v>23518</v>
      </c>
      <c r="C300" s="20" cm="1">
        <f t="array" aca="1" ref="C300" ca="1">SUMPRODUCT(--(INDIRECT("'"&amp;C$43&amp;"_EX"&amp;"'!A2:A451")=$B300),INDIRECT("'"&amp;C$43&amp;"_EX"&amp;"'!F2:F451"),INDIRECT("'"&amp;C$43&amp;"_EX"&amp;"'!H2:H451"))</f>
        <v>0</v>
      </c>
      <c r="D300" s="20" cm="1">
        <f t="array" aca="1" ref="D300" ca="1">SUMPRODUCT(--(INDIRECT("'"&amp;D$43&amp;"_EX"&amp;"'!A2:A1104")=$B300),INDIRECT("'"&amp;D$43&amp;"_EX"&amp;"'!F2:F1104"),INDIRECT("'"&amp;D$43&amp;"_EX"&amp;"'!H2:H1104"))</f>
        <v>13.98</v>
      </c>
      <c r="E300" s="20" cm="1">
        <f t="array" aca="1" ref="E300" ca="1">SUMPRODUCT(--(INDIRECT("'"&amp;E$43&amp;"_EX"&amp;"'!A2:A444")=$B300),INDIRECT("'"&amp;E$43&amp;"_EX"&amp;"'!F2:F444"),INDIRECT("'"&amp;E$43&amp;"_EX"&amp;"'!H2:H444"))</f>
        <v>0</v>
      </c>
      <c r="F300" s="20" cm="1">
        <f t="array" aca="1" ref="F300" ca="1">SUMPRODUCT(--(INDIRECT("'"&amp;F$43&amp;"_EX"&amp;"'!A2:A156")=$B300),INDIRECT("'"&amp;F$43&amp;"_EX"&amp;"'!F2:F156"),INDIRECT("'"&amp;F$43&amp;"_EX"&amp;"'!H2:H156"))</f>
        <v>0</v>
      </c>
      <c r="L300" s="16">
        <v>23518</v>
      </c>
      <c r="M300" s="20" cm="1">
        <f t="array" aca="1" ref="M300" ca="1">SUMPRODUCT((OFFSET('2014_EX'!$A$2,COUNTA('2014_EX'!$A$2:$A$156)-Cálculos!$M$43,0,Cálculos!$M$43,1)=Cálculos!$L300)*OFFSET('2014_EX'!$F$2,COUNTA('2014_EX'!$F$2:$F$156)-Cálculos!$M$43,0,Cálculos!$M$43,1),OFFSET('2014_EX'!$H$2,COUNTA('2014_EX'!$H$2:$H$156)-Cálculos!$M$43,0,Cálculos!$M$43,1))</f>
        <v>0</v>
      </c>
    </row>
    <row r="301" spans="2:13" x14ac:dyDescent="0.25">
      <c r="B301" s="16">
        <v>23519</v>
      </c>
      <c r="C301" s="20" cm="1">
        <f t="array" aca="1" ref="C301" ca="1">SUMPRODUCT(--(INDIRECT("'"&amp;C$43&amp;"_EX"&amp;"'!A2:A451")=$B301),INDIRECT("'"&amp;C$43&amp;"_EX"&amp;"'!F2:F451"),INDIRECT("'"&amp;C$43&amp;"_EX"&amp;"'!H2:H451"))</f>
        <v>0</v>
      </c>
      <c r="D301" s="20" cm="1">
        <f t="array" aca="1" ref="D301" ca="1">SUMPRODUCT(--(INDIRECT("'"&amp;D$43&amp;"_EX"&amp;"'!A2:A1104")=$B301),INDIRECT("'"&amp;D$43&amp;"_EX"&amp;"'!F2:F1104"),INDIRECT("'"&amp;D$43&amp;"_EX"&amp;"'!H2:H1104"))</f>
        <v>180</v>
      </c>
      <c r="E301" s="20" cm="1">
        <f t="array" aca="1" ref="E301" ca="1">SUMPRODUCT(--(INDIRECT("'"&amp;E$43&amp;"_EX"&amp;"'!A2:A444")=$B301),INDIRECT("'"&amp;E$43&amp;"_EX"&amp;"'!F2:F444"),INDIRECT("'"&amp;E$43&amp;"_EX"&amp;"'!H2:H444"))</f>
        <v>0</v>
      </c>
      <c r="F301" s="20" cm="1">
        <f t="array" aca="1" ref="F301" ca="1">SUMPRODUCT(--(INDIRECT("'"&amp;F$43&amp;"_EX"&amp;"'!A2:A156")=$B301),INDIRECT("'"&amp;F$43&amp;"_EX"&amp;"'!F2:F156"),INDIRECT("'"&amp;F$43&amp;"_EX"&amp;"'!H2:H156"))</f>
        <v>0</v>
      </c>
      <c r="L301" s="16">
        <v>23519</v>
      </c>
      <c r="M301" s="20" cm="1">
        <f t="array" aca="1" ref="M301" ca="1">SUMPRODUCT((OFFSET('2014_EX'!$A$2,COUNTA('2014_EX'!$A$2:$A$156)-Cálculos!$M$43,0,Cálculos!$M$43,1)=Cálculos!$L301)*OFFSET('2014_EX'!$F$2,COUNTA('2014_EX'!$F$2:$F$156)-Cálculos!$M$43,0,Cálculos!$M$43,1),OFFSET('2014_EX'!$H$2,COUNTA('2014_EX'!$H$2:$H$156)-Cálculos!$M$43,0,Cálculos!$M$43,1))</f>
        <v>0</v>
      </c>
    </row>
    <row r="302" spans="2:13" x14ac:dyDescent="0.25">
      <c r="B302" s="16">
        <v>23520</v>
      </c>
      <c r="C302" s="20" cm="1">
        <f t="array" aca="1" ref="C302" ca="1">SUMPRODUCT(--(INDIRECT("'"&amp;C$43&amp;"_EX"&amp;"'!A2:A451")=$B302),INDIRECT("'"&amp;C$43&amp;"_EX"&amp;"'!F2:F451"),INDIRECT("'"&amp;C$43&amp;"_EX"&amp;"'!H2:H451"))</f>
        <v>0</v>
      </c>
      <c r="D302" s="20" cm="1">
        <f t="array" aca="1" ref="D302" ca="1">SUMPRODUCT(--(INDIRECT("'"&amp;D$43&amp;"_EX"&amp;"'!A2:A1104")=$B302),INDIRECT("'"&amp;D$43&amp;"_EX"&amp;"'!F2:F1104"),INDIRECT("'"&amp;D$43&amp;"_EX"&amp;"'!H2:H1104"))</f>
        <v>932.67000000000007</v>
      </c>
      <c r="E302" s="20" cm="1">
        <f t="array" aca="1" ref="E302" ca="1">SUMPRODUCT(--(INDIRECT("'"&amp;E$43&amp;"_EX"&amp;"'!A2:A444")=$B302),INDIRECT("'"&amp;E$43&amp;"_EX"&amp;"'!F2:F444"),INDIRECT("'"&amp;E$43&amp;"_EX"&amp;"'!H2:H444"))</f>
        <v>0</v>
      </c>
      <c r="F302" s="20" cm="1">
        <f t="array" aca="1" ref="F302" ca="1">SUMPRODUCT(--(INDIRECT("'"&amp;F$43&amp;"_EX"&amp;"'!A2:A156")=$B302),INDIRECT("'"&amp;F$43&amp;"_EX"&amp;"'!F2:F156"),INDIRECT("'"&amp;F$43&amp;"_EX"&amp;"'!H2:H156"))</f>
        <v>0</v>
      </c>
      <c r="L302" s="16">
        <v>23520</v>
      </c>
      <c r="M302" s="20" cm="1">
        <f t="array" aca="1" ref="M302" ca="1">SUMPRODUCT((OFFSET('2014_EX'!$A$2,COUNTA('2014_EX'!$A$2:$A$156)-Cálculos!$M$43,0,Cálculos!$M$43,1)=Cálculos!$L302)*OFFSET('2014_EX'!$F$2,COUNTA('2014_EX'!$F$2:$F$156)-Cálculos!$M$43,0,Cálculos!$M$43,1),OFFSET('2014_EX'!$H$2,COUNTA('2014_EX'!$H$2:$H$156)-Cálculos!$M$43,0,Cálculos!$M$43,1))</f>
        <v>0</v>
      </c>
    </row>
    <row r="303" spans="2:13" x14ac:dyDescent="0.25">
      <c r="B303" s="16">
        <v>23521</v>
      </c>
      <c r="C303" s="20" cm="1">
        <f t="array" aca="1" ref="C303" ca="1">SUMPRODUCT(--(INDIRECT("'"&amp;C$43&amp;"_EX"&amp;"'!A2:A451")=$B303),INDIRECT("'"&amp;C$43&amp;"_EX"&amp;"'!F2:F451"),INDIRECT("'"&amp;C$43&amp;"_EX"&amp;"'!H2:H451"))</f>
        <v>0</v>
      </c>
      <c r="D303" s="20" cm="1">
        <f t="array" aca="1" ref="D303" ca="1">SUMPRODUCT(--(INDIRECT("'"&amp;D$43&amp;"_EX"&amp;"'!A2:A1104")=$B303),INDIRECT("'"&amp;D$43&amp;"_EX"&amp;"'!F2:F1104"),INDIRECT("'"&amp;D$43&amp;"_EX"&amp;"'!H2:H1104"))</f>
        <v>1128</v>
      </c>
      <c r="E303" s="20" cm="1">
        <f t="array" aca="1" ref="E303" ca="1">SUMPRODUCT(--(INDIRECT("'"&amp;E$43&amp;"_EX"&amp;"'!A2:A444")=$B303),INDIRECT("'"&amp;E$43&amp;"_EX"&amp;"'!F2:F444"),INDIRECT("'"&amp;E$43&amp;"_EX"&amp;"'!H2:H444"))</f>
        <v>1303.6500000000001</v>
      </c>
      <c r="F303" s="20" cm="1">
        <f t="array" aca="1" ref="F303" ca="1">SUMPRODUCT(--(INDIRECT("'"&amp;F$43&amp;"_EX"&amp;"'!A2:A156")=$B303),INDIRECT("'"&amp;F$43&amp;"_EX"&amp;"'!F2:F156"),INDIRECT("'"&amp;F$43&amp;"_EX"&amp;"'!H2:H156"))</f>
        <v>0</v>
      </c>
      <c r="L303" s="16">
        <v>23521</v>
      </c>
      <c r="M303" s="20" cm="1">
        <f t="array" aca="1" ref="M303" ca="1">SUMPRODUCT((OFFSET('2014_EX'!$A$2,COUNTA('2014_EX'!$A$2:$A$156)-Cálculos!$M$43,0,Cálculos!$M$43,1)=Cálculos!$L303)*OFFSET('2014_EX'!$F$2,COUNTA('2014_EX'!$F$2:$F$156)-Cálculos!$M$43,0,Cálculos!$M$43,1),OFFSET('2014_EX'!$H$2,COUNTA('2014_EX'!$H$2:$H$156)-Cálculos!$M$43,0,Cálculos!$M$43,1))</f>
        <v>0</v>
      </c>
    </row>
    <row r="304" spans="2:13" x14ac:dyDescent="0.25">
      <c r="B304" s="16">
        <v>23522</v>
      </c>
      <c r="C304" s="20" cm="1">
        <f t="array" aca="1" ref="C304" ca="1">SUMPRODUCT(--(INDIRECT("'"&amp;C$43&amp;"_EX"&amp;"'!A2:A451")=$B304),INDIRECT("'"&amp;C$43&amp;"_EX"&amp;"'!F2:F451"),INDIRECT("'"&amp;C$43&amp;"_EX"&amp;"'!H2:H451"))</f>
        <v>0</v>
      </c>
      <c r="D304" s="20" cm="1">
        <f t="array" aca="1" ref="D304" ca="1">SUMPRODUCT(--(INDIRECT("'"&amp;D$43&amp;"_EX"&amp;"'!A2:A1104")=$B304),INDIRECT("'"&amp;D$43&amp;"_EX"&amp;"'!F2:F1104"),INDIRECT("'"&amp;D$43&amp;"_EX"&amp;"'!H2:H1104"))</f>
        <v>856.5</v>
      </c>
      <c r="E304" s="20" cm="1">
        <f t="array" aca="1" ref="E304" ca="1">SUMPRODUCT(--(INDIRECT("'"&amp;E$43&amp;"_EX"&amp;"'!A2:A444")=$B304),INDIRECT("'"&amp;E$43&amp;"_EX"&amp;"'!F2:F444"),INDIRECT("'"&amp;E$43&amp;"_EX"&amp;"'!H2:H444"))</f>
        <v>0</v>
      </c>
      <c r="F304" s="20" cm="1">
        <f t="array" aca="1" ref="F304" ca="1">SUMPRODUCT(--(INDIRECT("'"&amp;F$43&amp;"_EX"&amp;"'!A2:A156")=$B304),INDIRECT("'"&amp;F$43&amp;"_EX"&amp;"'!F2:F156"),INDIRECT("'"&amp;F$43&amp;"_EX"&amp;"'!H2:H156"))</f>
        <v>0</v>
      </c>
      <c r="L304" s="16">
        <v>23522</v>
      </c>
      <c r="M304" s="20" cm="1">
        <f t="array" aca="1" ref="M304" ca="1">SUMPRODUCT((OFFSET('2014_EX'!$A$2,COUNTA('2014_EX'!$A$2:$A$156)-Cálculos!$M$43,0,Cálculos!$M$43,1)=Cálculos!$L304)*OFFSET('2014_EX'!$F$2,COUNTA('2014_EX'!$F$2:$F$156)-Cálculos!$M$43,0,Cálculos!$M$43,1),OFFSET('2014_EX'!$H$2,COUNTA('2014_EX'!$H$2:$H$156)-Cálculos!$M$43,0,Cálculos!$M$43,1))</f>
        <v>0</v>
      </c>
    </row>
    <row r="305" spans="2:13" x14ac:dyDescent="0.25">
      <c r="B305" s="16">
        <v>23523</v>
      </c>
      <c r="C305" s="20" cm="1">
        <f t="array" aca="1" ref="C305" ca="1">SUMPRODUCT(--(INDIRECT("'"&amp;C$43&amp;"_EX"&amp;"'!A2:A451")=$B305),INDIRECT("'"&amp;C$43&amp;"_EX"&amp;"'!F2:F451"),INDIRECT("'"&amp;C$43&amp;"_EX"&amp;"'!H2:H451"))</f>
        <v>0</v>
      </c>
      <c r="D305" s="20" cm="1">
        <f t="array" aca="1" ref="D305" ca="1">SUMPRODUCT(--(INDIRECT("'"&amp;D$43&amp;"_EX"&amp;"'!A2:A1104")=$B305),INDIRECT("'"&amp;D$43&amp;"_EX"&amp;"'!F2:F1104"),INDIRECT("'"&amp;D$43&amp;"_EX"&amp;"'!H2:H1104"))</f>
        <v>1176.5</v>
      </c>
      <c r="E305" s="20" cm="1">
        <f t="array" aca="1" ref="E305" ca="1">SUMPRODUCT(--(INDIRECT("'"&amp;E$43&amp;"_EX"&amp;"'!A2:A444")=$B305),INDIRECT("'"&amp;E$43&amp;"_EX"&amp;"'!F2:F444"),INDIRECT("'"&amp;E$43&amp;"_EX"&amp;"'!H2:H444"))</f>
        <v>0</v>
      </c>
      <c r="F305" s="20" cm="1">
        <f t="array" aca="1" ref="F305" ca="1">SUMPRODUCT(--(INDIRECT("'"&amp;F$43&amp;"_EX"&amp;"'!A2:A156")=$B305),INDIRECT("'"&amp;F$43&amp;"_EX"&amp;"'!F2:F156"),INDIRECT("'"&amp;F$43&amp;"_EX"&amp;"'!H2:H156"))</f>
        <v>0</v>
      </c>
      <c r="L305" s="16">
        <v>23523</v>
      </c>
      <c r="M305" s="20" cm="1">
        <f t="array" aca="1" ref="M305" ca="1">SUMPRODUCT((OFFSET('2014_EX'!$A$2,COUNTA('2014_EX'!$A$2:$A$156)-Cálculos!$M$43,0,Cálculos!$M$43,1)=Cálculos!$L305)*OFFSET('2014_EX'!$F$2,COUNTA('2014_EX'!$F$2:$F$156)-Cálculos!$M$43,0,Cálculos!$M$43,1),OFFSET('2014_EX'!$H$2,COUNTA('2014_EX'!$H$2:$H$156)-Cálculos!$M$43,0,Cálculos!$M$43,1))</f>
        <v>0</v>
      </c>
    </row>
    <row r="306" spans="2:13" x14ac:dyDescent="0.25">
      <c r="B306" s="16">
        <v>23524</v>
      </c>
      <c r="C306" s="20" cm="1">
        <f t="array" aca="1" ref="C306" ca="1">SUMPRODUCT(--(INDIRECT("'"&amp;C$43&amp;"_EX"&amp;"'!A2:A451")=$B306),INDIRECT("'"&amp;C$43&amp;"_EX"&amp;"'!F2:F451"),INDIRECT("'"&amp;C$43&amp;"_EX"&amp;"'!H2:H451"))</f>
        <v>0</v>
      </c>
      <c r="D306" s="20" cm="1">
        <f t="array" aca="1" ref="D306" ca="1">SUMPRODUCT(--(INDIRECT("'"&amp;D$43&amp;"_EX"&amp;"'!A2:A1104")=$B306),INDIRECT("'"&amp;D$43&amp;"_EX"&amp;"'!F2:F1104"),INDIRECT("'"&amp;D$43&amp;"_EX"&amp;"'!H2:H1104"))</f>
        <v>517.5</v>
      </c>
      <c r="E306" s="20" cm="1">
        <f t="array" aca="1" ref="E306" ca="1">SUMPRODUCT(--(INDIRECT("'"&amp;E$43&amp;"_EX"&amp;"'!A2:A444")=$B306),INDIRECT("'"&amp;E$43&amp;"_EX"&amp;"'!F2:F444"),INDIRECT("'"&amp;E$43&amp;"_EX"&amp;"'!H2:H444"))</f>
        <v>0</v>
      </c>
      <c r="F306" s="20" cm="1">
        <f t="array" aca="1" ref="F306" ca="1">SUMPRODUCT(--(INDIRECT("'"&amp;F$43&amp;"_EX"&amp;"'!A2:A156")=$B306),INDIRECT("'"&amp;F$43&amp;"_EX"&amp;"'!F2:F156"),INDIRECT("'"&amp;F$43&amp;"_EX"&amp;"'!H2:H156"))</f>
        <v>0</v>
      </c>
      <c r="L306" s="16">
        <v>23524</v>
      </c>
      <c r="M306" s="20" cm="1">
        <f t="array" aca="1" ref="M306" ca="1">SUMPRODUCT((OFFSET('2014_EX'!$A$2,COUNTA('2014_EX'!$A$2:$A$156)-Cálculos!$M$43,0,Cálculos!$M$43,1)=Cálculos!$L306)*OFFSET('2014_EX'!$F$2,COUNTA('2014_EX'!$F$2:$F$156)-Cálculos!$M$43,0,Cálculos!$M$43,1),OFFSET('2014_EX'!$H$2,COUNTA('2014_EX'!$H$2:$H$156)-Cálculos!$M$43,0,Cálculos!$M$43,1))</f>
        <v>0</v>
      </c>
    </row>
    <row r="307" spans="2:13" x14ac:dyDescent="0.25">
      <c r="B307" s="16">
        <v>23525</v>
      </c>
      <c r="C307" s="20" cm="1">
        <f t="array" aca="1" ref="C307" ca="1">SUMPRODUCT(--(INDIRECT("'"&amp;C$43&amp;"_EX"&amp;"'!A2:A451")=$B307),INDIRECT("'"&amp;C$43&amp;"_EX"&amp;"'!F2:F451"),INDIRECT("'"&amp;C$43&amp;"_EX"&amp;"'!H2:H451"))</f>
        <v>0</v>
      </c>
      <c r="D307" s="20" cm="1">
        <f t="array" aca="1" ref="D307" ca="1">SUMPRODUCT(--(INDIRECT("'"&amp;D$43&amp;"_EX"&amp;"'!A2:A1104")=$B307),INDIRECT("'"&amp;D$43&amp;"_EX"&amp;"'!F2:F1104"),INDIRECT("'"&amp;D$43&amp;"_EX"&amp;"'!H2:H1104"))</f>
        <v>1085.5</v>
      </c>
      <c r="E307" s="20" cm="1">
        <f t="array" aca="1" ref="E307" ca="1">SUMPRODUCT(--(INDIRECT("'"&amp;E$43&amp;"_EX"&amp;"'!A2:A444")=$B307),INDIRECT("'"&amp;E$43&amp;"_EX"&amp;"'!F2:F444"),INDIRECT("'"&amp;E$43&amp;"_EX"&amp;"'!H2:H444"))</f>
        <v>1418.97</v>
      </c>
      <c r="F307" s="20" cm="1">
        <f t="array" aca="1" ref="F307" ca="1">SUMPRODUCT(--(INDIRECT("'"&amp;F$43&amp;"_EX"&amp;"'!A2:A156")=$B307),INDIRECT("'"&amp;F$43&amp;"_EX"&amp;"'!F2:F156"),INDIRECT("'"&amp;F$43&amp;"_EX"&amp;"'!H2:H156"))</f>
        <v>0</v>
      </c>
      <c r="L307" s="16">
        <v>23525</v>
      </c>
      <c r="M307" s="20" cm="1">
        <f t="array" aca="1" ref="M307" ca="1">SUMPRODUCT((OFFSET('2014_EX'!$A$2,COUNTA('2014_EX'!$A$2:$A$156)-Cálculos!$M$43,0,Cálculos!$M$43,1)=Cálculos!$L307)*OFFSET('2014_EX'!$F$2,COUNTA('2014_EX'!$F$2:$F$156)-Cálculos!$M$43,0,Cálculos!$M$43,1),OFFSET('2014_EX'!$H$2,COUNTA('2014_EX'!$H$2:$H$156)-Cálculos!$M$43,0,Cálculos!$M$43,1))</f>
        <v>0</v>
      </c>
    </row>
    <row r="308" spans="2:13" x14ac:dyDescent="0.25">
      <c r="B308" s="16">
        <v>23526</v>
      </c>
      <c r="C308" s="20" cm="1">
        <f t="array" aca="1" ref="C308" ca="1">SUMPRODUCT(--(INDIRECT("'"&amp;C$43&amp;"_EX"&amp;"'!A2:A451")=$B308),INDIRECT("'"&amp;C$43&amp;"_EX"&amp;"'!F2:F451"),INDIRECT("'"&amp;C$43&amp;"_EX"&amp;"'!H2:H451"))</f>
        <v>0</v>
      </c>
      <c r="D308" s="20" cm="1">
        <f t="array" aca="1" ref="D308" ca="1">SUMPRODUCT(--(INDIRECT("'"&amp;D$43&amp;"_EX"&amp;"'!A2:A1104")=$B308),INDIRECT("'"&amp;D$43&amp;"_EX"&amp;"'!F2:F1104"),INDIRECT("'"&amp;D$43&amp;"_EX"&amp;"'!H2:H1104"))</f>
        <v>343.47</v>
      </c>
      <c r="E308" s="20" cm="1">
        <f t="array" aca="1" ref="E308" ca="1">SUMPRODUCT(--(INDIRECT("'"&amp;E$43&amp;"_EX"&amp;"'!A2:A444")=$B308),INDIRECT("'"&amp;E$43&amp;"_EX"&amp;"'!F2:F444"),INDIRECT("'"&amp;E$43&amp;"_EX"&amp;"'!H2:H444"))</f>
        <v>0</v>
      </c>
      <c r="F308" s="20" cm="1">
        <f t="array" aca="1" ref="F308" ca="1">SUMPRODUCT(--(INDIRECT("'"&amp;F$43&amp;"_EX"&amp;"'!A2:A156")=$B308),INDIRECT("'"&amp;F$43&amp;"_EX"&amp;"'!F2:F156"),INDIRECT("'"&amp;F$43&amp;"_EX"&amp;"'!H2:H156"))</f>
        <v>0</v>
      </c>
      <c r="L308" s="16">
        <v>23526</v>
      </c>
      <c r="M308" s="20" cm="1">
        <f t="array" aca="1" ref="M308" ca="1">SUMPRODUCT((OFFSET('2014_EX'!$A$2,COUNTA('2014_EX'!$A$2:$A$156)-Cálculos!$M$43,0,Cálculos!$M$43,1)=Cálculos!$L308)*OFFSET('2014_EX'!$F$2,COUNTA('2014_EX'!$F$2:$F$156)-Cálculos!$M$43,0,Cálculos!$M$43,1),OFFSET('2014_EX'!$H$2,COUNTA('2014_EX'!$H$2:$H$156)-Cálculos!$M$43,0,Cálculos!$M$43,1))</f>
        <v>0</v>
      </c>
    </row>
    <row r="309" spans="2:13" x14ac:dyDescent="0.25">
      <c r="B309" s="16">
        <v>23527</v>
      </c>
      <c r="C309" s="20" cm="1">
        <f t="array" aca="1" ref="C309" ca="1">SUMPRODUCT(--(INDIRECT("'"&amp;C$43&amp;"_EX"&amp;"'!A2:A451")=$B309),INDIRECT("'"&amp;C$43&amp;"_EX"&amp;"'!F2:F451"),INDIRECT("'"&amp;C$43&amp;"_EX"&amp;"'!H2:H451"))</f>
        <v>0</v>
      </c>
      <c r="D309" s="20" cm="1">
        <f t="array" aca="1" ref="D309" ca="1">SUMPRODUCT(--(INDIRECT("'"&amp;D$43&amp;"_EX"&amp;"'!A2:A1104")=$B309),INDIRECT("'"&amp;D$43&amp;"_EX"&amp;"'!F2:F1104"),INDIRECT("'"&amp;D$43&amp;"_EX"&amp;"'!H2:H1104"))</f>
        <v>1238.76</v>
      </c>
      <c r="E309" s="20" cm="1">
        <f t="array" aca="1" ref="E309" ca="1">SUMPRODUCT(--(INDIRECT("'"&amp;E$43&amp;"_EX"&amp;"'!A2:A444")=$B309),INDIRECT("'"&amp;E$43&amp;"_EX"&amp;"'!F2:F444"),INDIRECT("'"&amp;E$43&amp;"_EX"&amp;"'!H2:H444"))</f>
        <v>0</v>
      </c>
      <c r="F309" s="20" cm="1">
        <f t="array" aca="1" ref="F309" ca="1">SUMPRODUCT(--(INDIRECT("'"&amp;F$43&amp;"_EX"&amp;"'!A2:A156")=$B309),INDIRECT("'"&amp;F$43&amp;"_EX"&amp;"'!F2:F156"),INDIRECT("'"&amp;F$43&amp;"_EX"&amp;"'!H2:H156"))</f>
        <v>0</v>
      </c>
      <c r="L309" s="16">
        <v>23527</v>
      </c>
      <c r="M309" s="20" cm="1">
        <f t="array" aca="1" ref="M309" ca="1">SUMPRODUCT((OFFSET('2014_EX'!$A$2,COUNTA('2014_EX'!$A$2:$A$156)-Cálculos!$M$43,0,Cálculos!$M$43,1)=Cálculos!$L309)*OFFSET('2014_EX'!$F$2,COUNTA('2014_EX'!$F$2:$F$156)-Cálculos!$M$43,0,Cálculos!$M$43,1),OFFSET('2014_EX'!$H$2,COUNTA('2014_EX'!$H$2:$H$156)-Cálculos!$M$43,0,Cálculos!$M$43,1))</f>
        <v>0</v>
      </c>
    </row>
    <row r="310" spans="2:13" x14ac:dyDescent="0.25">
      <c r="B310" s="16">
        <v>23528</v>
      </c>
      <c r="C310" s="20" cm="1">
        <f t="array" aca="1" ref="C310" ca="1">SUMPRODUCT(--(INDIRECT("'"&amp;C$43&amp;"_EX"&amp;"'!A2:A451")=$B310),INDIRECT("'"&amp;C$43&amp;"_EX"&amp;"'!F2:F451"),INDIRECT("'"&amp;C$43&amp;"_EX"&amp;"'!H2:H451"))</f>
        <v>0</v>
      </c>
      <c r="D310" s="20" cm="1">
        <f t="array" aca="1" ref="D310" ca="1">SUMPRODUCT(--(INDIRECT("'"&amp;D$43&amp;"_EX"&amp;"'!A2:A1104")=$B310),INDIRECT("'"&amp;D$43&amp;"_EX"&amp;"'!F2:F1104"),INDIRECT("'"&amp;D$43&amp;"_EX"&amp;"'!H2:H1104"))</f>
        <v>1220.0899999999999</v>
      </c>
      <c r="E310" s="20" cm="1">
        <f t="array" aca="1" ref="E310" ca="1">SUMPRODUCT(--(INDIRECT("'"&amp;E$43&amp;"_EX"&amp;"'!A2:A444")=$B310),INDIRECT("'"&amp;E$43&amp;"_EX"&amp;"'!F2:F444"),INDIRECT("'"&amp;E$43&amp;"_EX"&amp;"'!H2:H444"))</f>
        <v>0</v>
      </c>
      <c r="F310" s="20" cm="1">
        <f t="array" aca="1" ref="F310" ca="1">SUMPRODUCT(--(INDIRECT("'"&amp;F$43&amp;"_EX"&amp;"'!A2:A156")=$B310),INDIRECT("'"&amp;F$43&amp;"_EX"&amp;"'!F2:F156"),INDIRECT("'"&amp;F$43&amp;"_EX"&amp;"'!H2:H156"))</f>
        <v>0</v>
      </c>
      <c r="L310" s="16">
        <v>23528</v>
      </c>
      <c r="M310" s="20" cm="1">
        <f t="array" aca="1" ref="M310" ca="1">SUMPRODUCT((OFFSET('2014_EX'!$A$2,COUNTA('2014_EX'!$A$2:$A$156)-Cálculos!$M$43,0,Cálculos!$M$43,1)=Cálculos!$L310)*OFFSET('2014_EX'!$F$2,COUNTA('2014_EX'!$F$2:$F$156)-Cálculos!$M$43,0,Cálculos!$M$43,1),OFFSET('2014_EX'!$H$2,COUNTA('2014_EX'!$H$2:$H$156)-Cálculos!$M$43,0,Cálculos!$M$43,1))</f>
        <v>0</v>
      </c>
    </row>
    <row r="311" spans="2:13" x14ac:dyDescent="0.25">
      <c r="B311" s="16">
        <v>23529</v>
      </c>
      <c r="C311" s="20" cm="1">
        <f t="array" aca="1" ref="C311" ca="1">SUMPRODUCT(--(INDIRECT("'"&amp;C$43&amp;"_EX"&amp;"'!A2:A451")=$B311),INDIRECT("'"&amp;C$43&amp;"_EX"&amp;"'!F2:F451"),INDIRECT("'"&amp;C$43&amp;"_EX"&amp;"'!H2:H451"))</f>
        <v>0</v>
      </c>
      <c r="D311" s="20" cm="1">
        <f t="array" aca="1" ref="D311" ca="1">SUMPRODUCT(--(INDIRECT("'"&amp;D$43&amp;"_EX"&amp;"'!A2:A1104")=$B311),INDIRECT("'"&amp;D$43&amp;"_EX"&amp;"'!F2:F1104"),INDIRECT("'"&amp;D$43&amp;"_EX"&amp;"'!H2:H1104"))</f>
        <v>2372.4</v>
      </c>
      <c r="E311" s="20" cm="1">
        <f t="array" aca="1" ref="E311" ca="1">SUMPRODUCT(--(INDIRECT("'"&amp;E$43&amp;"_EX"&amp;"'!A2:A444")=$B311),INDIRECT("'"&amp;E$43&amp;"_EX"&amp;"'!F2:F444"),INDIRECT("'"&amp;E$43&amp;"_EX"&amp;"'!H2:H444"))</f>
        <v>0</v>
      </c>
      <c r="F311" s="20" cm="1">
        <f t="array" aca="1" ref="F311" ca="1">SUMPRODUCT(--(INDIRECT("'"&amp;F$43&amp;"_EX"&amp;"'!A2:A156")=$B311),INDIRECT("'"&amp;F$43&amp;"_EX"&amp;"'!F2:F156"),INDIRECT("'"&amp;F$43&amp;"_EX"&amp;"'!H2:H156"))</f>
        <v>0</v>
      </c>
      <c r="L311" s="16">
        <v>23529</v>
      </c>
      <c r="M311" s="20" cm="1">
        <f t="array" aca="1" ref="M311" ca="1">SUMPRODUCT((OFFSET('2014_EX'!$A$2,COUNTA('2014_EX'!$A$2:$A$156)-Cálculos!$M$43,0,Cálculos!$M$43,1)=Cálculos!$L311)*OFFSET('2014_EX'!$F$2,COUNTA('2014_EX'!$F$2:$F$156)-Cálculos!$M$43,0,Cálculos!$M$43,1),OFFSET('2014_EX'!$H$2,COUNTA('2014_EX'!$H$2:$H$156)-Cálculos!$M$43,0,Cálculos!$M$43,1))</f>
        <v>0</v>
      </c>
    </row>
    <row r="312" spans="2:13" x14ac:dyDescent="0.25">
      <c r="B312" s="16">
        <v>23530</v>
      </c>
      <c r="C312" s="20" cm="1">
        <f t="array" aca="1" ref="C312" ca="1">SUMPRODUCT(--(INDIRECT("'"&amp;C$43&amp;"_EX"&amp;"'!A2:A451")=$B312),INDIRECT("'"&amp;C$43&amp;"_EX"&amp;"'!F2:F451"),INDIRECT("'"&amp;C$43&amp;"_EX"&amp;"'!H2:H451"))</f>
        <v>0</v>
      </c>
      <c r="D312" s="20" cm="1">
        <f t="array" aca="1" ref="D312" ca="1">SUMPRODUCT(--(INDIRECT("'"&amp;D$43&amp;"_EX"&amp;"'!A2:A1104")=$B312),INDIRECT("'"&amp;D$43&amp;"_EX"&amp;"'!F2:F1104"),INDIRECT("'"&amp;D$43&amp;"_EX"&amp;"'!H2:H1104"))</f>
        <v>1040</v>
      </c>
      <c r="E312" s="20" cm="1">
        <f t="array" aca="1" ref="E312" ca="1">SUMPRODUCT(--(INDIRECT("'"&amp;E$43&amp;"_EX"&amp;"'!A2:A444")=$B312),INDIRECT("'"&amp;E$43&amp;"_EX"&amp;"'!F2:F444"),INDIRECT("'"&amp;E$43&amp;"_EX"&amp;"'!H2:H444"))</f>
        <v>237</v>
      </c>
      <c r="F312" s="20" cm="1">
        <f t="array" aca="1" ref="F312" ca="1">SUMPRODUCT(--(INDIRECT("'"&amp;F$43&amp;"_EX"&amp;"'!A2:A156")=$B312),INDIRECT("'"&amp;F$43&amp;"_EX"&amp;"'!F2:F156"),INDIRECT("'"&amp;F$43&amp;"_EX"&amp;"'!H2:H156"))</f>
        <v>0</v>
      </c>
      <c r="L312" s="16">
        <v>23530</v>
      </c>
      <c r="M312" s="20" cm="1">
        <f t="array" aca="1" ref="M312" ca="1">SUMPRODUCT((OFFSET('2014_EX'!$A$2,COUNTA('2014_EX'!$A$2:$A$156)-Cálculos!$M$43,0,Cálculos!$M$43,1)=Cálculos!$L312)*OFFSET('2014_EX'!$F$2,COUNTA('2014_EX'!$F$2:$F$156)-Cálculos!$M$43,0,Cálculos!$M$43,1),OFFSET('2014_EX'!$H$2,COUNTA('2014_EX'!$H$2:$H$156)-Cálculos!$M$43,0,Cálculos!$M$43,1))</f>
        <v>0</v>
      </c>
    </row>
    <row r="313" spans="2:13" x14ac:dyDescent="0.25">
      <c r="B313" s="16">
        <v>23531</v>
      </c>
      <c r="C313" s="20" cm="1">
        <f t="array" aca="1" ref="C313" ca="1">SUMPRODUCT(--(INDIRECT("'"&amp;C$43&amp;"_EX"&amp;"'!A2:A451")=$B313),INDIRECT("'"&amp;C$43&amp;"_EX"&amp;"'!F2:F451"),INDIRECT("'"&amp;C$43&amp;"_EX"&amp;"'!H2:H451"))</f>
        <v>0</v>
      </c>
      <c r="D313" s="20" cm="1">
        <f t="array" aca="1" ref="D313" ca="1">SUMPRODUCT(--(INDIRECT("'"&amp;D$43&amp;"_EX"&amp;"'!A2:A1104")=$B313),INDIRECT("'"&amp;D$43&amp;"_EX"&amp;"'!F2:F1104"),INDIRECT("'"&amp;D$43&amp;"_EX"&amp;"'!H2:H1104"))</f>
        <v>1963.95</v>
      </c>
      <c r="E313" s="20" cm="1">
        <f t="array" aca="1" ref="E313" ca="1">SUMPRODUCT(--(INDIRECT("'"&amp;E$43&amp;"_EX"&amp;"'!A2:A444")=$B313),INDIRECT("'"&amp;E$43&amp;"_EX"&amp;"'!F2:F444"),INDIRECT("'"&amp;E$43&amp;"_EX"&amp;"'!H2:H444"))</f>
        <v>688.5</v>
      </c>
      <c r="F313" s="20" cm="1">
        <f t="array" aca="1" ref="F313" ca="1">SUMPRODUCT(--(INDIRECT("'"&amp;F$43&amp;"_EX"&amp;"'!A2:A156")=$B313),INDIRECT("'"&amp;F$43&amp;"_EX"&amp;"'!F2:F156"),INDIRECT("'"&amp;F$43&amp;"_EX"&amp;"'!H2:H156"))</f>
        <v>0</v>
      </c>
      <c r="L313" s="16">
        <v>23531</v>
      </c>
      <c r="M313" s="20" cm="1">
        <f t="array" aca="1" ref="M313" ca="1">SUMPRODUCT((OFFSET('2014_EX'!$A$2,COUNTA('2014_EX'!$A$2:$A$156)-Cálculos!$M$43,0,Cálculos!$M$43,1)=Cálculos!$L313)*OFFSET('2014_EX'!$F$2,COUNTA('2014_EX'!$F$2:$F$156)-Cálculos!$M$43,0,Cálculos!$M$43,1),OFFSET('2014_EX'!$H$2,COUNTA('2014_EX'!$H$2:$H$156)-Cálculos!$M$43,0,Cálculos!$M$43,1))</f>
        <v>0</v>
      </c>
    </row>
    <row r="314" spans="2:13" x14ac:dyDescent="0.25">
      <c r="B314" s="16">
        <v>23532</v>
      </c>
      <c r="C314" s="20" cm="1">
        <f t="array" aca="1" ref="C314" ca="1">SUMPRODUCT(--(INDIRECT("'"&amp;C$43&amp;"_EX"&amp;"'!A2:A451")=$B314),INDIRECT("'"&amp;C$43&amp;"_EX"&amp;"'!F2:F451"),INDIRECT("'"&amp;C$43&amp;"_EX"&amp;"'!H2:H451"))</f>
        <v>0</v>
      </c>
      <c r="D314" s="20" cm="1">
        <f t="array" aca="1" ref="D314" ca="1">SUMPRODUCT(--(INDIRECT("'"&amp;D$43&amp;"_EX"&amp;"'!A2:A1104")=$B314),INDIRECT("'"&amp;D$43&amp;"_EX"&amp;"'!F2:F1104"),INDIRECT("'"&amp;D$43&amp;"_EX"&amp;"'!H2:H1104"))</f>
        <v>2189.5</v>
      </c>
      <c r="E314" s="20" cm="1">
        <f t="array" aca="1" ref="E314" ca="1">SUMPRODUCT(--(INDIRECT("'"&amp;E$43&amp;"_EX"&amp;"'!A2:A444")=$B314),INDIRECT("'"&amp;E$43&amp;"_EX"&amp;"'!F2:F444"),INDIRECT("'"&amp;E$43&amp;"_EX"&amp;"'!H2:H444"))</f>
        <v>0</v>
      </c>
      <c r="F314" s="20" cm="1">
        <f t="array" aca="1" ref="F314" ca="1">SUMPRODUCT(--(INDIRECT("'"&amp;F$43&amp;"_EX"&amp;"'!A2:A156")=$B314),INDIRECT("'"&amp;F$43&amp;"_EX"&amp;"'!F2:F156"),INDIRECT("'"&amp;F$43&amp;"_EX"&amp;"'!H2:H156"))</f>
        <v>0</v>
      </c>
      <c r="L314" s="16">
        <v>23532</v>
      </c>
      <c r="M314" s="20" cm="1">
        <f t="array" aca="1" ref="M314" ca="1">SUMPRODUCT((OFFSET('2014_EX'!$A$2,COUNTA('2014_EX'!$A$2:$A$156)-Cálculos!$M$43,0,Cálculos!$M$43,1)=Cálculos!$L314)*OFFSET('2014_EX'!$F$2,COUNTA('2014_EX'!$F$2:$F$156)-Cálculos!$M$43,0,Cálculos!$M$43,1),OFFSET('2014_EX'!$H$2,COUNTA('2014_EX'!$H$2:$H$156)-Cálculos!$M$43,0,Cálculos!$M$43,1))</f>
        <v>0</v>
      </c>
    </row>
    <row r="315" spans="2:13" x14ac:dyDescent="0.25">
      <c r="B315" s="16">
        <v>23533</v>
      </c>
      <c r="C315" s="20" cm="1">
        <f t="array" aca="1" ref="C315" ca="1">SUMPRODUCT(--(INDIRECT("'"&amp;C$43&amp;"_EX"&amp;"'!A2:A451")=$B315),INDIRECT("'"&amp;C$43&amp;"_EX"&amp;"'!F2:F451"),INDIRECT("'"&amp;C$43&amp;"_EX"&amp;"'!H2:H451"))</f>
        <v>0</v>
      </c>
      <c r="D315" s="20" cm="1">
        <f t="array" aca="1" ref="D315" ca="1">SUMPRODUCT(--(INDIRECT("'"&amp;D$43&amp;"_EX"&amp;"'!A2:A1104")=$B315),INDIRECT("'"&amp;D$43&amp;"_EX"&amp;"'!F2:F1104"),INDIRECT("'"&amp;D$43&amp;"_EX"&amp;"'!H2:H1104"))</f>
        <v>1841.5500000000002</v>
      </c>
      <c r="E315" s="20" cm="1">
        <f t="array" aca="1" ref="E315" ca="1">SUMPRODUCT(--(INDIRECT("'"&amp;E$43&amp;"_EX"&amp;"'!A2:A444")=$B315),INDIRECT("'"&amp;E$43&amp;"_EX"&amp;"'!F2:F444"),INDIRECT("'"&amp;E$43&amp;"_EX"&amp;"'!H2:H444"))</f>
        <v>0</v>
      </c>
      <c r="F315" s="20" cm="1">
        <f t="array" aca="1" ref="F315" ca="1">SUMPRODUCT(--(INDIRECT("'"&amp;F$43&amp;"_EX"&amp;"'!A2:A156")=$B315),INDIRECT("'"&amp;F$43&amp;"_EX"&amp;"'!F2:F156"),INDIRECT("'"&amp;F$43&amp;"_EX"&amp;"'!H2:H156"))</f>
        <v>0</v>
      </c>
      <c r="L315" s="16">
        <v>23533</v>
      </c>
      <c r="M315" s="20" cm="1">
        <f t="array" aca="1" ref="M315" ca="1">SUMPRODUCT((OFFSET('2014_EX'!$A$2,COUNTA('2014_EX'!$A$2:$A$156)-Cálculos!$M$43,0,Cálculos!$M$43,1)=Cálculos!$L315)*OFFSET('2014_EX'!$F$2,COUNTA('2014_EX'!$F$2:$F$156)-Cálculos!$M$43,0,Cálculos!$M$43,1),OFFSET('2014_EX'!$H$2,COUNTA('2014_EX'!$H$2:$H$156)-Cálculos!$M$43,0,Cálculos!$M$43,1))</f>
        <v>0</v>
      </c>
    </row>
    <row r="316" spans="2:13" x14ac:dyDescent="0.25">
      <c r="B316" s="16">
        <v>23534</v>
      </c>
      <c r="C316" s="20" cm="1">
        <f t="array" aca="1" ref="C316" ca="1">SUMPRODUCT(--(INDIRECT("'"&amp;C$43&amp;"_EX"&amp;"'!A2:A451")=$B316),INDIRECT("'"&amp;C$43&amp;"_EX"&amp;"'!F2:F451"),INDIRECT("'"&amp;C$43&amp;"_EX"&amp;"'!H2:H451"))</f>
        <v>0</v>
      </c>
      <c r="D316" s="20" cm="1">
        <f t="array" aca="1" ref="D316" ca="1">SUMPRODUCT(--(INDIRECT("'"&amp;D$43&amp;"_EX"&amp;"'!A2:A1104")=$B316),INDIRECT("'"&amp;D$43&amp;"_EX"&amp;"'!F2:F1104"),INDIRECT("'"&amp;D$43&amp;"_EX"&amp;"'!H2:H1104"))</f>
        <v>24</v>
      </c>
      <c r="E316" s="20" cm="1">
        <f t="array" aca="1" ref="E316" ca="1">SUMPRODUCT(--(INDIRECT("'"&amp;E$43&amp;"_EX"&amp;"'!A2:A444")=$B316),INDIRECT("'"&amp;E$43&amp;"_EX"&amp;"'!F2:F444"),INDIRECT("'"&amp;E$43&amp;"_EX"&amp;"'!H2:H444"))</f>
        <v>0</v>
      </c>
      <c r="F316" s="20" cm="1">
        <f t="array" aca="1" ref="F316" ca="1">SUMPRODUCT(--(INDIRECT("'"&amp;F$43&amp;"_EX"&amp;"'!A2:A156")=$B316),INDIRECT("'"&amp;F$43&amp;"_EX"&amp;"'!F2:F156"),INDIRECT("'"&amp;F$43&amp;"_EX"&amp;"'!H2:H156"))</f>
        <v>282</v>
      </c>
      <c r="L316" s="16">
        <v>23534</v>
      </c>
      <c r="M316" s="20" cm="1">
        <f t="array" aca="1" ref="M316" ca="1">SUMPRODUCT((OFFSET('2014_EX'!$A$2,COUNTA('2014_EX'!$A$2:$A$156)-Cálculos!$M$43,0,Cálculos!$M$43,1)=Cálculos!$L316)*OFFSET('2014_EX'!$F$2,COUNTA('2014_EX'!$F$2:$F$156)-Cálculos!$M$43,0,Cálculos!$M$43,1),OFFSET('2014_EX'!$H$2,COUNTA('2014_EX'!$H$2:$H$156)-Cálculos!$M$43,0,Cálculos!$M$43,1))</f>
        <v>282</v>
      </c>
    </row>
    <row r="317" spans="2:13" x14ac:dyDescent="0.25">
      <c r="B317" s="16">
        <v>23535</v>
      </c>
      <c r="C317" s="20" cm="1">
        <f t="array" aca="1" ref="C317" ca="1">SUMPRODUCT(--(INDIRECT("'"&amp;C$43&amp;"_EX"&amp;"'!A2:A451")=$B317),INDIRECT("'"&amp;C$43&amp;"_EX"&amp;"'!F2:F451"),INDIRECT("'"&amp;C$43&amp;"_EX"&amp;"'!H2:H451"))</f>
        <v>0</v>
      </c>
      <c r="D317" s="20" cm="1">
        <f t="array" aca="1" ref="D317" ca="1">SUMPRODUCT(--(INDIRECT("'"&amp;D$43&amp;"_EX"&amp;"'!A2:A1104")=$B317),INDIRECT("'"&amp;D$43&amp;"_EX"&amp;"'!F2:F1104"),INDIRECT("'"&amp;D$43&amp;"_EX"&amp;"'!H2:H1104"))</f>
        <v>1588.41</v>
      </c>
      <c r="E317" s="20" cm="1">
        <f t="array" aca="1" ref="E317" ca="1">SUMPRODUCT(--(INDIRECT("'"&amp;E$43&amp;"_EX"&amp;"'!A2:A444")=$B317),INDIRECT("'"&amp;E$43&amp;"_EX"&amp;"'!F2:F444"),INDIRECT("'"&amp;E$43&amp;"_EX"&amp;"'!H2:H444"))</f>
        <v>60</v>
      </c>
      <c r="F317" s="20" cm="1">
        <f t="array" aca="1" ref="F317" ca="1">SUMPRODUCT(--(INDIRECT("'"&amp;F$43&amp;"_EX"&amp;"'!A2:A156")=$B317),INDIRECT("'"&amp;F$43&amp;"_EX"&amp;"'!F2:F156"),INDIRECT("'"&amp;F$43&amp;"_EX"&amp;"'!H2:H156"))</f>
        <v>0</v>
      </c>
      <c r="L317" s="16">
        <v>23535</v>
      </c>
      <c r="M317" s="20" cm="1">
        <f t="array" aca="1" ref="M317" ca="1">SUMPRODUCT((OFFSET('2014_EX'!$A$2,COUNTA('2014_EX'!$A$2:$A$156)-Cálculos!$M$43,0,Cálculos!$M$43,1)=Cálculos!$L317)*OFFSET('2014_EX'!$F$2,COUNTA('2014_EX'!$F$2:$F$156)-Cálculos!$M$43,0,Cálculos!$M$43,1),OFFSET('2014_EX'!$H$2,COUNTA('2014_EX'!$H$2:$H$156)-Cálculos!$M$43,0,Cálculos!$M$43,1))</f>
        <v>0</v>
      </c>
    </row>
    <row r="318" spans="2:13" x14ac:dyDescent="0.25">
      <c r="B318" s="16">
        <v>23536</v>
      </c>
      <c r="C318" s="20" cm="1">
        <f t="array" aca="1" ref="C318" ca="1">SUMPRODUCT(--(INDIRECT("'"&amp;C$43&amp;"_EX"&amp;"'!A2:A451")=$B318),INDIRECT("'"&amp;C$43&amp;"_EX"&amp;"'!F2:F451"),INDIRECT("'"&amp;C$43&amp;"_EX"&amp;"'!H2:H451"))</f>
        <v>0</v>
      </c>
      <c r="D318" s="20" cm="1">
        <f t="array" aca="1" ref="D318" ca="1">SUMPRODUCT(--(INDIRECT("'"&amp;D$43&amp;"_EX"&amp;"'!A2:A1104")=$B318),INDIRECT("'"&amp;D$43&amp;"_EX"&amp;"'!F2:F1104"),INDIRECT("'"&amp;D$43&amp;"_EX"&amp;"'!H2:H1104"))</f>
        <v>1197</v>
      </c>
      <c r="E318" s="20" cm="1">
        <f t="array" aca="1" ref="E318" ca="1">SUMPRODUCT(--(INDIRECT("'"&amp;E$43&amp;"_EX"&amp;"'!A2:A444")=$B318),INDIRECT("'"&amp;E$43&amp;"_EX"&amp;"'!F2:F444"),INDIRECT("'"&amp;E$43&amp;"_EX"&amp;"'!H2:H444"))</f>
        <v>0</v>
      </c>
      <c r="F318" s="20" cm="1">
        <f t="array" aca="1" ref="F318" ca="1">SUMPRODUCT(--(INDIRECT("'"&amp;F$43&amp;"_EX"&amp;"'!A2:A156")=$B318),INDIRECT("'"&amp;F$43&amp;"_EX"&amp;"'!F2:F156"),INDIRECT("'"&amp;F$43&amp;"_EX"&amp;"'!H2:H156"))</f>
        <v>0</v>
      </c>
      <c r="L318" s="16">
        <v>23536</v>
      </c>
      <c r="M318" s="20" cm="1">
        <f t="array" aca="1" ref="M318" ca="1">SUMPRODUCT((OFFSET('2014_EX'!$A$2,COUNTA('2014_EX'!$A$2:$A$156)-Cálculos!$M$43,0,Cálculos!$M$43,1)=Cálculos!$L318)*OFFSET('2014_EX'!$F$2,COUNTA('2014_EX'!$F$2:$F$156)-Cálculos!$M$43,0,Cálculos!$M$43,1),OFFSET('2014_EX'!$H$2,COUNTA('2014_EX'!$H$2:$H$156)-Cálculos!$M$43,0,Cálculos!$M$43,1))</f>
        <v>0</v>
      </c>
    </row>
    <row r="319" spans="2:13" x14ac:dyDescent="0.25">
      <c r="B319" s="16">
        <v>23537</v>
      </c>
      <c r="C319" s="20" cm="1">
        <f t="array" aca="1" ref="C319" ca="1">SUMPRODUCT(--(INDIRECT("'"&amp;C$43&amp;"_EX"&amp;"'!A2:A451")=$B319),INDIRECT("'"&amp;C$43&amp;"_EX"&amp;"'!F2:F451"),INDIRECT("'"&amp;C$43&amp;"_EX"&amp;"'!H2:H451"))</f>
        <v>0</v>
      </c>
      <c r="D319" s="20" cm="1">
        <f t="array" aca="1" ref="D319" ca="1">SUMPRODUCT(--(INDIRECT("'"&amp;D$43&amp;"_EX"&amp;"'!A2:A1104")=$B319),INDIRECT("'"&amp;D$43&amp;"_EX"&amp;"'!F2:F1104"),INDIRECT("'"&amp;D$43&amp;"_EX"&amp;"'!H2:H1104"))</f>
        <v>2290.5</v>
      </c>
      <c r="E319" s="20" cm="1">
        <f t="array" aca="1" ref="E319" ca="1">SUMPRODUCT(--(INDIRECT("'"&amp;E$43&amp;"_EX"&amp;"'!A2:A444")=$B319),INDIRECT("'"&amp;E$43&amp;"_EX"&amp;"'!F2:F444"),INDIRECT("'"&amp;E$43&amp;"_EX"&amp;"'!H2:H444"))</f>
        <v>0</v>
      </c>
      <c r="F319" s="20" cm="1">
        <f t="array" aca="1" ref="F319" ca="1">SUMPRODUCT(--(INDIRECT("'"&amp;F$43&amp;"_EX"&amp;"'!A2:A156")=$B319),INDIRECT("'"&amp;F$43&amp;"_EX"&amp;"'!F2:F156"),INDIRECT("'"&amp;F$43&amp;"_EX"&amp;"'!H2:H156"))</f>
        <v>0</v>
      </c>
      <c r="L319" s="16">
        <v>23537</v>
      </c>
      <c r="M319" s="20" cm="1">
        <f t="array" aca="1" ref="M319" ca="1">SUMPRODUCT((OFFSET('2014_EX'!$A$2,COUNTA('2014_EX'!$A$2:$A$156)-Cálculos!$M$43,0,Cálculos!$M$43,1)=Cálculos!$L319)*OFFSET('2014_EX'!$F$2,COUNTA('2014_EX'!$F$2:$F$156)-Cálculos!$M$43,0,Cálculos!$M$43,1),OFFSET('2014_EX'!$H$2,COUNTA('2014_EX'!$H$2:$H$156)-Cálculos!$M$43,0,Cálculos!$M$43,1))</f>
        <v>0</v>
      </c>
    </row>
    <row r="320" spans="2:13" x14ac:dyDescent="0.25">
      <c r="B320" s="16">
        <v>23538</v>
      </c>
      <c r="C320" s="20" cm="1">
        <f t="array" aca="1" ref="C320" ca="1">SUMPRODUCT(--(INDIRECT("'"&amp;C$43&amp;"_EX"&amp;"'!A2:A451")=$B320),INDIRECT("'"&amp;C$43&amp;"_EX"&amp;"'!F2:F451"),INDIRECT("'"&amp;C$43&amp;"_EX"&amp;"'!H2:H451"))</f>
        <v>0</v>
      </c>
      <c r="D320" s="20" cm="1">
        <f t="array" aca="1" ref="D320" ca="1">SUMPRODUCT(--(INDIRECT("'"&amp;D$43&amp;"_EX"&amp;"'!A2:A1104")=$B320),INDIRECT("'"&amp;D$43&amp;"_EX"&amp;"'!F2:F1104"),INDIRECT("'"&amp;D$43&amp;"_EX"&amp;"'!H2:H1104"))</f>
        <v>78</v>
      </c>
      <c r="E320" s="20" cm="1">
        <f t="array" aca="1" ref="E320" ca="1">SUMPRODUCT(--(INDIRECT("'"&amp;E$43&amp;"_EX"&amp;"'!A2:A444")=$B320),INDIRECT("'"&amp;E$43&amp;"_EX"&amp;"'!F2:F444"),INDIRECT("'"&amp;E$43&amp;"_EX"&amp;"'!H2:H444"))</f>
        <v>0</v>
      </c>
      <c r="F320" s="20" cm="1">
        <f t="array" aca="1" ref="F320" ca="1">SUMPRODUCT(--(INDIRECT("'"&amp;F$43&amp;"_EX"&amp;"'!A2:A156")=$B320),INDIRECT("'"&amp;F$43&amp;"_EX"&amp;"'!F2:F156"),INDIRECT("'"&amp;F$43&amp;"_EX"&amp;"'!H2:H156"))</f>
        <v>0</v>
      </c>
      <c r="L320" s="16">
        <v>23538</v>
      </c>
      <c r="M320" s="20" cm="1">
        <f t="array" aca="1" ref="M320" ca="1">SUMPRODUCT((OFFSET('2014_EX'!$A$2,COUNTA('2014_EX'!$A$2:$A$156)-Cálculos!$M$43,0,Cálculos!$M$43,1)=Cálculos!$L320)*OFFSET('2014_EX'!$F$2,COUNTA('2014_EX'!$F$2:$F$156)-Cálculos!$M$43,0,Cálculos!$M$43,1),OFFSET('2014_EX'!$H$2,COUNTA('2014_EX'!$H$2:$H$156)-Cálculos!$M$43,0,Cálculos!$M$43,1))</f>
        <v>0</v>
      </c>
    </row>
    <row r="321" spans="2:13" x14ac:dyDescent="0.25">
      <c r="B321" s="16">
        <v>23539</v>
      </c>
      <c r="C321" s="20" cm="1">
        <f t="array" aca="1" ref="C321" ca="1">SUMPRODUCT(--(INDIRECT("'"&amp;C$43&amp;"_EX"&amp;"'!A2:A451")=$B321),INDIRECT("'"&amp;C$43&amp;"_EX"&amp;"'!F2:F451"),INDIRECT("'"&amp;C$43&amp;"_EX"&amp;"'!H2:H451"))</f>
        <v>0</v>
      </c>
      <c r="D321" s="20" cm="1">
        <f t="array" aca="1" ref="D321" ca="1">SUMPRODUCT(--(INDIRECT("'"&amp;D$43&amp;"_EX"&amp;"'!A2:A1104")=$B321),INDIRECT("'"&amp;D$43&amp;"_EX"&amp;"'!F2:F1104"),INDIRECT("'"&amp;D$43&amp;"_EX"&amp;"'!H2:H1104"))</f>
        <v>774</v>
      </c>
      <c r="E321" s="20" cm="1">
        <f t="array" aca="1" ref="E321" ca="1">SUMPRODUCT(--(INDIRECT("'"&amp;E$43&amp;"_EX"&amp;"'!A2:A444")=$B321),INDIRECT("'"&amp;E$43&amp;"_EX"&amp;"'!F2:F444"),INDIRECT("'"&amp;E$43&amp;"_EX"&amp;"'!H2:H444"))</f>
        <v>0</v>
      </c>
      <c r="F321" s="20" cm="1">
        <f t="array" aca="1" ref="F321" ca="1">SUMPRODUCT(--(INDIRECT("'"&amp;F$43&amp;"_EX"&amp;"'!A2:A156")=$B321),INDIRECT("'"&amp;F$43&amp;"_EX"&amp;"'!F2:F156"),INDIRECT("'"&amp;F$43&amp;"_EX"&amp;"'!H2:H156"))</f>
        <v>0</v>
      </c>
      <c r="L321" s="16">
        <v>23539</v>
      </c>
      <c r="M321" s="20" cm="1">
        <f t="array" aca="1" ref="M321" ca="1">SUMPRODUCT((OFFSET('2014_EX'!$A$2,COUNTA('2014_EX'!$A$2:$A$156)-Cálculos!$M$43,0,Cálculos!$M$43,1)=Cálculos!$L321)*OFFSET('2014_EX'!$F$2,COUNTA('2014_EX'!$F$2:$F$156)-Cálculos!$M$43,0,Cálculos!$M$43,1),OFFSET('2014_EX'!$H$2,COUNTA('2014_EX'!$H$2:$H$156)-Cálculos!$M$43,0,Cálculos!$M$43,1))</f>
        <v>0</v>
      </c>
    </row>
    <row r="322" spans="2:13" x14ac:dyDescent="0.25">
      <c r="B322" s="16">
        <v>23540</v>
      </c>
      <c r="C322" s="20" cm="1">
        <f t="array" aca="1" ref="C322" ca="1">SUMPRODUCT(--(INDIRECT("'"&amp;C$43&amp;"_EX"&amp;"'!A2:A451")=$B322),INDIRECT("'"&amp;C$43&amp;"_EX"&amp;"'!F2:F451"),INDIRECT("'"&amp;C$43&amp;"_EX"&amp;"'!H2:H451"))</f>
        <v>0</v>
      </c>
      <c r="D322" s="20" cm="1">
        <f t="array" aca="1" ref="D322" ca="1">SUMPRODUCT(--(INDIRECT("'"&amp;D$43&amp;"_EX"&amp;"'!A2:A1104")=$B322),INDIRECT("'"&amp;D$43&amp;"_EX"&amp;"'!F2:F1104"),INDIRECT("'"&amp;D$43&amp;"_EX"&amp;"'!H2:H1104"))</f>
        <v>1530.9</v>
      </c>
      <c r="E322" s="20" cm="1">
        <f t="array" aca="1" ref="E322" ca="1">SUMPRODUCT(--(INDIRECT("'"&amp;E$43&amp;"_EX"&amp;"'!A2:A444")=$B322),INDIRECT("'"&amp;E$43&amp;"_EX"&amp;"'!F2:F444"),INDIRECT("'"&amp;E$43&amp;"_EX"&amp;"'!H2:H444"))</f>
        <v>0</v>
      </c>
      <c r="F322" s="20" cm="1">
        <f t="array" aca="1" ref="F322" ca="1">SUMPRODUCT(--(INDIRECT("'"&amp;F$43&amp;"_EX"&amp;"'!A2:A156")=$B322),INDIRECT("'"&amp;F$43&amp;"_EX"&amp;"'!F2:F156"),INDIRECT("'"&amp;F$43&amp;"_EX"&amp;"'!H2:H156"))</f>
        <v>0</v>
      </c>
      <c r="L322" s="16">
        <v>23540</v>
      </c>
      <c r="M322" s="20" cm="1">
        <f t="array" aca="1" ref="M322" ca="1">SUMPRODUCT((OFFSET('2014_EX'!$A$2,COUNTA('2014_EX'!$A$2:$A$156)-Cálculos!$M$43,0,Cálculos!$M$43,1)=Cálculos!$L322)*OFFSET('2014_EX'!$F$2,COUNTA('2014_EX'!$F$2:$F$156)-Cálculos!$M$43,0,Cálculos!$M$43,1),OFFSET('2014_EX'!$H$2,COUNTA('2014_EX'!$H$2:$H$156)-Cálculos!$M$43,0,Cálculos!$M$43,1))</f>
        <v>0</v>
      </c>
    </row>
    <row r="323" spans="2:13" x14ac:dyDescent="0.25">
      <c r="B323" s="16">
        <v>23541</v>
      </c>
      <c r="C323" s="20" cm="1">
        <f t="array" aca="1" ref="C323" ca="1">SUMPRODUCT(--(INDIRECT("'"&amp;C$43&amp;"_EX"&amp;"'!A2:A451")=$B323),INDIRECT("'"&amp;C$43&amp;"_EX"&amp;"'!F2:F451"),INDIRECT("'"&amp;C$43&amp;"_EX"&amp;"'!H2:H451"))</f>
        <v>0</v>
      </c>
      <c r="D323" s="20" cm="1">
        <f t="array" aca="1" ref="D323" ca="1">SUMPRODUCT(--(INDIRECT("'"&amp;D$43&amp;"_EX"&amp;"'!A2:A1104")=$B323),INDIRECT("'"&amp;D$43&amp;"_EX"&amp;"'!F2:F1104"),INDIRECT("'"&amp;D$43&amp;"_EX"&amp;"'!H2:H1104"))</f>
        <v>506.73</v>
      </c>
      <c r="E323" s="20" cm="1">
        <f t="array" aca="1" ref="E323" ca="1">SUMPRODUCT(--(INDIRECT("'"&amp;E$43&amp;"_EX"&amp;"'!A2:A444")=$B323),INDIRECT("'"&amp;E$43&amp;"_EX"&amp;"'!F2:F444"),INDIRECT("'"&amp;E$43&amp;"_EX"&amp;"'!H2:H444"))</f>
        <v>0</v>
      </c>
      <c r="F323" s="20" cm="1">
        <f t="array" aca="1" ref="F323" ca="1">SUMPRODUCT(--(INDIRECT("'"&amp;F$43&amp;"_EX"&amp;"'!A2:A156")=$B323),INDIRECT("'"&amp;F$43&amp;"_EX"&amp;"'!F2:F156"),INDIRECT("'"&amp;F$43&amp;"_EX"&amp;"'!H2:H156"))</f>
        <v>0</v>
      </c>
      <c r="L323" s="16">
        <v>23541</v>
      </c>
      <c r="M323" s="20" cm="1">
        <f t="array" aca="1" ref="M323" ca="1">SUMPRODUCT((OFFSET('2014_EX'!$A$2,COUNTA('2014_EX'!$A$2:$A$156)-Cálculos!$M$43,0,Cálculos!$M$43,1)=Cálculos!$L323)*OFFSET('2014_EX'!$F$2,COUNTA('2014_EX'!$F$2:$F$156)-Cálculos!$M$43,0,Cálculos!$M$43,1),OFFSET('2014_EX'!$H$2,COUNTA('2014_EX'!$H$2:$H$156)-Cálculos!$M$43,0,Cálculos!$M$43,1))</f>
        <v>0</v>
      </c>
    </row>
    <row r="324" spans="2:13" x14ac:dyDescent="0.25">
      <c r="B324" s="16">
        <v>23542</v>
      </c>
      <c r="C324" s="20" cm="1">
        <f t="array" aca="1" ref="C324" ca="1">SUMPRODUCT(--(INDIRECT("'"&amp;C$43&amp;"_EX"&amp;"'!A2:A451")=$B324),INDIRECT("'"&amp;C$43&amp;"_EX"&amp;"'!F2:F451"),INDIRECT("'"&amp;C$43&amp;"_EX"&amp;"'!H2:H451"))</f>
        <v>0</v>
      </c>
      <c r="D324" s="20" cm="1">
        <f t="array" aca="1" ref="D324" ca="1">SUMPRODUCT(--(INDIRECT("'"&amp;D$43&amp;"_EX"&amp;"'!A2:A1104")=$B324),INDIRECT("'"&amp;D$43&amp;"_EX"&amp;"'!F2:F1104"),INDIRECT("'"&amp;D$43&amp;"_EX"&amp;"'!H2:H1104"))</f>
        <v>1227.81</v>
      </c>
      <c r="E324" s="20" cm="1">
        <f t="array" aca="1" ref="E324" ca="1">SUMPRODUCT(--(INDIRECT("'"&amp;E$43&amp;"_EX"&amp;"'!A2:A444")=$B324),INDIRECT("'"&amp;E$43&amp;"_EX"&amp;"'!F2:F444"),INDIRECT("'"&amp;E$43&amp;"_EX"&amp;"'!H2:H444"))</f>
        <v>810</v>
      </c>
      <c r="F324" s="20" cm="1">
        <f t="array" aca="1" ref="F324" ca="1">SUMPRODUCT(--(INDIRECT("'"&amp;F$43&amp;"_EX"&amp;"'!A2:A156")=$B324),INDIRECT("'"&amp;F$43&amp;"_EX"&amp;"'!F2:F156"),INDIRECT("'"&amp;F$43&amp;"_EX"&amp;"'!H2:H156"))</f>
        <v>0</v>
      </c>
      <c r="L324" s="16">
        <v>23542</v>
      </c>
      <c r="M324" s="20" cm="1">
        <f t="array" aca="1" ref="M324" ca="1">SUMPRODUCT((OFFSET('2014_EX'!$A$2,COUNTA('2014_EX'!$A$2:$A$156)-Cálculos!$M$43,0,Cálculos!$M$43,1)=Cálculos!$L324)*OFFSET('2014_EX'!$F$2,COUNTA('2014_EX'!$F$2:$F$156)-Cálculos!$M$43,0,Cálculos!$M$43,1),OFFSET('2014_EX'!$H$2,COUNTA('2014_EX'!$H$2:$H$156)-Cálculos!$M$43,0,Cálculos!$M$43,1))</f>
        <v>0</v>
      </c>
    </row>
    <row r="325" spans="2:13" x14ac:dyDescent="0.25">
      <c r="B325" s="16">
        <v>23543</v>
      </c>
      <c r="C325" s="20" cm="1">
        <f t="array" aca="1" ref="C325" ca="1">SUMPRODUCT(--(INDIRECT("'"&amp;C$43&amp;"_EX"&amp;"'!A2:A451")=$B325),INDIRECT("'"&amp;C$43&amp;"_EX"&amp;"'!F2:F451"),INDIRECT("'"&amp;C$43&amp;"_EX"&amp;"'!H2:H451"))</f>
        <v>0</v>
      </c>
      <c r="D325" s="20" cm="1">
        <f t="array" aca="1" ref="D325" ca="1">SUMPRODUCT(--(INDIRECT("'"&amp;D$43&amp;"_EX"&amp;"'!A2:A1104")=$B325),INDIRECT("'"&amp;D$43&amp;"_EX"&amp;"'!F2:F1104"),INDIRECT("'"&amp;D$43&amp;"_EX"&amp;"'!H2:H1104"))</f>
        <v>0</v>
      </c>
      <c r="E325" s="20" cm="1">
        <f t="array" aca="1" ref="E325" ca="1">SUMPRODUCT(--(INDIRECT("'"&amp;E$43&amp;"_EX"&amp;"'!A2:A444")=$B325),INDIRECT("'"&amp;E$43&amp;"_EX"&amp;"'!F2:F444"),INDIRECT("'"&amp;E$43&amp;"_EX"&amp;"'!H2:H444"))</f>
        <v>0</v>
      </c>
      <c r="F325" s="20" cm="1">
        <f t="array" aca="1" ref="F325" ca="1">SUMPRODUCT(--(INDIRECT("'"&amp;F$43&amp;"_EX"&amp;"'!A2:A156")=$B325),INDIRECT("'"&amp;F$43&amp;"_EX"&amp;"'!F2:F156"),INDIRECT("'"&amp;F$43&amp;"_EX"&amp;"'!H2:H156"))</f>
        <v>0</v>
      </c>
      <c r="L325" s="16">
        <v>23543</v>
      </c>
      <c r="M325" s="20" cm="1">
        <f t="array" aca="1" ref="M325" ca="1">SUMPRODUCT((OFFSET('2014_EX'!$A$2,COUNTA('2014_EX'!$A$2:$A$156)-Cálculos!$M$43,0,Cálculos!$M$43,1)=Cálculos!$L325)*OFFSET('2014_EX'!$F$2,COUNTA('2014_EX'!$F$2:$F$156)-Cálculos!$M$43,0,Cálculos!$M$43,1),OFFSET('2014_EX'!$H$2,COUNTA('2014_EX'!$H$2:$H$156)-Cálculos!$M$43,0,Cálculos!$M$43,1))</f>
        <v>0</v>
      </c>
    </row>
    <row r="326" spans="2:13" x14ac:dyDescent="0.25">
      <c r="B326" s="16">
        <v>23544</v>
      </c>
      <c r="C326" s="20" cm="1">
        <f t="array" aca="1" ref="C326" ca="1">SUMPRODUCT(--(INDIRECT("'"&amp;C$43&amp;"_EX"&amp;"'!A2:A451")=$B326),INDIRECT("'"&amp;C$43&amp;"_EX"&amp;"'!F2:F451"),INDIRECT("'"&amp;C$43&amp;"_EX"&amp;"'!H2:H451"))</f>
        <v>0</v>
      </c>
      <c r="D326" s="20" cm="1">
        <f t="array" aca="1" ref="D326" ca="1">SUMPRODUCT(--(INDIRECT("'"&amp;D$43&amp;"_EX"&amp;"'!A2:A1104")=$B326),INDIRECT("'"&amp;D$43&amp;"_EX"&amp;"'!F2:F1104"),INDIRECT("'"&amp;D$43&amp;"_EX"&amp;"'!H2:H1104"))</f>
        <v>891</v>
      </c>
      <c r="E326" s="20" cm="1">
        <f t="array" aca="1" ref="E326" ca="1">SUMPRODUCT(--(INDIRECT("'"&amp;E$43&amp;"_EX"&amp;"'!A2:A444")=$B326),INDIRECT("'"&amp;E$43&amp;"_EX"&amp;"'!F2:F444"),INDIRECT("'"&amp;E$43&amp;"_EX"&amp;"'!H2:H444"))</f>
        <v>1035.8400000000001</v>
      </c>
      <c r="F326" s="20" cm="1">
        <f t="array" aca="1" ref="F326" ca="1">SUMPRODUCT(--(INDIRECT("'"&amp;F$43&amp;"_EX"&amp;"'!A2:A156")=$B326),INDIRECT("'"&amp;F$43&amp;"_EX"&amp;"'!F2:F156"),INDIRECT("'"&amp;F$43&amp;"_EX"&amp;"'!H2:H156"))</f>
        <v>0</v>
      </c>
      <c r="L326" s="16">
        <v>23544</v>
      </c>
      <c r="M326" s="20" cm="1">
        <f t="array" aca="1" ref="M326" ca="1">SUMPRODUCT((OFFSET('2014_EX'!$A$2,COUNTA('2014_EX'!$A$2:$A$156)-Cálculos!$M$43,0,Cálculos!$M$43,1)=Cálculos!$L326)*OFFSET('2014_EX'!$F$2,COUNTA('2014_EX'!$F$2:$F$156)-Cálculos!$M$43,0,Cálculos!$M$43,1),OFFSET('2014_EX'!$H$2,COUNTA('2014_EX'!$H$2:$H$156)-Cálculos!$M$43,0,Cálculos!$M$43,1))</f>
        <v>0</v>
      </c>
    </row>
    <row r="327" spans="2:13" x14ac:dyDescent="0.25">
      <c r="B327" s="16">
        <v>23545</v>
      </c>
      <c r="C327" s="20" cm="1">
        <f t="array" aca="1" ref="C327" ca="1">SUMPRODUCT(--(INDIRECT("'"&amp;C$43&amp;"_EX"&amp;"'!A2:A451")=$B327),INDIRECT("'"&amp;C$43&amp;"_EX"&amp;"'!F2:F451"),INDIRECT("'"&amp;C$43&amp;"_EX"&amp;"'!H2:H451"))</f>
        <v>0</v>
      </c>
      <c r="D327" s="20" cm="1">
        <f t="array" aca="1" ref="D327" ca="1">SUMPRODUCT(--(INDIRECT("'"&amp;D$43&amp;"_EX"&amp;"'!A2:A1104")=$B327),INDIRECT("'"&amp;D$43&amp;"_EX"&amp;"'!F2:F1104"),INDIRECT("'"&amp;D$43&amp;"_EX"&amp;"'!H2:H1104"))</f>
        <v>1206</v>
      </c>
      <c r="E327" s="20" cm="1">
        <f t="array" aca="1" ref="E327" ca="1">SUMPRODUCT(--(INDIRECT("'"&amp;E$43&amp;"_EX"&amp;"'!A2:A444")=$B327),INDIRECT("'"&amp;E$43&amp;"_EX"&amp;"'!F2:F444"),INDIRECT("'"&amp;E$43&amp;"_EX"&amp;"'!H2:H444"))</f>
        <v>0</v>
      </c>
      <c r="F327" s="20" cm="1">
        <f t="array" aca="1" ref="F327" ca="1">SUMPRODUCT(--(INDIRECT("'"&amp;F$43&amp;"_EX"&amp;"'!A2:A156")=$B327),INDIRECT("'"&amp;F$43&amp;"_EX"&amp;"'!F2:F156"),INDIRECT("'"&amp;F$43&amp;"_EX"&amp;"'!H2:H156"))</f>
        <v>0</v>
      </c>
      <c r="L327" s="16">
        <v>23545</v>
      </c>
      <c r="M327" s="20" cm="1">
        <f t="array" aca="1" ref="M327" ca="1">SUMPRODUCT((OFFSET('2014_EX'!$A$2,COUNTA('2014_EX'!$A$2:$A$156)-Cálculos!$M$43,0,Cálculos!$M$43,1)=Cálculos!$L327)*OFFSET('2014_EX'!$F$2,COUNTA('2014_EX'!$F$2:$F$156)-Cálculos!$M$43,0,Cálculos!$M$43,1),OFFSET('2014_EX'!$H$2,COUNTA('2014_EX'!$H$2:$H$156)-Cálculos!$M$43,0,Cálculos!$M$43,1))</f>
        <v>0</v>
      </c>
    </row>
    <row r="328" spans="2:13" x14ac:dyDescent="0.25">
      <c r="B328" s="16">
        <v>23546</v>
      </c>
      <c r="C328" s="20" cm="1">
        <f t="array" aca="1" ref="C328" ca="1">SUMPRODUCT(--(INDIRECT("'"&amp;C$43&amp;"_EX"&amp;"'!A2:A451")=$B328),INDIRECT("'"&amp;C$43&amp;"_EX"&amp;"'!F2:F451"),INDIRECT("'"&amp;C$43&amp;"_EX"&amp;"'!H2:H451"))</f>
        <v>0</v>
      </c>
      <c r="D328" s="20" cm="1">
        <f t="array" aca="1" ref="D328" ca="1">SUMPRODUCT(--(INDIRECT("'"&amp;D$43&amp;"_EX"&amp;"'!A2:A1104")=$B328),INDIRECT("'"&amp;D$43&amp;"_EX"&amp;"'!F2:F1104"),INDIRECT("'"&amp;D$43&amp;"_EX"&amp;"'!H2:H1104"))</f>
        <v>1683.5</v>
      </c>
      <c r="E328" s="20" cm="1">
        <f t="array" aca="1" ref="E328" ca="1">SUMPRODUCT(--(INDIRECT("'"&amp;E$43&amp;"_EX"&amp;"'!A2:A444")=$B328),INDIRECT("'"&amp;E$43&amp;"_EX"&amp;"'!F2:F444"),INDIRECT("'"&amp;E$43&amp;"_EX"&amp;"'!H2:H444"))</f>
        <v>535.5</v>
      </c>
      <c r="F328" s="20" cm="1">
        <f t="array" aca="1" ref="F328" ca="1">SUMPRODUCT(--(INDIRECT("'"&amp;F$43&amp;"_EX"&amp;"'!A2:A156")=$B328),INDIRECT("'"&amp;F$43&amp;"_EX"&amp;"'!F2:F156"),INDIRECT("'"&amp;F$43&amp;"_EX"&amp;"'!H2:H156"))</f>
        <v>0</v>
      </c>
      <c r="L328" s="16">
        <v>23546</v>
      </c>
      <c r="M328" s="20" cm="1">
        <f t="array" aca="1" ref="M328" ca="1">SUMPRODUCT((OFFSET('2014_EX'!$A$2,COUNTA('2014_EX'!$A$2:$A$156)-Cálculos!$M$43,0,Cálculos!$M$43,1)=Cálculos!$L328)*OFFSET('2014_EX'!$F$2,COUNTA('2014_EX'!$F$2:$F$156)-Cálculos!$M$43,0,Cálculos!$M$43,1),OFFSET('2014_EX'!$H$2,COUNTA('2014_EX'!$H$2:$H$156)-Cálculos!$M$43,0,Cálculos!$M$43,1))</f>
        <v>0</v>
      </c>
    </row>
    <row r="329" spans="2:13" x14ac:dyDescent="0.25">
      <c r="B329" s="16">
        <v>23547</v>
      </c>
      <c r="C329" s="20" cm="1">
        <f t="array" aca="1" ref="C329" ca="1">SUMPRODUCT(--(INDIRECT("'"&amp;C$43&amp;"_EX"&amp;"'!A2:A451")=$B329),INDIRECT("'"&amp;C$43&amp;"_EX"&amp;"'!F2:F451"),INDIRECT("'"&amp;C$43&amp;"_EX"&amp;"'!H2:H451"))</f>
        <v>0</v>
      </c>
      <c r="D329" s="20" cm="1">
        <f t="array" aca="1" ref="D329" ca="1">SUMPRODUCT(--(INDIRECT("'"&amp;D$43&amp;"_EX"&amp;"'!A2:A1104")=$B329),INDIRECT("'"&amp;D$43&amp;"_EX"&amp;"'!F2:F1104"),INDIRECT("'"&amp;D$43&amp;"_EX"&amp;"'!H2:H1104"))</f>
        <v>84</v>
      </c>
      <c r="E329" s="20" cm="1">
        <f t="array" aca="1" ref="E329" ca="1">SUMPRODUCT(--(INDIRECT("'"&amp;E$43&amp;"_EX"&amp;"'!A2:A444")=$B329),INDIRECT("'"&amp;E$43&amp;"_EX"&amp;"'!F2:F444"),INDIRECT("'"&amp;E$43&amp;"_EX"&amp;"'!H2:H444"))</f>
        <v>1242</v>
      </c>
      <c r="F329" s="20" cm="1">
        <f t="array" aca="1" ref="F329" ca="1">SUMPRODUCT(--(INDIRECT("'"&amp;F$43&amp;"_EX"&amp;"'!A2:A156")=$B329),INDIRECT("'"&amp;F$43&amp;"_EX"&amp;"'!F2:F156"),INDIRECT("'"&amp;F$43&amp;"_EX"&amp;"'!H2:H156"))</f>
        <v>0</v>
      </c>
      <c r="L329" s="16">
        <v>23547</v>
      </c>
      <c r="M329" s="20" cm="1">
        <f t="array" aca="1" ref="M329" ca="1">SUMPRODUCT((OFFSET('2014_EX'!$A$2,COUNTA('2014_EX'!$A$2:$A$156)-Cálculos!$M$43,0,Cálculos!$M$43,1)=Cálculos!$L329)*OFFSET('2014_EX'!$F$2,COUNTA('2014_EX'!$F$2:$F$156)-Cálculos!$M$43,0,Cálculos!$M$43,1),OFFSET('2014_EX'!$H$2,COUNTA('2014_EX'!$H$2:$H$156)-Cálculos!$M$43,0,Cálculos!$M$43,1))</f>
        <v>0</v>
      </c>
    </row>
    <row r="330" spans="2:13" x14ac:dyDescent="0.25">
      <c r="B330" s="16">
        <v>23548</v>
      </c>
      <c r="C330" s="20" cm="1">
        <f t="array" aca="1" ref="C330" ca="1">SUMPRODUCT(--(INDIRECT("'"&amp;C$43&amp;"_EX"&amp;"'!A2:A451")=$B330),INDIRECT("'"&amp;C$43&amp;"_EX"&amp;"'!F2:F451"),INDIRECT("'"&amp;C$43&amp;"_EX"&amp;"'!H2:H451"))</f>
        <v>0</v>
      </c>
      <c r="D330" s="20" cm="1">
        <f t="array" aca="1" ref="D330" ca="1">SUMPRODUCT(--(INDIRECT("'"&amp;D$43&amp;"_EX"&amp;"'!A2:A1104")=$B330),INDIRECT("'"&amp;D$43&amp;"_EX"&amp;"'!F2:F1104"),INDIRECT("'"&amp;D$43&amp;"_EX"&amp;"'!H2:H1104"))</f>
        <v>39</v>
      </c>
      <c r="E330" s="20" cm="1">
        <f t="array" aca="1" ref="E330" ca="1">SUMPRODUCT(--(INDIRECT("'"&amp;E$43&amp;"_EX"&amp;"'!A2:A444")=$B330),INDIRECT("'"&amp;E$43&amp;"_EX"&amp;"'!F2:F444"),INDIRECT("'"&amp;E$43&amp;"_EX"&amp;"'!H2:H444"))</f>
        <v>0</v>
      </c>
      <c r="F330" s="20" cm="1">
        <f t="array" aca="1" ref="F330" ca="1">SUMPRODUCT(--(INDIRECT("'"&amp;F$43&amp;"_EX"&amp;"'!A2:A156")=$B330),INDIRECT("'"&amp;F$43&amp;"_EX"&amp;"'!F2:F156"),INDIRECT("'"&amp;F$43&amp;"_EX"&amp;"'!H2:H156"))</f>
        <v>0</v>
      </c>
      <c r="L330" s="16">
        <v>23548</v>
      </c>
      <c r="M330" s="20" cm="1">
        <f t="array" aca="1" ref="M330" ca="1">SUMPRODUCT((OFFSET('2014_EX'!$A$2,COUNTA('2014_EX'!$A$2:$A$156)-Cálculos!$M$43,0,Cálculos!$M$43,1)=Cálculos!$L330)*OFFSET('2014_EX'!$F$2,COUNTA('2014_EX'!$F$2:$F$156)-Cálculos!$M$43,0,Cálculos!$M$43,1),OFFSET('2014_EX'!$H$2,COUNTA('2014_EX'!$H$2:$H$156)-Cálculos!$M$43,0,Cálculos!$M$43,1))</f>
        <v>0</v>
      </c>
    </row>
    <row r="331" spans="2:13" x14ac:dyDescent="0.25">
      <c r="B331" s="16">
        <v>23549</v>
      </c>
      <c r="C331" s="20" cm="1">
        <f t="array" aca="1" ref="C331" ca="1">SUMPRODUCT(--(INDIRECT("'"&amp;C$43&amp;"_EX"&amp;"'!A2:A451")=$B331),INDIRECT("'"&amp;C$43&amp;"_EX"&amp;"'!F2:F451"),INDIRECT("'"&amp;C$43&amp;"_EX"&amp;"'!H2:H451"))</f>
        <v>0</v>
      </c>
      <c r="D331" s="20" cm="1">
        <f t="array" aca="1" ref="D331" ca="1">SUMPRODUCT(--(INDIRECT("'"&amp;D$43&amp;"_EX"&amp;"'!A2:A1104")=$B331),INDIRECT("'"&amp;D$43&amp;"_EX"&amp;"'!F2:F1104"),INDIRECT("'"&amp;D$43&amp;"_EX"&amp;"'!H2:H1104"))</f>
        <v>1656</v>
      </c>
      <c r="E331" s="20" cm="1">
        <f t="array" aca="1" ref="E331" ca="1">SUMPRODUCT(--(INDIRECT("'"&amp;E$43&amp;"_EX"&amp;"'!A2:A444")=$B331),INDIRECT("'"&amp;E$43&amp;"_EX"&amp;"'!F2:F444"),INDIRECT("'"&amp;E$43&amp;"_EX"&amp;"'!H2:H444"))</f>
        <v>210</v>
      </c>
      <c r="F331" s="20" cm="1">
        <f t="array" aca="1" ref="F331" ca="1">SUMPRODUCT(--(INDIRECT("'"&amp;F$43&amp;"_EX"&amp;"'!A2:A156")=$B331),INDIRECT("'"&amp;F$43&amp;"_EX"&amp;"'!F2:F156"),INDIRECT("'"&amp;F$43&amp;"_EX"&amp;"'!H2:H156"))</f>
        <v>0</v>
      </c>
      <c r="L331" s="16">
        <v>23549</v>
      </c>
      <c r="M331" s="20" cm="1">
        <f t="array" aca="1" ref="M331" ca="1">SUMPRODUCT((OFFSET('2014_EX'!$A$2,COUNTA('2014_EX'!$A$2:$A$156)-Cálculos!$M$43,0,Cálculos!$M$43,1)=Cálculos!$L331)*OFFSET('2014_EX'!$F$2,COUNTA('2014_EX'!$F$2:$F$156)-Cálculos!$M$43,0,Cálculos!$M$43,1),OFFSET('2014_EX'!$H$2,COUNTA('2014_EX'!$H$2:$H$156)-Cálculos!$M$43,0,Cálculos!$M$43,1))</f>
        <v>0</v>
      </c>
    </row>
    <row r="332" spans="2:13" x14ac:dyDescent="0.25">
      <c r="B332" s="16">
        <v>23550</v>
      </c>
      <c r="C332" s="20" cm="1">
        <f t="array" aca="1" ref="C332" ca="1">SUMPRODUCT(--(INDIRECT("'"&amp;C$43&amp;"_EX"&amp;"'!A2:A451")=$B332),INDIRECT("'"&amp;C$43&amp;"_EX"&amp;"'!F2:F451"),INDIRECT("'"&amp;C$43&amp;"_EX"&amp;"'!H2:H451"))</f>
        <v>0</v>
      </c>
      <c r="D332" s="20" cm="1">
        <f t="array" aca="1" ref="D332" ca="1">SUMPRODUCT(--(INDIRECT("'"&amp;D$43&amp;"_EX"&amp;"'!A2:A1104")=$B332),INDIRECT("'"&amp;D$43&amp;"_EX"&amp;"'!F2:F1104"),INDIRECT("'"&amp;D$43&amp;"_EX"&amp;"'!H2:H1104"))</f>
        <v>894.72</v>
      </c>
      <c r="E332" s="20" cm="1">
        <f t="array" aca="1" ref="E332" ca="1">SUMPRODUCT(--(INDIRECT("'"&amp;E$43&amp;"_EX"&amp;"'!A2:A444")=$B332),INDIRECT("'"&amp;E$43&amp;"_EX"&amp;"'!F2:F444"),INDIRECT("'"&amp;E$43&amp;"_EX"&amp;"'!H2:H444"))</f>
        <v>0</v>
      </c>
      <c r="F332" s="20" cm="1">
        <f t="array" aca="1" ref="F332" ca="1">SUMPRODUCT(--(INDIRECT("'"&amp;F$43&amp;"_EX"&amp;"'!A2:A156")=$B332),INDIRECT("'"&amp;F$43&amp;"_EX"&amp;"'!F2:F156"),INDIRECT("'"&amp;F$43&amp;"_EX"&amp;"'!H2:H156"))</f>
        <v>0</v>
      </c>
      <c r="L332" s="16">
        <v>23550</v>
      </c>
      <c r="M332" s="20" cm="1">
        <f t="array" aca="1" ref="M332" ca="1">SUMPRODUCT((OFFSET('2014_EX'!$A$2,COUNTA('2014_EX'!$A$2:$A$156)-Cálculos!$M$43,0,Cálculos!$M$43,1)=Cálculos!$L332)*OFFSET('2014_EX'!$F$2,COUNTA('2014_EX'!$F$2:$F$156)-Cálculos!$M$43,0,Cálculos!$M$43,1),OFFSET('2014_EX'!$H$2,COUNTA('2014_EX'!$H$2:$H$156)-Cálculos!$M$43,0,Cálculos!$M$43,1))</f>
        <v>0</v>
      </c>
    </row>
    <row r="333" spans="2:13" x14ac:dyDescent="0.25">
      <c r="B333" s="16">
        <v>23551</v>
      </c>
      <c r="C333" s="20" cm="1">
        <f t="array" aca="1" ref="C333" ca="1">SUMPRODUCT(--(INDIRECT("'"&amp;C$43&amp;"_EX"&amp;"'!A2:A451")=$B333),INDIRECT("'"&amp;C$43&amp;"_EX"&amp;"'!F2:F451"),INDIRECT("'"&amp;C$43&amp;"_EX"&amp;"'!H2:H451"))</f>
        <v>0</v>
      </c>
      <c r="D333" s="20" cm="1">
        <f t="array" aca="1" ref="D333" ca="1">SUMPRODUCT(--(INDIRECT("'"&amp;D$43&amp;"_EX"&amp;"'!A2:A1104")=$B333),INDIRECT("'"&amp;D$43&amp;"_EX"&amp;"'!F2:F1104"),INDIRECT("'"&amp;D$43&amp;"_EX"&amp;"'!H2:H1104"))</f>
        <v>76.5</v>
      </c>
      <c r="E333" s="20" cm="1">
        <f t="array" aca="1" ref="E333" ca="1">SUMPRODUCT(--(INDIRECT("'"&amp;E$43&amp;"_EX"&amp;"'!A2:A444")=$B333),INDIRECT("'"&amp;E$43&amp;"_EX"&amp;"'!F2:F444"),INDIRECT("'"&amp;E$43&amp;"_EX"&amp;"'!H2:H444"))</f>
        <v>915.5</v>
      </c>
      <c r="F333" s="20" cm="1">
        <f t="array" aca="1" ref="F333" ca="1">SUMPRODUCT(--(INDIRECT("'"&amp;F$43&amp;"_EX"&amp;"'!A2:A156")=$B333),INDIRECT("'"&amp;F$43&amp;"_EX"&amp;"'!F2:F156"),INDIRECT("'"&amp;F$43&amp;"_EX"&amp;"'!H2:H156"))</f>
        <v>0</v>
      </c>
      <c r="L333" s="16">
        <v>23551</v>
      </c>
      <c r="M333" s="20" cm="1">
        <f t="array" aca="1" ref="M333" ca="1">SUMPRODUCT((OFFSET('2014_EX'!$A$2,COUNTA('2014_EX'!$A$2:$A$156)-Cálculos!$M$43,0,Cálculos!$M$43,1)=Cálculos!$L333)*OFFSET('2014_EX'!$F$2,COUNTA('2014_EX'!$F$2:$F$156)-Cálculos!$M$43,0,Cálculos!$M$43,1),OFFSET('2014_EX'!$H$2,COUNTA('2014_EX'!$H$2:$H$156)-Cálculos!$M$43,0,Cálculos!$M$43,1))</f>
        <v>0</v>
      </c>
    </row>
    <row r="334" spans="2:13" x14ac:dyDescent="0.25">
      <c r="B334" s="16">
        <v>23552</v>
      </c>
      <c r="C334" s="20" cm="1">
        <f t="array" aca="1" ref="C334" ca="1">SUMPRODUCT(--(INDIRECT("'"&amp;C$43&amp;"_EX"&amp;"'!A2:A451")=$B334),INDIRECT("'"&amp;C$43&amp;"_EX"&amp;"'!F2:F451"),INDIRECT("'"&amp;C$43&amp;"_EX"&amp;"'!H2:H451"))</f>
        <v>0</v>
      </c>
      <c r="D334" s="20" cm="1">
        <f t="array" aca="1" ref="D334" ca="1">SUMPRODUCT(--(INDIRECT("'"&amp;D$43&amp;"_EX"&amp;"'!A2:A1104")=$B334),INDIRECT("'"&amp;D$43&amp;"_EX"&amp;"'!F2:F1104"),INDIRECT("'"&amp;D$43&amp;"_EX"&amp;"'!H2:H1104"))</f>
        <v>729</v>
      </c>
      <c r="E334" s="20" cm="1">
        <f t="array" aca="1" ref="E334" ca="1">SUMPRODUCT(--(INDIRECT("'"&amp;E$43&amp;"_EX"&amp;"'!A2:A444")=$B334),INDIRECT("'"&amp;E$43&amp;"_EX"&amp;"'!F2:F444"),INDIRECT("'"&amp;E$43&amp;"_EX"&amp;"'!H2:H444"))</f>
        <v>0</v>
      </c>
      <c r="F334" s="20" cm="1">
        <f t="array" aca="1" ref="F334" ca="1">SUMPRODUCT(--(INDIRECT("'"&amp;F$43&amp;"_EX"&amp;"'!A2:A156")=$B334),INDIRECT("'"&amp;F$43&amp;"_EX"&amp;"'!F2:F156"),INDIRECT("'"&amp;F$43&amp;"_EX"&amp;"'!H2:H156"))</f>
        <v>0</v>
      </c>
      <c r="L334" s="16">
        <v>23552</v>
      </c>
      <c r="M334" s="20" cm="1">
        <f t="array" aca="1" ref="M334" ca="1">SUMPRODUCT((OFFSET('2014_EX'!$A$2,COUNTA('2014_EX'!$A$2:$A$156)-Cálculos!$M$43,0,Cálculos!$M$43,1)=Cálculos!$L334)*OFFSET('2014_EX'!$F$2,COUNTA('2014_EX'!$F$2:$F$156)-Cálculos!$M$43,0,Cálculos!$M$43,1),OFFSET('2014_EX'!$H$2,COUNTA('2014_EX'!$H$2:$H$156)-Cálculos!$M$43,0,Cálculos!$M$43,1))</f>
        <v>0</v>
      </c>
    </row>
    <row r="335" spans="2:13" x14ac:dyDescent="0.25">
      <c r="B335" s="16">
        <v>23553</v>
      </c>
      <c r="C335" s="20" cm="1">
        <f t="array" aca="1" ref="C335" ca="1">SUMPRODUCT(--(INDIRECT("'"&amp;C$43&amp;"_EX"&amp;"'!A2:A451")=$B335),INDIRECT("'"&amp;C$43&amp;"_EX"&amp;"'!F2:F451"),INDIRECT("'"&amp;C$43&amp;"_EX"&amp;"'!H2:H451"))</f>
        <v>0</v>
      </c>
      <c r="D335" s="20" cm="1">
        <f t="array" aca="1" ref="D335" ca="1">SUMPRODUCT(--(INDIRECT("'"&amp;D$43&amp;"_EX"&amp;"'!A2:A1104")=$B335),INDIRECT("'"&amp;D$43&amp;"_EX"&amp;"'!F2:F1104"),INDIRECT("'"&amp;D$43&amp;"_EX"&amp;"'!H2:H1104"))</f>
        <v>701.1</v>
      </c>
      <c r="E335" s="20" cm="1">
        <f t="array" aca="1" ref="E335" ca="1">SUMPRODUCT(--(INDIRECT("'"&amp;E$43&amp;"_EX"&amp;"'!A2:A444")=$B335),INDIRECT("'"&amp;E$43&amp;"_EX"&amp;"'!F2:F444"),INDIRECT("'"&amp;E$43&amp;"_EX"&amp;"'!H2:H444"))</f>
        <v>1236</v>
      </c>
      <c r="F335" s="20" cm="1">
        <f t="array" aca="1" ref="F335" ca="1">SUMPRODUCT(--(INDIRECT("'"&amp;F$43&amp;"_EX"&amp;"'!A2:A156")=$B335),INDIRECT("'"&amp;F$43&amp;"_EX"&amp;"'!F2:F156"),INDIRECT("'"&amp;F$43&amp;"_EX"&amp;"'!H2:H156"))</f>
        <v>0</v>
      </c>
      <c r="L335" s="16">
        <v>23553</v>
      </c>
      <c r="M335" s="20" cm="1">
        <f t="array" aca="1" ref="M335" ca="1">SUMPRODUCT((OFFSET('2014_EX'!$A$2,COUNTA('2014_EX'!$A$2:$A$156)-Cálculos!$M$43,0,Cálculos!$M$43,1)=Cálculos!$L335)*OFFSET('2014_EX'!$F$2,COUNTA('2014_EX'!$F$2:$F$156)-Cálculos!$M$43,0,Cálculos!$M$43,1),OFFSET('2014_EX'!$H$2,COUNTA('2014_EX'!$H$2:$H$156)-Cálculos!$M$43,0,Cálculos!$M$43,1))</f>
        <v>0</v>
      </c>
    </row>
    <row r="336" spans="2:13" x14ac:dyDescent="0.25">
      <c r="B336" s="16">
        <v>23554</v>
      </c>
      <c r="C336" s="20" cm="1">
        <f t="array" aca="1" ref="C336" ca="1">SUMPRODUCT(--(INDIRECT("'"&amp;C$43&amp;"_EX"&amp;"'!A2:A451")=$B336),INDIRECT("'"&amp;C$43&amp;"_EX"&amp;"'!F2:F451"),INDIRECT("'"&amp;C$43&amp;"_EX"&amp;"'!H2:H451"))</f>
        <v>0</v>
      </c>
      <c r="D336" s="20" cm="1">
        <f t="array" aca="1" ref="D336" ca="1">SUMPRODUCT(--(INDIRECT("'"&amp;D$43&amp;"_EX"&amp;"'!A2:A1104")=$B336),INDIRECT("'"&amp;D$43&amp;"_EX"&amp;"'!F2:F1104"),INDIRECT("'"&amp;D$43&amp;"_EX"&amp;"'!H2:H1104"))</f>
        <v>1224</v>
      </c>
      <c r="E336" s="20" cm="1">
        <f t="array" aca="1" ref="E336" ca="1">SUMPRODUCT(--(INDIRECT("'"&amp;E$43&amp;"_EX"&amp;"'!A2:A444")=$B336),INDIRECT("'"&amp;E$43&amp;"_EX"&amp;"'!F2:F444"),INDIRECT("'"&amp;E$43&amp;"_EX"&amp;"'!H2:H444"))</f>
        <v>0</v>
      </c>
      <c r="F336" s="20" cm="1">
        <f t="array" aca="1" ref="F336" ca="1">SUMPRODUCT(--(INDIRECT("'"&amp;F$43&amp;"_EX"&amp;"'!A2:A156")=$B336),INDIRECT("'"&amp;F$43&amp;"_EX"&amp;"'!F2:F156"),INDIRECT("'"&amp;F$43&amp;"_EX"&amp;"'!H2:H156"))</f>
        <v>0</v>
      </c>
      <c r="L336" s="16">
        <v>23554</v>
      </c>
      <c r="M336" s="20" cm="1">
        <f t="array" aca="1" ref="M336" ca="1">SUMPRODUCT((OFFSET('2014_EX'!$A$2,COUNTA('2014_EX'!$A$2:$A$156)-Cálculos!$M$43,0,Cálculos!$M$43,1)=Cálculos!$L336)*OFFSET('2014_EX'!$F$2,COUNTA('2014_EX'!$F$2:$F$156)-Cálculos!$M$43,0,Cálculos!$M$43,1),OFFSET('2014_EX'!$H$2,COUNTA('2014_EX'!$H$2:$H$156)-Cálculos!$M$43,0,Cálculos!$M$43,1))</f>
        <v>0</v>
      </c>
    </row>
    <row r="337" spans="2:13" x14ac:dyDescent="0.25">
      <c r="B337" s="16">
        <v>23555</v>
      </c>
      <c r="C337" s="20" cm="1">
        <f t="array" aca="1" ref="C337" ca="1">SUMPRODUCT(--(INDIRECT("'"&amp;C$43&amp;"_EX"&amp;"'!A2:A451")=$B337),INDIRECT("'"&amp;C$43&amp;"_EX"&amp;"'!F2:F451"),INDIRECT("'"&amp;C$43&amp;"_EX"&amp;"'!H2:H451"))</f>
        <v>0</v>
      </c>
      <c r="D337" s="20" cm="1">
        <f t="array" aca="1" ref="D337" ca="1">SUMPRODUCT(--(INDIRECT("'"&amp;D$43&amp;"_EX"&amp;"'!A2:A1104")=$B337),INDIRECT("'"&amp;D$43&amp;"_EX"&amp;"'!F2:F1104"),INDIRECT("'"&amp;D$43&amp;"_EX"&amp;"'!H2:H1104"))</f>
        <v>1054.5</v>
      </c>
      <c r="E337" s="20" cm="1">
        <f t="array" aca="1" ref="E337" ca="1">SUMPRODUCT(--(INDIRECT("'"&amp;E$43&amp;"_EX"&amp;"'!A2:A444")=$B337),INDIRECT("'"&amp;E$43&amp;"_EX"&amp;"'!F2:F444"),INDIRECT("'"&amp;E$43&amp;"_EX"&amp;"'!H2:H444"))</f>
        <v>0</v>
      </c>
      <c r="F337" s="20" cm="1">
        <f t="array" aca="1" ref="F337" ca="1">SUMPRODUCT(--(INDIRECT("'"&amp;F$43&amp;"_EX"&amp;"'!A2:A156")=$B337),INDIRECT("'"&amp;F$43&amp;"_EX"&amp;"'!F2:F156"),INDIRECT("'"&amp;F$43&amp;"_EX"&amp;"'!H2:H156"))</f>
        <v>0</v>
      </c>
      <c r="L337" s="16">
        <v>23555</v>
      </c>
      <c r="M337" s="20" cm="1">
        <f t="array" aca="1" ref="M337" ca="1">SUMPRODUCT((OFFSET('2014_EX'!$A$2,COUNTA('2014_EX'!$A$2:$A$156)-Cálculos!$M$43,0,Cálculos!$M$43,1)=Cálculos!$L337)*OFFSET('2014_EX'!$F$2,COUNTA('2014_EX'!$F$2:$F$156)-Cálculos!$M$43,0,Cálculos!$M$43,1),OFFSET('2014_EX'!$H$2,COUNTA('2014_EX'!$H$2:$H$156)-Cálculos!$M$43,0,Cálculos!$M$43,1))</f>
        <v>0</v>
      </c>
    </row>
    <row r="338" spans="2:13" x14ac:dyDescent="0.25">
      <c r="B338" s="16">
        <v>23556</v>
      </c>
      <c r="C338" s="20" cm="1">
        <f t="array" aca="1" ref="C338" ca="1">SUMPRODUCT(--(INDIRECT("'"&amp;C$43&amp;"_EX"&amp;"'!A2:A451")=$B338),INDIRECT("'"&amp;C$43&amp;"_EX"&amp;"'!F2:F451"),INDIRECT("'"&amp;C$43&amp;"_EX"&amp;"'!H2:H451"))</f>
        <v>0</v>
      </c>
      <c r="D338" s="20" cm="1">
        <f t="array" aca="1" ref="D338" ca="1">SUMPRODUCT(--(INDIRECT("'"&amp;D$43&amp;"_EX"&amp;"'!A2:A1104")=$B338),INDIRECT("'"&amp;D$43&amp;"_EX"&amp;"'!F2:F1104"),INDIRECT("'"&amp;D$43&amp;"_EX"&amp;"'!H2:H1104"))</f>
        <v>544.5</v>
      </c>
      <c r="E338" s="20" cm="1">
        <f t="array" aca="1" ref="E338" ca="1">SUMPRODUCT(--(INDIRECT("'"&amp;E$43&amp;"_EX"&amp;"'!A2:A444")=$B338),INDIRECT("'"&amp;E$43&amp;"_EX"&amp;"'!F2:F444"),INDIRECT("'"&amp;E$43&amp;"_EX"&amp;"'!H2:H444"))</f>
        <v>1494</v>
      </c>
      <c r="F338" s="20" cm="1">
        <f t="array" aca="1" ref="F338" ca="1">SUMPRODUCT(--(INDIRECT("'"&amp;F$43&amp;"_EX"&amp;"'!A2:A156")=$B338),INDIRECT("'"&amp;F$43&amp;"_EX"&amp;"'!F2:F156"),INDIRECT("'"&amp;F$43&amp;"_EX"&amp;"'!H2:H156"))</f>
        <v>0</v>
      </c>
      <c r="L338" s="16">
        <v>23556</v>
      </c>
      <c r="M338" s="20" cm="1">
        <f t="array" aca="1" ref="M338" ca="1">SUMPRODUCT((OFFSET('2014_EX'!$A$2,COUNTA('2014_EX'!$A$2:$A$156)-Cálculos!$M$43,0,Cálculos!$M$43,1)=Cálculos!$L338)*OFFSET('2014_EX'!$F$2,COUNTA('2014_EX'!$F$2:$F$156)-Cálculos!$M$43,0,Cálculos!$M$43,1),OFFSET('2014_EX'!$H$2,COUNTA('2014_EX'!$H$2:$H$156)-Cálculos!$M$43,0,Cálculos!$M$43,1))</f>
        <v>0</v>
      </c>
    </row>
    <row r="339" spans="2:13" x14ac:dyDescent="0.25">
      <c r="B339" s="16">
        <v>23557</v>
      </c>
      <c r="C339" s="20" cm="1">
        <f t="array" aca="1" ref="C339" ca="1">SUMPRODUCT(--(INDIRECT("'"&amp;C$43&amp;"_EX"&amp;"'!A2:A451")=$B339),INDIRECT("'"&amp;C$43&amp;"_EX"&amp;"'!F2:F451"),INDIRECT("'"&amp;C$43&amp;"_EX"&amp;"'!H2:H451"))</f>
        <v>0</v>
      </c>
      <c r="D339" s="20" cm="1">
        <f t="array" aca="1" ref="D339" ca="1">SUMPRODUCT(--(INDIRECT("'"&amp;D$43&amp;"_EX"&amp;"'!A2:A1104")=$B339),INDIRECT("'"&amp;D$43&amp;"_EX"&amp;"'!F2:F1104"),INDIRECT("'"&amp;D$43&amp;"_EX"&amp;"'!H2:H1104"))</f>
        <v>1177.55</v>
      </c>
      <c r="E339" s="20" cm="1">
        <f t="array" aca="1" ref="E339" ca="1">SUMPRODUCT(--(INDIRECT("'"&amp;E$43&amp;"_EX"&amp;"'!A2:A444")=$B339),INDIRECT("'"&amp;E$43&amp;"_EX"&amp;"'!F2:F444"),INDIRECT("'"&amp;E$43&amp;"_EX"&amp;"'!H2:H444"))</f>
        <v>0</v>
      </c>
      <c r="F339" s="20" cm="1">
        <f t="array" aca="1" ref="F339" ca="1">SUMPRODUCT(--(INDIRECT("'"&amp;F$43&amp;"_EX"&amp;"'!A2:A156")=$B339),INDIRECT("'"&amp;F$43&amp;"_EX"&amp;"'!F2:F156"),INDIRECT("'"&amp;F$43&amp;"_EX"&amp;"'!H2:H156"))</f>
        <v>0</v>
      </c>
      <c r="L339" s="16">
        <v>23557</v>
      </c>
      <c r="M339" s="20" cm="1">
        <f t="array" aca="1" ref="M339" ca="1">SUMPRODUCT((OFFSET('2014_EX'!$A$2,COUNTA('2014_EX'!$A$2:$A$156)-Cálculos!$M$43,0,Cálculos!$M$43,1)=Cálculos!$L339)*OFFSET('2014_EX'!$F$2,COUNTA('2014_EX'!$F$2:$F$156)-Cálculos!$M$43,0,Cálculos!$M$43,1),OFFSET('2014_EX'!$H$2,COUNTA('2014_EX'!$H$2:$H$156)-Cálculos!$M$43,0,Cálculos!$M$43,1))</f>
        <v>0</v>
      </c>
    </row>
    <row r="340" spans="2:13" x14ac:dyDescent="0.25">
      <c r="B340" s="16">
        <v>23558</v>
      </c>
      <c r="C340" s="20" cm="1">
        <f t="array" aca="1" ref="C340" ca="1">SUMPRODUCT(--(INDIRECT("'"&amp;C$43&amp;"_EX"&amp;"'!A2:A451")=$B340),INDIRECT("'"&amp;C$43&amp;"_EX"&amp;"'!F2:F451"),INDIRECT("'"&amp;C$43&amp;"_EX"&amp;"'!H2:H451"))</f>
        <v>0</v>
      </c>
      <c r="D340" s="20" cm="1">
        <f t="array" aca="1" ref="D340" ca="1">SUMPRODUCT(--(INDIRECT("'"&amp;D$43&amp;"_EX"&amp;"'!A2:A1104")=$B340),INDIRECT("'"&amp;D$43&amp;"_EX"&amp;"'!F2:F1104"),INDIRECT("'"&amp;D$43&amp;"_EX"&amp;"'!H2:H1104"))</f>
        <v>2276.7600000000002</v>
      </c>
      <c r="E340" s="20" cm="1">
        <f t="array" aca="1" ref="E340" ca="1">SUMPRODUCT(--(INDIRECT("'"&amp;E$43&amp;"_EX"&amp;"'!A2:A444")=$B340),INDIRECT("'"&amp;E$43&amp;"_EX"&amp;"'!F2:F444"),INDIRECT("'"&amp;E$43&amp;"_EX"&amp;"'!H2:H444"))</f>
        <v>0</v>
      </c>
      <c r="F340" s="20" cm="1">
        <f t="array" aca="1" ref="F340" ca="1">SUMPRODUCT(--(INDIRECT("'"&amp;F$43&amp;"_EX"&amp;"'!A2:A156")=$B340),INDIRECT("'"&amp;F$43&amp;"_EX"&amp;"'!F2:F156"),INDIRECT("'"&amp;F$43&amp;"_EX"&amp;"'!H2:H156"))</f>
        <v>0</v>
      </c>
      <c r="L340" s="16">
        <v>23558</v>
      </c>
      <c r="M340" s="20" cm="1">
        <f t="array" aca="1" ref="M340" ca="1">SUMPRODUCT((OFFSET('2014_EX'!$A$2,COUNTA('2014_EX'!$A$2:$A$156)-Cálculos!$M$43,0,Cálculos!$M$43,1)=Cálculos!$L340)*OFFSET('2014_EX'!$F$2,COUNTA('2014_EX'!$F$2:$F$156)-Cálculos!$M$43,0,Cálculos!$M$43,1),OFFSET('2014_EX'!$H$2,COUNTA('2014_EX'!$H$2:$H$156)-Cálculos!$M$43,0,Cálculos!$M$43,1))</f>
        <v>0</v>
      </c>
    </row>
    <row r="341" spans="2:13" x14ac:dyDescent="0.25">
      <c r="B341" s="16">
        <v>23559</v>
      </c>
      <c r="C341" s="20" cm="1">
        <f t="array" aca="1" ref="C341" ca="1">SUMPRODUCT(--(INDIRECT("'"&amp;C$43&amp;"_EX"&amp;"'!A2:A451")=$B341),INDIRECT("'"&amp;C$43&amp;"_EX"&amp;"'!F2:F451"),INDIRECT("'"&amp;C$43&amp;"_EX"&amp;"'!H2:H451"))</f>
        <v>0</v>
      </c>
      <c r="D341" s="20" cm="1">
        <f t="array" aca="1" ref="D341" ca="1">SUMPRODUCT(--(INDIRECT("'"&amp;D$43&amp;"_EX"&amp;"'!A2:A1104")=$B341),INDIRECT("'"&amp;D$43&amp;"_EX"&amp;"'!F2:F1104"),INDIRECT("'"&amp;D$43&amp;"_EX"&amp;"'!H2:H1104"))</f>
        <v>531.24</v>
      </c>
      <c r="E341" s="20" cm="1">
        <f t="array" aca="1" ref="E341" ca="1">SUMPRODUCT(--(INDIRECT("'"&amp;E$43&amp;"_EX"&amp;"'!A2:A444")=$B341),INDIRECT("'"&amp;E$43&amp;"_EX"&amp;"'!F2:F444"),INDIRECT("'"&amp;E$43&amp;"_EX"&amp;"'!H2:H444"))</f>
        <v>1955.5</v>
      </c>
      <c r="F341" s="20" cm="1">
        <f t="array" aca="1" ref="F341" ca="1">SUMPRODUCT(--(INDIRECT("'"&amp;F$43&amp;"_EX"&amp;"'!A2:A156")=$B341),INDIRECT("'"&amp;F$43&amp;"_EX"&amp;"'!F2:F156"),INDIRECT("'"&amp;F$43&amp;"_EX"&amp;"'!H2:H156"))</f>
        <v>0</v>
      </c>
      <c r="L341" s="16">
        <v>23559</v>
      </c>
      <c r="M341" s="20" cm="1">
        <f t="array" aca="1" ref="M341" ca="1">SUMPRODUCT((OFFSET('2014_EX'!$A$2,COUNTA('2014_EX'!$A$2:$A$156)-Cálculos!$M$43,0,Cálculos!$M$43,1)=Cálculos!$L341)*OFFSET('2014_EX'!$F$2,COUNTA('2014_EX'!$F$2:$F$156)-Cálculos!$M$43,0,Cálculos!$M$43,1),OFFSET('2014_EX'!$H$2,COUNTA('2014_EX'!$H$2:$H$156)-Cálculos!$M$43,0,Cálculos!$M$43,1))</f>
        <v>0</v>
      </c>
    </row>
    <row r="342" spans="2:13" x14ac:dyDescent="0.25">
      <c r="B342" s="16">
        <v>23560</v>
      </c>
      <c r="C342" s="20" cm="1">
        <f t="array" aca="1" ref="C342" ca="1">SUMPRODUCT(--(INDIRECT("'"&amp;C$43&amp;"_EX"&amp;"'!A2:A451")=$B342),INDIRECT("'"&amp;C$43&amp;"_EX"&amp;"'!F2:F451"),INDIRECT("'"&amp;C$43&amp;"_EX"&amp;"'!H2:H451"))</f>
        <v>0</v>
      </c>
      <c r="D342" s="20" cm="1">
        <f t="array" aca="1" ref="D342" ca="1">SUMPRODUCT(--(INDIRECT("'"&amp;D$43&amp;"_EX"&amp;"'!A2:A1104")=$B342),INDIRECT("'"&amp;D$43&amp;"_EX"&amp;"'!F2:F1104"),INDIRECT("'"&amp;D$43&amp;"_EX"&amp;"'!H2:H1104"))</f>
        <v>0</v>
      </c>
      <c r="E342" s="20" cm="1">
        <f t="array" aca="1" ref="E342" ca="1">SUMPRODUCT(--(INDIRECT("'"&amp;E$43&amp;"_EX"&amp;"'!A2:A444")=$B342),INDIRECT("'"&amp;E$43&amp;"_EX"&amp;"'!F2:F444"),INDIRECT("'"&amp;E$43&amp;"_EX"&amp;"'!H2:H444"))</f>
        <v>0</v>
      </c>
      <c r="F342" s="20" cm="1">
        <f t="array" aca="1" ref="F342" ca="1">SUMPRODUCT(--(INDIRECT("'"&amp;F$43&amp;"_EX"&amp;"'!A2:A156")=$B342),INDIRECT("'"&amp;F$43&amp;"_EX"&amp;"'!F2:F156"),INDIRECT("'"&amp;F$43&amp;"_EX"&amp;"'!H2:H156"))</f>
        <v>0</v>
      </c>
      <c r="L342" s="16">
        <v>23560</v>
      </c>
      <c r="M342" s="20" cm="1">
        <f t="array" aca="1" ref="M342" ca="1">SUMPRODUCT((OFFSET('2014_EX'!$A$2,COUNTA('2014_EX'!$A$2:$A$156)-Cálculos!$M$43,0,Cálculos!$M$43,1)=Cálculos!$L342)*OFFSET('2014_EX'!$F$2,COUNTA('2014_EX'!$F$2:$F$156)-Cálculos!$M$43,0,Cálculos!$M$43,1),OFFSET('2014_EX'!$H$2,COUNTA('2014_EX'!$H$2:$H$156)-Cálculos!$M$43,0,Cálculos!$M$43,1))</f>
        <v>0</v>
      </c>
    </row>
    <row r="343" spans="2:13" x14ac:dyDescent="0.25">
      <c r="B343" s="16">
        <v>23561</v>
      </c>
      <c r="C343" s="20" cm="1">
        <f t="array" aca="1" ref="C343" ca="1">SUMPRODUCT(--(INDIRECT("'"&amp;C$43&amp;"_EX"&amp;"'!A2:A451")=$B343),INDIRECT("'"&amp;C$43&amp;"_EX"&amp;"'!F2:F451"),INDIRECT("'"&amp;C$43&amp;"_EX"&amp;"'!H2:H451"))</f>
        <v>0</v>
      </c>
      <c r="D343" s="20" cm="1">
        <f t="array" aca="1" ref="D343" ca="1">SUMPRODUCT(--(INDIRECT("'"&amp;D$43&amp;"_EX"&amp;"'!A2:A1104")=$B343),INDIRECT("'"&amp;D$43&amp;"_EX"&amp;"'!F2:F1104"),INDIRECT("'"&amp;D$43&amp;"_EX"&amp;"'!H2:H1104"))</f>
        <v>909.09</v>
      </c>
      <c r="E343" s="20" cm="1">
        <f t="array" aca="1" ref="E343" ca="1">SUMPRODUCT(--(INDIRECT("'"&amp;E$43&amp;"_EX"&amp;"'!A2:A444")=$B343),INDIRECT("'"&amp;E$43&amp;"_EX"&amp;"'!F2:F444"),INDIRECT("'"&amp;E$43&amp;"_EX"&amp;"'!H2:H444"))</f>
        <v>0</v>
      </c>
      <c r="F343" s="20" cm="1">
        <f t="array" aca="1" ref="F343" ca="1">SUMPRODUCT(--(INDIRECT("'"&amp;F$43&amp;"_EX"&amp;"'!A2:A156")=$B343),INDIRECT("'"&amp;F$43&amp;"_EX"&amp;"'!F2:F156"),INDIRECT("'"&amp;F$43&amp;"_EX"&amp;"'!H2:H156"))</f>
        <v>0</v>
      </c>
      <c r="L343" s="16">
        <v>23561</v>
      </c>
      <c r="M343" s="20" cm="1">
        <f t="array" aca="1" ref="M343" ca="1">SUMPRODUCT((OFFSET('2014_EX'!$A$2,COUNTA('2014_EX'!$A$2:$A$156)-Cálculos!$M$43,0,Cálculos!$M$43,1)=Cálculos!$L343)*OFFSET('2014_EX'!$F$2,COUNTA('2014_EX'!$F$2:$F$156)-Cálculos!$M$43,0,Cálculos!$M$43,1),OFFSET('2014_EX'!$H$2,COUNTA('2014_EX'!$H$2:$H$156)-Cálculos!$M$43,0,Cálculos!$M$43,1))</f>
        <v>0</v>
      </c>
    </row>
    <row r="344" spans="2:13" x14ac:dyDescent="0.25">
      <c r="B344" s="16">
        <v>23562</v>
      </c>
      <c r="C344" s="20" cm="1">
        <f t="array" aca="1" ref="C344" ca="1">SUMPRODUCT(--(INDIRECT("'"&amp;C$43&amp;"_EX"&amp;"'!A2:A451")=$B344),INDIRECT("'"&amp;C$43&amp;"_EX"&amp;"'!F2:F451"),INDIRECT("'"&amp;C$43&amp;"_EX"&amp;"'!H2:H451"))</f>
        <v>0</v>
      </c>
      <c r="D344" s="20" cm="1">
        <f t="array" aca="1" ref="D344" ca="1">SUMPRODUCT(--(INDIRECT("'"&amp;D$43&amp;"_EX"&amp;"'!A2:A1104")=$B344),INDIRECT("'"&amp;D$43&amp;"_EX"&amp;"'!F2:F1104"),INDIRECT("'"&amp;D$43&amp;"_EX"&amp;"'!H2:H1104"))</f>
        <v>594</v>
      </c>
      <c r="E344" s="20" cm="1">
        <f t="array" aca="1" ref="E344" ca="1">SUMPRODUCT(--(INDIRECT("'"&amp;E$43&amp;"_EX"&amp;"'!A2:A444")=$B344),INDIRECT("'"&amp;E$43&amp;"_EX"&amp;"'!F2:F444"),INDIRECT("'"&amp;E$43&amp;"_EX"&amp;"'!H2:H444"))</f>
        <v>0</v>
      </c>
      <c r="F344" s="20" cm="1">
        <f t="array" aca="1" ref="F344" ca="1">SUMPRODUCT(--(INDIRECT("'"&amp;F$43&amp;"_EX"&amp;"'!A2:A156")=$B344),INDIRECT("'"&amp;F$43&amp;"_EX"&amp;"'!F2:F156"),INDIRECT("'"&amp;F$43&amp;"_EX"&amp;"'!H2:H156"))</f>
        <v>0</v>
      </c>
      <c r="L344" s="16">
        <v>23562</v>
      </c>
      <c r="M344" s="20" cm="1">
        <f t="array" aca="1" ref="M344" ca="1">SUMPRODUCT((OFFSET('2014_EX'!$A$2,COUNTA('2014_EX'!$A$2:$A$156)-Cálculos!$M$43,0,Cálculos!$M$43,1)=Cálculos!$L344)*OFFSET('2014_EX'!$F$2,COUNTA('2014_EX'!$F$2:$F$156)-Cálculos!$M$43,0,Cálculos!$M$43,1),OFFSET('2014_EX'!$H$2,COUNTA('2014_EX'!$H$2:$H$156)-Cálculos!$M$43,0,Cálculos!$M$43,1))</f>
        <v>0</v>
      </c>
    </row>
    <row r="345" spans="2:13" x14ac:dyDescent="0.25">
      <c r="B345" s="16">
        <v>23563</v>
      </c>
      <c r="C345" s="20" cm="1">
        <f t="array" aca="1" ref="C345" ca="1">SUMPRODUCT(--(INDIRECT("'"&amp;C$43&amp;"_EX"&amp;"'!A2:A451")=$B345),INDIRECT("'"&amp;C$43&amp;"_EX"&amp;"'!F2:F451"),INDIRECT("'"&amp;C$43&amp;"_EX"&amp;"'!H2:H451"))</f>
        <v>0</v>
      </c>
      <c r="D345" s="20" cm="1">
        <f t="array" aca="1" ref="D345" ca="1">SUMPRODUCT(--(INDIRECT("'"&amp;D$43&amp;"_EX"&amp;"'!A2:A1104")=$B345),INDIRECT("'"&amp;D$43&amp;"_EX"&amp;"'!F2:F1104"),INDIRECT("'"&amp;D$43&amp;"_EX"&amp;"'!H2:H1104"))</f>
        <v>606</v>
      </c>
      <c r="E345" s="20" cm="1">
        <f t="array" aca="1" ref="E345" ca="1">SUMPRODUCT(--(INDIRECT("'"&amp;E$43&amp;"_EX"&amp;"'!A2:A444")=$B345),INDIRECT("'"&amp;E$43&amp;"_EX"&amp;"'!F2:F444"),INDIRECT("'"&amp;E$43&amp;"_EX"&amp;"'!H2:H444"))</f>
        <v>0</v>
      </c>
      <c r="F345" s="20" cm="1">
        <f t="array" aca="1" ref="F345" ca="1">SUMPRODUCT(--(INDIRECT("'"&amp;F$43&amp;"_EX"&amp;"'!A2:A156")=$B345),INDIRECT("'"&amp;F$43&amp;"_EX"&amp;"'!F2:F156"),INDIRECT("'"&amp;F$43&amp;"_EX"&amp;"'!H2:H156"))</f>
        <v>0</v>
      </c>
      <c r="L345" s="16">
        <v>23563</v>
      </c>
      <c r="M345" s="20" cm="1">
        <f t="array" aca="1" ref="M345" ca="1">SUMPRODUCT((OFFSET('2014_EX'!$A$2,COUNTA('2014_EX'!$A$2:$A$156)-Cálculos!$M$43,0,Cálculos!$M$43,1)=Cálculos!$L345)*OFFSET('2014_EX'!$F$2,COUNTA('2014_EX'!$F$2:$F$156)-Cálculos!$M$43,0,Cálculos!$M$43,1),OFFSET('2014_EX'!$H$2,COUNTA('2014_EX'!$H$2:$H$156)-Cálculos!$M$43,0,Cálculos!$M$43,1))</f>
        <v>0</v>
      </c>
    </row>
    <row r="346" spans="2:13" x14ac:dyDescent="0.25">
      <c r="B346" s="16">
        <v>23564</v>
      </c>
      <c r="C346" s="20" cm="1">
        <f t="array" aca="1" ref="C346" ca="1">SUMPRODUCT(--(INDIRECT("'"&amp;C$43&amp;"_EX"&amp;"'!A2:A451")=$B346),INDIRECT("'"&amp;C$43&amp;"_EX"&amp;"'!F2:F451"),INDIRECT("'"&amp;C$43&amp;"_EX"&amp;"'!H2:H451"))</f>
        <v>1908</v>
      </c>
      <c r="D346" s="20" cm="1">
        <f t="array" aca="1" ref="D346" ca="1">SUMPRODUCT(--(INDIRECT("'"&amp;D$43&amp;"_EX"&amp;"'!A2:A1104")=$B346),INDIRECT("'"&amp;D$43&amp;"_EX"&amp;"'!F2:F1104"),INDIRECT("'"&amp;D$43&amp;"_EX"&amp;"'!H2:H1104"))</f>
        <v>408</v>
      </c>
      <c r="E346" s="20" cm="1">
        <f t="array" aca="1" ref="E346" ca="1">SUMPRODUCT(--(INDIRECT("'"&amp;E$43&amp;"_EX"&amp;"'!A2:A444")=$B346),INDIRECT("'"&amp;E$43&amp;"_EX"&amp;"'!F2:F444"),INDIRECT("'"&amp;E$43&amp;"_EX"&amp;"'!H2:H444"))</f>
        <v>882</v>
      </c>
      <c r="F346" s="20" cm="1">
        <f t="array" aca="1" ref="F346" ca="1">SUMPRODUCT(--(INDIRECT("'"&amp;F$43&amp;"_EX"&amp;"'!A2:A156")=$B346),INDIRECT("'"&amp;F$43&amp;"_EX"&amp;"'!F2:F156"),INDIRECT("'"&amp;F$43&amp;"_EX"&amp;"'!H2:H156"))</f>
        <v>0</v>
      </c>
      <c r="L346" s="16">
        <v>23564</v>
      </c>
      <c r="M346" s="20" cm="1">
        <f t="array" aca="1" ref="M346" ca="1">SUMPRODUCT((OFFSET('2014_EX'!$A$2,COUNTA('2014_EX'!$A$2:$A$156)-Cálculos!$M$43,0,Cálculos!$M$43,1)=Cálculos!$L346)*OFFSET('2014_EX'!$F$2,COUNTA('2014_EX'!$F$2:$F$156)-Cálculos!$M$43,0,Cálculos!$M$43,1),OFFSET('2014_EX'!$H$2,COUNTA('2014_EX'!$H$2:$H$156)-Cálculos!$M$43,0,Cálculos!$M$43,1))</f>
        <v>0</v>
      </c>
    </row>
    <row r="347" spans="2:13" x14ac:dyDescent="0.25">
      <c r="B347" s="16">
        <v>23565</v>
      </c>
      <c r="C347" s="20" cm="1">
        <f t="array" aca="1" ref="C347" ca="1">SUMPRODUCT(--(INDIRECT("'"&amp;C$43&amp;"_EX"&amp;"'!A2:A451")=$B347),INDIRECT("'"&amp;C$43&amp;"_EX"&amp;"'!F2:F451"),INDIRECT("'"&amp;C$43&amp;"_EX"&amp;"'!H2:H451"))</f>
        <v>0</v>
      </c>
      <c r="D347" s="20" cm="1">
        <f t="array" aca="1" ref="D347" ca="1">SUMPRODUCT(--(INDIRECT("'"&amp;D$43&amp;"_EX"&amp;"'!A2:A1104")=$B347),INDIRECT("'"&amp;D$43&amp;"_EX"&amp;"'!F2:F1104"),INDIRECT("'"&amp;D$43&amp;"_EX"&amp;"'!H2:H1104"))</f>
        <v>630</v>
      </c>
      <c r="E347" s="20" cm="1">
        <f t="array" aca="1" ref="E347" ca="1">SUMPRODUCT(--(INDIRECT("'"&amp;E$43&amp;"_EX"&amp;"'!A2:A444")=$B347),INDIRECT("'"&amp;E$43&amp;"_EX"&amp;"'!F2:F444"),INDIRECT("'"&amp;E$43&amp;"_EX"&amp;"'!H2:H444"))</f>
        <v>111.72</v>
      </c>
      <c r="F347" s="20" cm="1">
        <f t="array" aca="1" ref="F347" ca="1">SUMPRODUCT(--(INDIRECT("'"&amp;F$43&amp;"_EX"&amp;"'!A2:A156")=$B347),INDIRECT("'"&amp;F$43&amp;"_EX"&amp;"'!F2:F156"),INDIRECT("'"&amp;F$43&amp;"_EX"&amp;"'!H2:H156"))</f>
        <v>0</v>
      </c>
      <c r="L347" s="16">
        <v>23565</v>
      </c>
      <c r="M347" s="20" cm="1">
        <f t="array" aca="1" ref="M347" ca="1">SUMPRODUCT((OFFSET('2014_EX'!$A$2,COUNTA('2014_EX'!$A$2:$A$156)-Cálculos!$M$43,0,Cálculos!$M$43,1)=Cálculos!$L347)*OFFSET('2014_EX'!$F$2,COUNTA('2014_EX'!$F$2:$F$156)-Cálculos!$M$43,0,Cálculos!$M$43,1),OFFSET('2014_EX'!$H$2,COUNTA('2014_EX'!$H$2:$H$156)-Cálculos!$M$43,0,Cálculos!$M$43,1))</f>
        <v>0</v>
      </c>
    </row>
    <row r="348" spans="2:13" x14ac:dyDescent="0.25">
      <c r="B348" s="16">
        <v>23566</v>
      </c>
      <c r="C348" s="20" cm="1">
        <f t="array" aca="1" ref="C348" ca="1">SUMPRODUCT(--(INDIRECT("'"&amp;C$43&amp;"_EX"&amp;"'!A2:A451")=$B348),INDIRECT("'"&amp;C$43&amp;"_EX"&amp;"'!F2:F451"),INDIRECT("'"&amp;C$43&amp;"_EX"&amp;"'!H2:H451"))</f>
        <v>0</v>
      </c>
      <c r="D348" s="20" cm="1">
        <f t="array" aca="1" ref="D348" ca="1">SUMPRODUCT(--(INDIRECT("'"&amp;D$43&amp;"_EX"&amp;"'!A2:A1104")=$B348),INDIRECT("'"&amp;D$43&amp;"_EX"&amp;"'!F2:F1104"),INDIRECT("'"&amp;D$43&amp;"_EX"&amp;"'!H2:H1104"))</f>
        <v>617.5</v>
      </c>
      <c r="E348" s="20" cm="1">
        <f t="array" aca="1" ref="E348" ca="1">SUMPRODUCT(--(INDIRECT("'"&amp;E$43&amp;"_EX"&amp;"'!A2:A444")=$B348),INDIRECT("'"&amp;E$43&amp;"_EX"&amp;"'!F2:F444"),INDIRECT("'"&amp;E$43&amp;"_EX"&amp;"'!H2:H444"))</f>
        <v>0</v>
      </c>
      <c r="F348" s="20" cm="1">
        <f t="array" aca="1" ref="F348" ca="1">SUMPRODUCT(--(INDIRECT("'"&amp;F$43&amp;"_EX"&amp;"'!A2:A156")=$B348),INDIRECT("'"&amp;F$43&amp;"_EX"&amp;"'!F2:F156"),INDIRECT("'"&amp;F$43&amp;"_EX"&amp;"'!H2:H156"))</f>
        <v>0</v>
      </c>
      <c r="L348" s="16">
        <v>23566</v>
      </c>
      <c r="M348" s="20" cm="1">
        <f t="array" aca="1" ref="M348" ca="1">SUMPRODUCT((OFFSET('2014_EX'!$A$2,COUNTA('2014_EX'!$A$2:$A$156)-Cálculos!$M$43,0,Cálculos!$M$43,1)=Cálculos!$L348)*OFFSET('2014_EX'!$F$2,COUNTA('2014_EX'!$F$2:$F$156)-Cálculos!$M$43,0,Cálculos!$M$43,1),OFFSET('2014_EX'!$H$2,COUNTA('2014_EX'!$H$2:$H$156)-Cálculos!$M$43,0,Cálculos!$M$43,1))</f>
        <v>0</v>
      </c>
    </row>
    <row r="349" spans="2:13" x14ac:dyDescent="0.25">
      <c r="B349" s="16">
        <v>23567</v>
      </c>
      <c r="C349" s="20" cm="1">
        <f t="array" aca="1" ref="C349" ca="1">SUMPRODUCT(--(INDIRECT("'"&amp;C$43&amp;"_EX"&amp;"'!A2:A451")=$B349),INDIRECT("'"&amp;C$43&amp;"_EX"&amp;"'!F2:F451"),INDIRECT("'"&amp;C$43&amp;"_EX"&amp;"'!H2:H451"))</f>
        <v>1208.79</v>
      </c>
      <c r="D349" s="20" cm="1">
        <f t="array" aca="1" ref="D349" ca="1">SUMPRODUCT(--(INDIRECT("'"&amp;D$43&amp;"_EX"&amp;"'!A2:A1104")=$B349),INDIRECT("'"&amp;D$43&amp;"_EX"&amp;"'!F2:F1104"),INDIRECT("'"&amp;D$43&amp;"_EX"&amp;"'!H2:H1104"))</f>
        <v>1278</v>
      </c>
      <c r="E349" s="20" cm="1">
        <f t="array" aca="1" ref="E349" ca="1">SUMPRODUCT(--(INDIRECT("'"&amp;E$43&amp;"_EX"&amp;"'!A2:A444")=$B349),INDIRECT("'"&amp;E$43&amp;"_EX"&amp;"'!F2:F444"),INDIRECT("'"&amp;E$43&amp;"_EX"&amp;"'!H2:H444"))</f>
        <v>351</v>
      </c>
      <c r="F349" s="20" cm="1">
        <f t="array" aca="1" ref="F349" ca="1">SUMPRODUCT(--(INDIRECT("'"&amp;F$43&amp;"_EX"&amp;"'!A2:A156")=$B349),INDIRECT("'"&amp;F$43&amp;"_EX"&amp;"'!F2:F156"),INDIRECT("'"&amp;F$43&amp;"_EX"&amp;"'!H2:H156"))</f>
        <v>0</v>
      </c>
      <c r="L349" s="16">
        <v>23567</v>
      </c>
      <c r="M349" s="20" cm="1">
        <f t="array" aca="1" ref="M349" ca="1">SUMPRODUCT((OFFSET('2014_EX'!$A$2,COUNTA('2014_EX'!$A$2:$A$156)-Cálculos!$M$43,0,Cálculos!$M$43,1)=Cálculos!$L349)*OFFSET('2014_EX'!$F$2,COUNTA('2014_EX'!$F$2:$F$156)-Cálculos!$M$43,0,Cálculos!$M$43,1),OFFSET('2014_EX'!$H$2,COUNTA('2014_EX'!$H$2:$H$156)-Cálculos!$M$43,0,Cálculos!$M$43,1))</f>
        <v>0</v>
      </c>
    </row>
    <row r="350" spans="2:13" x14ac:dyDescent="0.25">
      <c r="B350" s="16">
        <v>23568</v>
      </c>
      <c r="C350" s="20" cm="1">
        <f t="array" aca="1" ref="C350" ca="1">SUMPRODUCT(--(INDIRECT("'"&amp;C$43&amp;"_EX"&amp;"'!A2:A451")=$B350),INDIRECT("'"&amp;C$43&amp;"_EX"&amp;"'!F2:F451"),INDIRECT("'"&amp;C$43&amp;"_EX"&amp;"'!H2:H451"))</f>
        <v>0</v>
      </c>
      <c r="D350" s="20" cm="1">
        <f t="array" aca="1" ref="D350" ca="1">SUMPRODUCT(--(INDIRECT("'"&amp;D$43&amp;"_EX"&amp;"'!A2:A1104")=$B350),INDIRECT("'"&amp;D$43&amp;"_EX"&amp;"'!F2:F1104"),INDIRECT("'"&amp;D$43&amp;"_EX"&amp;"'!H2:H1104"))</f>
        <v>1458.54</v>
      </c>
      <c r="E350" s="20" cm="1">
        <f t="array" aca="1" ref="E350" ca="1">SUMPRODUCT(--(INDIRECT("'"&amp;E$43&amp;"_EX"&amp;"'!A2:A444")=$B350),INDIRECT("'"&amp;E$43&amp;"_EX"&amp;"'!F2:F444"),INDIRECT("'"&amp;E$43&amp;"_EX"&amp;"'!H2:H444"))</f>
        <v>1009.71</v>
      </c>
      <c r="F350" s="20" cm="1">
        <f t="array" aca="1" ref="F350" ca="1">SUMPRODUCT(--(INDIRECT("'"&amp;F$43&amp;"_EX"&amp;"'!A2:A156")=$B350),INDIRECT("'"&amp;F$43&amp;"_EX"&amp;"'!F2:F156"),INDIRECT("'"&amp;F$43&amp;"_EX"&amp;"'!H2:H156"))</f>
        <v>0</v>
      </c>
      <c r="L350" s="16">
        <v>23568</v>
      </c>
      <c r="M350" s="20" cm="1">
        <f t="array" aca="1" ref="M350" ca="1">SUMPRODUCT((OFFSET('2014_EX'!$A$2,COUNTA('2014_EX'!$A$2:$A$156)-Cálculos!$M$43,0,Cálculos!$M$43,1)=Cálculos!$L350)*OFFSET('2014_EX'!$F$2,COUNTA('2014_EX'!$F$2:$F$156)-Cálculos!$M$43,0,Cálculos!$M$43,1),OFFSET('2014_EX'!$H$2,COUNTA('2014_EX'!$H$2:$H$156)-Cálculos!$M$43,0,Cálculos!$M$43,1))</f>
        <v>0</v>
      </c>
    </row>
    <row r="351" spans="2:13" x14ac:dyDescent="0.25">
      <c r="B351" s="16">
        <v>23569</v>
      </c>
      <c r="C351" s="20" cm="1">
        <f t="array" aca="1" ref="C351" ca="1">SUMPRODUCT(--(INDIRECT("'"&amp;C$43&amp;"_EX"&amp;"'!A2:A451")=$B351),INDIRECT("'"&amp;C$43&amp;"_EX"&amp;"'!F2:F451"),INDIRECT("'"&amp;C$43&amp;"_EX"&amp;"'!H2:H451"))</f>
        <v>0</v>
      </c>
      <c r="D351" s="20" cm="1">
        <f t="array" aca="1" ref="D351" ca="1">SUMPRODUCT(--(INDIRECT("'"&amp;D$43&amp;"_EX"&amp;"'!A2:A1104")=$B351),INDIRECT("'"&amp;D$43&amp;"_EX"&amp;"'!F2:F1104"),INDIRECT("'"&amp;D$43&amp;"_EX"&amp;"'!H2:H1104"))</f>
        <v>35.910000000000004</v>
      </c>
      <c r="E351" s="20" cm="1">
        <f t="array" aca="1" ref="E351" ca="1">SUMPRODUCT(--(INDIRECT("'"&amp;E$43&amp;"_EX"&amp;"'!A2:A444")=$B351),INDIRECT("'"&amp;E$43&amp;"_EX"&amp;"'!F2:F444"),INDIRECT("'"&amp;E$43&amp;"_EX"&amp;"'!H2:H444"))</f>
        <v>0</v>
      </c>
      <c r="F351" s="20" cm="1">
        <f t="array" aca="1" ref="F351" ca="1">SUMPRODUCT(--(INDIRECT("'"&amp;F$43&amp;"_EX"&amp;"'!A2:A156")=$B351),INDIRECT("'"&amp;F$43&amp;"_EX"&amp;"'!F2:F156"),INDIRECT("'"&amp;F$43&amp;"_EX"&amp;"'!H2:H156"))</f>
        <v>0</v>
      </c>
      <c r="L351" s="16">
        <v>23569</v>
      </c>
      <c r="M351" s="20" cm="1">
        <f t="array" aca="1" ref="M351" ca="1">SUMPRODUCT((OFFSET('2014_EX'!$A$2,COUNTA('2014_EX'!$A$2:$A$156)-Cálculos!$M$43,0,Cálculos!$M$43,1)=Cálculos!$L351)*OFFSET('2014_EX'!$F$2,COUNTA('2014_EX'!$F$2:$F$156)-Cálculos!$M$43,0,Cálculos!$M$43,1),OFFSET('2014_EX'!$H$2,COUNTA('2014_EX'!$H$2:$H$156)-Cálculos!$M$43,0,Cálculos!$M$43,1))</f>
        <v>0</v>
      </c>
    </row>
    <row r="352" spans="2:13" x14ac:dyDescent="0.25">
      <c r="B352" s="16">
        <v>23570</v>
      </c>
      <c r="C352" s="20" cm="1">
        <f t="array" aca="1" ref="C352" ca="1">SUMPRODUCT(--(INDIRECT("'"&amp;C$43&amp;"_EX"&amp;"'!A2:A451")=$B352),INDIRECT("'"&amp;C$43&amp;"_EX"&amp;"'!F2:F451"),INDIRECT("'"&amp;C$43&amp;"_EX"&amp;"'!H2:H451"))</f>
        <v>0</v>
      </c>
      <c r="D352" s="20" cm="1">
        <f t="array" aca="1" ref="D352" ca="1">SUMPRODUCT(--(INDIRECT("'"&amp;D$43&amp;"_EX"&amp;"'!A2:A1104")=$B352),INDIRECT("'"&amp;D$43&amp;"_EX"&amp;"'!F2:F1104"),INDIRECT("'"&amp;D$43&amp;"_EX"&amp;"'!H2:H1104"))</f>
        <v>204</v>
      </c>
      <c r="E352" s="20" cm="1">
        <f t="array" aca="1" ref="E352" ca="1">SUMPRODUCT(--(INDIRECT("'"&amp;E$43&amp;"_EX"&amp;"'!A2:A444")=$B352),INDIRECT("'"&amp;E$43&amp;"_EX"&amp;"'!F2:F444"),INDIRECT("'"&amp;E$43&amp;"_EX"&amp;"'!H2:H444"))</f>
        <v>0</v>
      </c>
      <c r="F352" s="20" cm="1">
        <f t="array" aca="1" ref="F352" ca="1">SUMPRODUCT(--(INDIRECT("'"&amp;F$43&amp;"_EX"&amp;"'!A2:A156")=$B352),INDIRECT("'"&amp;F$43&amp;"_EX"&amp;"'!F2:F156"),INDIRECT("'"&amp;F$43&amp;"_EX"&amp;"'!H2:H156"))</f>
        <v>0</v>
      </c>
      <c r="L352" s="16">
        <v>23570</v>
      </c>
      <c r="M352" s="20" cm="1">
        <f t="array" aca="1" ref="M352" ca="1">SUMPRODUCT((OFFSET('2014_EX'!$A$2,COUNTA('2014_EX'!$A$2:$A$156)-Cálculos!$M$43,0,Cálculos!$M$43,1)=Cálculos!$L352)*OFFSET('2014_EX'!$F$2,COUNTA('2014_EX'!$F$2:$F$156)-Cálculos!$M$43,0,Cálculos!$M$43,1),OFFSET('2014_EX'!$H$2,COUNTA('2014_EX'!$H$2:$H$156)-Cálculos!$M$43,0,Cálculos!$M$43,1))</f>
        <v>0</v>
      </c>
    </row>
    <row r="353" spans="2:13" x14ac:dyDescent="0.25">
      <c r="B353" s="16">
        <v>23571</v>
      </c>
      <c r="C353" s="20" cm="1">
        <f t="array" aca="1" ref="C353" ca="1">SUMPRODUCT(--(INDIRECT("'"&amp;C$43&amp;"_EX"&amp;"'!A2:A451")=$B353),INDIRECT("'"&amp;C$43&amp;"_EX"&amp;"'!F2:F451"),INDIRECT("'"&amp;C$43&amp;"_EX"&amp;"'!H2:H451"))</f>
        <v>0</v>
      </c>
      <c r="D353" s="20" cm="1">
        <f t="array" aca="1" ref="D353" ca="1">SUMPRODUCT(--(INDIRECT("'"&amp;D$43&amp;"_EX"&amp;"'!A2:A1104")=$B353),INDIRECT("'"&amp;D$43&amp;"_EX"&amp;"'!F2:F1104"),INDIRECT("'"&amp;D$43&amp;"_EX"&amp;"'!H2:H1104"))</f>
        <v>1559.79</v>
      </c>
      <c r="E353" s="20" cm="1">
        <f t="array" aca="1" ref="E353" ca="1">SUMPRODUCT(--(INDIRECT("'"&amp;E$43&amp;"_EX"&amp;"'!A2:A444")=$B353),INDIRECT("'"&amp;E$43&amp;"_EX"&amp;"'!F2:F444"),INDIRECT("'"&amp;E$43&amp;"_EX"&amp;"'!H2:H444"))</f>
        <v>189</v>
      </c>
      <c r="F353" s="20" cm="1">
        <f t="array" aca="1" ref="F353" ca="1">SUMPRODUCT(--(INDIRECT("'"&amp;F$43&amp;"_EX"&amp;"'!A2:A156")=$B353),INDIRECT("'"&amp;F$43&amp;"_EX"&amp;"'!F2:F156"),INDIRECT("'"&amp;F$43&amp;"_EX"&amp;"'!H2:H156"))</f>
        <v>0</v>
      </c>
      <c r="L353" s="16">
        <v>23571</v>
      </c>
      <c r="M353" s="20" cm="1">
        <f t="array" aca="1" ref="M353" ca="1">SUMPRODUCT((OFFSET('2014_EX'!$A$2,COUNTA('2014_EX'!$A$2:$A$156)-Cálculos!$M$43,0,Cálculos!$M$43,1)=Cálculos!$L353)*OFFSET('2014_EX'!$F$2,COUNTA('2014_EX'!$F$2:$F$156)-Cálculos!$M$43,0,Cálculos!$M$43,1),OFFSET('2014_EX'!$H$2,COUNTA('2014_EX'!$H$2:$H$156)-Cálculos!$M$43,0,Cálculos!$M$43,1))</f>
        <v>0</v>
      </c>
    </row>
    <row r="354" spans="2:13" x14ac:dyDescent="0.25">
      <c r="B354" s="16">
        <v>23572</v>
      </c>
      <c r="C354" s="20" cm="1">
        <f t="array" aca="1" ref="C354" ca="1">SUMPRODUCT(--(INDIRECT("'"&amp;C$43&amp;"_EX"&amp;"'!A2:A451")=$B354),INDIRECT("'"&amp;C$43&amp;"_EX"&amp;"'!F2:F451"),INDIRECT("'"&amp;C$43&amp;"_EX"&amp;"'!H2:H451"))</f>
        <v>0</v>
      </c>
      <c r="D354" s="20" cm="1">
        <f t="array" aca="1" ref="D354" ca="1">SUMPRODUCT(--(INDIRECT("'"&amp;D$43&amp;"_EX"&amp;"'!A2:A1104")=$B354),INDIRECT("'"&amp;D$43&amp;"_EX"&amp;"'!F2:F1104"),INDIRECT("'"&amp;D$43&amp;"_EX"&amp;"'!H2:H1104"))</f>
        <v>1963</v>
      </c>
      <c r="E354" s="20" cm="1">
        <f t="array" aca="1" ref="E354" ca="1">SUMPRODUCT(--(INDIRECT("'"&amp;E$43&amp;"_EX"&amp;"'!A2:A444")=$B354),INDIRECT("'"&amp;E$43&amp;"_EX"&amp;"'!F2:F444"),INDIRECT("'"&amp;E$43&amp;"_EX"&amp;"'!H2:H444"))</f>
        <v>0</v>
      </c>
      <c r="F354" s="20" cm="1">
        <f t="array" aca="1" ref="F354" ca="1">SUMPRODUCT(--(INDIRECT("'"&amp;F$43&amp;"_EX"&amp;"'!A2:A156")=$B354),INDIRECT("'"&amp;F$43&amp;"_EX"&amp;"'!F2:F156"),INDIRECT("'"&amp;F$43&amp;"_EX"&amp;"'!H2:H156"))</f>
        <v>0</v>
      </c>
      <c r="L354" s="16">
        <v>23572</v>
      </c>
      <c r="M354" s="20" cm="1">
        <f t="array" aca="1" ref="M354" ca="1">SUMPRODUCT((OFFSET('2014_EX'!$A$2,COUNTA('2014_EX'!$A$2:$A$156)-Cálculos!$M$43,0,Cálculos!$M$43,1)=Cálculos!$L354)*OFFSET('2014_EX'!$F$2,COUNTA('2014_EX'!$F$2:$F$156)-Cálculos!$M$43,0,Cálculos!$M$43,1),OFFSET('2014_EX'!$H$2,COUNTA('2014_EX'!$H$2:$H$156)-Cálculos!$M$43,0,Cálculos!$M$43,1))</f>
        <v>0</v>
      </c>
    </row>
    <row r="355" spans="2:13" x14ac:dyDescent="0.25">
      <c r="B355" s="16">
        <v>23573</v>
      </c>
      <c r="C355" s="20" cm="1">
        <f t="array" aca="1" ref="C355" ca="1">SUMPRODUCT(--(INDIRECT("'"&amp;C$43&amp;"_EX"&amp;"'!A2:A451")=$B355),INDIRECT("'"&amp;C$43&amp;"_EX"&amp;"'!F2:F451"),INDIRECT("'"&amp;C$43&amp;"_EX"&amp;"'!H2:H451"))</f>
        <v>0</v>
      </c>
      <c r="D355" s="20" cm="1">
        <f t="array" aca="1" ref="D355" ca="1">SUMPRODUCT(--(INDIRECT("'"&amp;D$43&amp;"_EX"&amp;"'!A2:A1104")=$B355),INDIRECT("'"&amp;D$43&amp;"_EX"&amp;"'!F2:F1104"),INDIRECT("'"&amp;D$43&amp;"_EX"&amp;"'!H2:H1104"))</f>
        <v>1804.5</v>
      </c>
      <c r="E355" s="20" cm="1">
        <f t="array" aca="1" ref="E355" ca="1">SUMPRODUCT(--(INDIRECT("'"&amp;E$43&amp;"_EX"&amp;"'!A2:A444")=$B355),INDIRECT("'"&amp;E$43&amp;"_EX"&amp;"'!F2:F444"),INDIRECT("'"&amp;E$43&amp;"_EX"&amp;"'!H2:H444"))</f>
        <v>0</v>
      </c>
      <c r="F355" s="20" cm="1">
        <f t="array" aca="1" ref="F355" ca="1">SUMPRODUCT(--(INDIRECT("'"&amp;F$43&amp;"_EX"&amp;"'!A2:A156")=$B355),INDIRECT("'"&amp;F$43&amp;"_EX"&amp;"'!F2:F156"),INDIRECT("'"&amp;F$43&amp;"_EX"&amp;"'!H2:H156"))</f>
        <v>0</v>
      </c>
      <c r="L355" s="16">
        <v>23573</v>
      </c>
      <c r="M355" s="20" cm="1">
        <f t="array" aca="1" ref="M355" ca="1">SUMPRODUCT((OFFSET('2014_EX'!$A$2,COUNTA('2014_EX'!$A$2:$A$156)-Cálculos!$M$43,0,Cálculos!$M$43,1)=Cálculos!$L355)*OFFSET('2014_EX'!$F$2,COUNTA('2014_EX'!$F$2:$F$156)-Cálculos!$M$43,0,Cálculos!$M$43,1),OFFSET('2014_EX'!$H$2,COUNTA('2014_EX'!$H$2:$H$156)-Cálculos!$M$43,0,Cálculos!$M$43,1))</f>
        <v>0</v>
      </c>
    </row>
    <row r="356" spans="2:13" x14ac:dyDescent="0.25">
      <c r="B356" s="16">
        <v>23574</v>
      </c>
      <c r="C356" s="20" cm="1">
        <f t="array" aca="1" ref="C356" ca="1">SUMPRODUCT(--(INDIRECT("'"&amp;C$43&amp;"_EX"&amp;"'!A2:A451")=$B356),INDIRECT("'"&amp;C$43&amp;"_EX"&amp;"'!F2:F451"),INDIRECT("'"&amp;C$43&amp;"_EX"&amp;"'!H2:H451"))</f>
        <v>0</v>
      </c>
      <c r="D356" s="20" cm="1">
        <f t="array" aca="1" ref="D356" ca="1">SUMPRODUCT(--(INDIRECT("'"&amp;D$43&amp;"_EX"&amp;"'!A2:A1104")=$B356),INDIRECT("'"&amp;D$43&amp;"_EX"&amp;"'!F2:F1104"),INDIRECT("'"&amp;D$43&amp;"_EX"&amp;"'!H2:H1104"))</f>
        <v>754.11000000000013</v>
      </c>
      <c r="E356" s="20" cm="1">
        <f t="array" aca="1" ref="E356" ca="1">SUMPRODUCT(--(INDIRECT("'"&amp;E$43&amp;"_EX"&amp;"'!A2:A444")=$B356),INDIRECT("'"&amp;E$43&amp;"_EX"&amp;"'!F2:F444"),INDIRECT("'"&amp;E$43&amp;"_EX"&amp;"'!H2:H444"))</f>
        <v>0</v>
      </c>
      <c r="F356" s="20" cm="1">
        <f t="array" aca="1" ref="F356" ca="1">SUMPRODUCT(--(INDIRECT("'"&amp;F$43&amp;"_EX"&amp;"'!A2:A156")=$B356),INDIRECT("'"&amp;F$43&amp;"_EX"&amp;"'!F2:F156"),INDIRECT("'"&amp;F$43&amp;"_EX"&amp;"'!H2:H156"))</f>
        <v>0</v>
      </c>
      <c r="L356" s="16">
        <v>23574</v>
      </c>
      <c r="M356" s="20" cm="1">
        <f t="array" aca="1" ref="M356" ca="1">SUMPRODUCT((OFFSET('2014_EX'!$A$2,COUNTA('2014_EX'!$A$2:$A$156)-Cálculos!$M$43,0,Cálculos!$M$43,1)=Cálculos!$L356)*OFFSET('2014_EX'!$F$2,COUNTA('2014_EX'!$F$2:$F$156)-Cálculos!$M$43,0,Cálculos!$M$43,1),OFFSET('2014_EX'!$H$2,COUNTA('2014_EX'!$H$2:$H$156)-Cálculos!$M$43,0,Cálculos!$M$43,1))</f>
        <v>0</v>
      </c>
    </row>
    <row r="357" spans="2:13" x14ac:dyDescent="0.25">
      <c r="B357" s="16">
        <v>23575</v>
      </c>
      <c r="C357" s="20" cm="1">
        <f t="array" aca="1" ref="C357" ca="1">SUMPRODUCT(--(INDIRECT("'"&amp;C$43&amp;"_EX"&amp;"'!A2:A451")=$B357),INDIRECT("'"&amp;C$43&amp;"_EX"&amp;"'!F2:F451"),INDIRECT("'"&amp;C$43&amp;"_EX"&amp;"'!H2:H451"))</f>
        <v>0</v>
      </c>
      <c r="D357" s="20" cm="1">
        <f t="array" aca="1" ref="D357" ca="1">SUMPRODUCT(--(INDIRECT("'"&amp;D$43&amp;"_EX"&amp;"'!A2:A1104")=$B357),INDIRECT("'"&amp;D$43&amp;"_EX"&amp;"'!F2:F1104"),INDIRECT("'"&amp;D$43&amp;"_EX"&amp;"'!H2:H1104"))</f>
        <v>261</v>
      </c>
      <c r="E357" s="20" cm="1">
        <f t="array" aca="1" ref="E357" ca="1">SUMPRODUCT(--(INDIRECT("'"&amp;E$43&amp;"_EX"&amp;"'!A2:A444")=$B357),INDIRECT("'"&amp;E$43&amp;"_EX"&amp;"'!F2:F444"),INDIRECT("'"&amp;E$43&amp;"_EX"&amp;"'!H2:H444"))</f>
        <v>0</v>
      </c>
      <c r="F357" s="20" cm="1">
        <f t="array" aca="1" ref="F357" ca="1">SUMPRODUCT(--(INDIRECT("'"&amp;F$43&amp;"_EX"&amp;"'!A2:A156")=$B357),INDIRECT("'"&amp;F$43&amp;"_EX"&amp;"'!F2:F156"),INDIRECT("'"&amp;F$43&amp;"_EX"&amp;"'!H2:H156"))</f>
        <v>0</v>
      </c>
      <c r="L357" s="16">
        <v>23575</v>
      </c>
      <c r="M357" s="20" cm="1">
        <f t="array" aca="1" ref="M357" ca="1">SUMPRODUCT((OFFSET('2014_EX'!$A$2,COUNTA('2014_EX'!$A$2:$A$156)-Cálculos!$M$43,0,Cálculos!$M$43,1)=Cálculos!$L357)*OFFSET('2014_EX'!$F$2,COUNTA('2014_EX'!$F$2:$F$156)-Cálculos!$M$43,0,Cálculos!$M$43,1),OFFSET('2014_EX'!$H$2,COUNTA('2014_EX'!$H$2:$H$156)-Cálculos!$M$43,0,Cálculos!$M$43,1))</f>
        <v>0</v>
      </c>
    </row>
    <row r="358" spans="2:13" x14ac:dyDescent="0.25">
      <c r="B358" s="16">
        <v>23576</v>
      </c>
      <c r="C358" s="20" cm="1">
        <f t="array" aca="1" ref="C358" ca="1">SUMPRODUCT(--(INDIRECT("'"&amp;C$43&amp;"_EX"&amp;"'!A2:A451")=$B358),INDIRECT("'"&amp;C$43&amp;"_EX"&amp;"'!F2:F451"),INDIRECT("'"&amp;C$43&amp;"_EX"&amp;"'!H2:H451"))</f>
        <v>0</v>
      </c>
      <c r="D358" s="20" cm="1">
        <f t="array" aca="1" ref="D358" ca="1">SUMPRODUCT(--(INDIRECT("'"&amp;D$43&amp;"_EX"&amp;"'!A2:A1104")=$B358),INDIRECT("'"&amp;D$43&amp;"_EX"&amp;"'!F2:F1104"),INDIRECT("'"&amp;D$43&amp;"_EX"&amp;"'!H2:H1104"))</f>
        <v>895.5</v>
      </c>
      <c r="E358" s="20" cm="1">
        <f t="array" aca="1" ref="E358" ca="1">SUMPRODUCT(--(INDIRECT("'"&amp;E$43&amp;"_EX"&amp;"'!A2:A444")=$B358),INDIRECT("'"&amp;E$43&amp;"_EX"&amp;"'!F2:F444"),INDIRECT("'"&amp;E$43&amp;"_EX"&amp;"'!H2:H444"))</f>
        <v>945</v>
      </c>
      <c r="F358" s="20" cm="1">
        <f t="array" aca="1" ref="F358" ca="1">SUMPRODUCT(--(INDIRECT("'"&amp;F$43&amp;"_EX"&amp;"'!A2:A156")=$B358),INDIRECT("'"&amp;F$43&amp;"_EX"&amp;"'!F2:F156"),INDIRECT("'"&amp;F$43&amp;"_EX"&amp;"'!H2:H156"))</f>
        <v>0</v>
      </c>
      <c r="L358" s="16">
        <v>23576</v>
      </c>
      <c r="M358" s="20" cm="1">
        <f t="array" aca="1" ref="M358" ca="1">SUMPRODUCT((OFFSET('2014_EX'!$A$2,COUNTA('2014_EX'!$A$2:$A$156)-Cálculos!$M$43,0,Cálculos!$M$43,1)=Cálculos!$L358)*OFFSET('2014_EX'!$F$2,COUNTA('2014_EX'!$F$2:$F$156)-Cálculos!$M$43,0,Cálculos!$M$43,1),OFFSET('2014_EX'!$H$2,COUNTA('2014_EX'!$H$2:$H$156)-Cálculos!$M$43,0,Cálculos!$M$43,1))</f>
        <v>0</v>
      </c>
    </row>
    <row r="359" spans="2:13" x14ac:dyDescent="0.25">
      <c r="B359" s="16">
        <v>23577</v>
      </c>
      <c r="C359" s="20" cm="1">
        <f t="array" aca="1" ref="C359" ca="1">SUMPRODUCT(--(INDIRECT("'"&amp;C$43&amp;"_EX"&amp;"'!A2:A451")=$B359),INDIRECT("'"&amp;C$43&amp;"_EX"&amp;"'!F2:F451"),INDIRECT("'"&amp;C$43&amp;"_EX"&amp;"'!H2:H451"))</f>
        <v>0</v>
      </c>
      <c r="D359" s="20" cm="1">
        <f t="array" aca="1" ref="D359" ca="1">SUMPRODUCT(--(INDIRECT("'"&amp;D$43&amp;"_EX"&amp;"'!A2:A1104")=$B359),INDIRECT("'"&amp;D$43&amp;"_EX"&amp;"'!F2:F1104"),INDIRECT("'"&amp;D$43&amp;"_EX"&amp;"'!H2:H1104"))</f>
        <v>252</v>
      </c>
      <c r="E359" s="20" cm="1">
        <f t="array" aca="1" ref="E359" ca="1">SUMPRODUCT(--(INDIRECT("'"&amp;E$43&amp;"_EX"&amp;"'!A2:A444")=$B359),INDIRECT("'"&amp;E$43&amp;"_EX"&amp;"'!F2:F444"),INDIRECT("'"&amp;E$43&amp;"_EX"&amp;"'!H2:H444"))</f>
        <v>0</v>
      </c>
      <c r="F359" s="20" cm="1">
        <f t="array" aca="1" ref="F359" ca="1">SUMPRODUCT(--(INDIRECT("'"&amp;F$43&amp;"_EX"&amp;"'!A2:A156")=$B359),INDIRECT("'"&amp;F$43&amp;"_EX"&amp;"'!F2:F156"),INDIRECT("'"&amp;F$43&amp;"_EX"&amp;"'!H2:H156"))</f>
        <v>0</v>
      </c>
      <c r="L359" s="16">
        <v>23577</v>
      </c>
      <c r="M359" s="20" cm="1">
        <f t="array" aca="1" ref="M359" ca="1">SUMPRODUCT((OFFSET('2014_EX'!$A$2,COUNTA('2014_EX'!$A$2:$A$156)-Cálculos!$M$43,0,Cálculos!$M$43,1)=Cálculos!$L359)*OFFSET('2014_EX'!$F$2,COUNTA('2014_EX'!$F$2:$F$156)-Cálculos!$M$43,0,Cálculos!$M$43,1),OFFSET('2014_EX'!$H$2,COUNTA('2014_EX'!$H$2:$H$156)-Cálculos!$M$43,0,Cálculos!$M$43,1))</f>
        <v>0</v>
      </c>
    </row>
    <row r="360" spans="2:13" x14ac:dyDescent="0.25">
      <c r="B360" s="16">
        <v>23578</v>
      </c>
      <c r="C360" s="20" cm="1">
        <f t="array" aca="1" ref="C360" ca="1">SUMPRODUCT(--(INDIRECT("'"&amp;C$43&amp;"_EX"&amp;"'!A2:A451")=$B360),INDIRECT("'"&amp;C$43&amp;"_EX"&amp;"'!F2:F451"),INDIRECT("'"&amp;C$43&amp;"_EX"&amp;"'!H2:H451"))</f>
        <v>0</v>
      </c>
      <c r="D360" s="20" cm="1">
        <f t="array" aca="1" ref="D360" ca="1">SUMPRODUCT(--(INDIRECT("'"&amp;D$43&amp;"_EX"&amp;"'!A2:A1104")=$B360),INDIRECT("'"&amp;D$43&amp;"_EX"&amp;"'!F2:F1104"),INDIRECT("'"&amp;D$43&amp;"_EX"&amp;"'!H2:H1104"))</f>
        <v>432</v>
      </c>
      <c r="E360" s="20" cm="1">
        <f t="array" aca="1" ref="E360" ca="1">SUMPRODUCT(--(INDIRECT("'"&amp;E$43&amp;"_EX"&amp;"'!A2:A444")=$B360),INDIRECT("'"&amp;E$43&amp;"_EX"&amp;"'!F2:F444"),INDIRECT("'"&amp;E$43&amp;"_EX"&amp;"'!H2:H444"))</f>
        <v>846</v>
      </c>
      <c r="F360" s="20" cm="1">
        <f t="array" aca="1" ref="F360" ca="1">SUMPRODUCT(--(INDIRECT("'"&amp;F$43&amp;"_EX"&amp;"'!A2:A156")=$B360),INDIRECT("'"&amp;F$43&amp;"_EX"&amp;"'!F2:F156"),INDIRECT("'"&amp;F$43&amp;"_EX"&amp;"'!H2:H156"))</f>
        <v>0</v>
      </c>
      <c r="L360" s="16">
        <v>23578</v>
      </c>
      <c r="M360" s="20" cm="1">
        <f t="array" aca="1" ref="M360" ca="1">SUMPRODUCT((OFFSET('2014_EX'!$A$2,COUNTA('2014_EX'!$A$2:$A$156)-Cálculos!$M$43,0,Cálculos!$M$43,1)=Cálculos!$L360)*OFFSET('2014_EX'!$F$2,COUNTA('2014_EX'!$F$2:$F$156)-Cálculos!$M$43,0,Cálculos!$M$43,1),OFFSET('2014_EX'!$H$2,COUNTA('2014_EX'!$H$2:$H$156)-Cálculos!$M$43,0,Cálculos!$M$43,1))</f>
        <v>0</v>
      </c>
    </row>
    <row r="361" spans="2:13" x14ac:dyDescent="0.25">
      <c r="B361" s="16">
        <v>23579</v>
      </c>
      <c r="C361" s="20" cm="1">
        <f t="array" aca="1" ref="C361" ca="1">SUMPRODUCT(--(INDIRECT("'"&amp;C$43&amp;"_EX"&amp;"'!A2:A451")=$B361),INDIRECT("'"&amp;C$43&amp;"_EX"&amp;"'!F2:F451"),INDIRECT("'"&amp;C$43&amp;"_EX"&amp;"'!H2:H451"))</f>
        <v>0</v>
      </c>
      <c r="D361" s="20" cm="1">
        <f t="array" aca="1" ref="D361" ca="1">SUMPRODUCT(--(INDIRECT("'"&amp;D$43&amp;"_EX"&amp;"'!A2:A1104")=$B361),INDIRECT("'"&amp;D$43&amp;"_EX"&amp;"'!F2:F1104"),INDIRECT("'"&amp;D$43&amp;"_EX"&amp;"'!H2:H1104"))</f>
        <v>654</v>
      </c>
      <c r="E361" s="20" cm="1">
        <f t="array" aca="1" ref="E361" ca="1">SUMPRODUCT(--(INDIRECT("'"&amp;E$43&amp;"_EX"&amp;"'!A2:A444")=$B361),INDIRECT("'"&amp;E$43&amp;"_EX"&amp;"'!F2:F444"),INDIRECT("'"&amp;E$43&amp;"_EX"&amp;"'!H2:H444"))</f>
        <v>0</v>
      </c>
      <c r="F361" s="20" cm="1">
        <f t="array" aca="1" ref="F361" ca="1">SUMPRODUCT(--(INDIRECT("'"&amp;F$43&amp;"_EX"&amp;"'!A2:A156")=$B361),INDIRECT("'"&amp;F$43&amp;"_EX"&amp;"'!F2:F156"),INDIRECT("'"&amp;F$43&amp;"_EX"&amp;"'!H2:H156"))</f>
        <v>0</v>
      </c>
      <c r="L361" s="16">
        <v>23579</v>
      </c>
      <c r="M361" s="20" cm="1">
        <f t="array" aca="1" ref="M361" ca="1">SUMPRODUCT((OFFSET('2014_EX'!$A$2,COUNTA('2014_EX'!$A$2:$A$156)-Cálculos!$M$43,0,Cálculos!$M$43,1)=Cálculos!$L361)*OFFSET('2014_EX'!$F$2,COUNTA('2014_EX'!$F$2:$F$156)-Cálculos!$M$43,0,Cálculos!$M$43,1),OFFSET('2014_EX'!$H$2,COUNTA('2014_EX'!$H$2:$H$156)-Cálculos!$M$43,0,Cálculos!$M$43,1))</f>
        <v>0</v>
      </c>
    </row>
    <row r="362" spans="2:13" x14ac:dyDescent="0.25">
      <c r="B362" s="16">
        <v>23580</v>
      </c>
      <c r="C362" s="20" cm="1">
        <f t="array" aca="1" ref="C362" ca="1">SUMPRODUCT(--(INDIRECT("'"&amp;C$43&amp;"_EX"&amp;"'!A2:A451")=$B362),INDIRECT("'"&amp;C$43&amp;"_EX"&amp;"'!F2:F451"),INDIRECT("'"&amp;C$43&amp;"_EX"&amp;"'!H2:H451"))</f>
        <v>0</v>
      </c>
      <c r="D362" s="20" cm="1">
        <f t="array" aca="1" ref="D362" ca="1">SUMPRODUCT(--(INDIRECT("'"&amp;D$43&amp;"_EX"&amp;"'!A2:A1104")=$B362),INDIRECT("'"&amp;D$43&amp;"_EX"&amp;"'!F2:F1104"),INDIRECT("'"&amp;D$43&amp;"_EX"&amp;"'!H2:H1104"))</f>
        <v>9</v>
      </c>
      <c r="E362" s="20" cm="1">
        <f t="array" aca="1" ref="E362" ca="1">SUMPRODUCT(--(INDIRECT("'"&amp;E$43&amp;"_EX"&amp;"'!A2:A444")=$B362),INDIRECT("'"&amp;E$43&amp;"_EX"&amp;"'!F2:F444"),INDIRECT("'"&amp;E$43&amp;"_EX"&amp;"'!H2:H444"))</f>
        <v>0</v>
      </c>
      <c r="F362" s="20" cm="1">
        <f t="array" aca="1" ref="F362" ca="1">SUMPRODUCT(--(INDIRECT("'"&amp;F$43&amp;"_EX"&amp;"'!A2:A156")=$B362),INDIRECT("'"&amp;F$43&amp;"_EX"&amp;"'!F2:F156"),INDIRECT("'"&amp;F$43&amp;"_EX"&amp;"'!H2:H156"))</f>
        <v>315</v>
      </c>
      <c r="L362" s="16">
        <v>23580</v>
      </c>
      <c r="M362" s="20" cm="1">
        <f t="array" aca="1" ref="M362" ca="1">SUMPRODUCT((OFFSET('2014_EX'!$A$2,COUNTA('2014_EX'!$A$2:$A$156)-Cálculos!$M$43,0,Cálculos!$M$43,1)=Cálculos!$L362)*OFFSET('2014_EX'!$F$2,COUNTA('2014_EX'!$F$2:$F$156)-Cálculos!$M$43,0,Cálculos!$M$43,1),OFFSET('2014_EX'!$H$2,COUNTA('2014_EX'!$H$2:$H$156)-Cálculos!$M$43,0,Cálculos!$M$43,1))</f>
        <v>315</v>
      </c>
    </row>
    <row r="363" spans="2:13" x14ac:dyDescent="0.25">
      <c r="B363" s="16">
        <v>23581</v>
      </c>
      <c r="C363" s="20" cm="1">
        <f t="array" aca="1" ref="C363" ca="1">SUMPRODUCT(--(INDIRECT("'"&amp;C$43&amp;"_EX"&amp;"'!A2:A451")=$B363),INDIRECT("'"&amp;C$43&amp;"_EX"&amp;"'!F2:F451"),INDIRECT("'"&amp;C$43&amp;"_EX"&amp;"'!H2:H451"))</f>
        <v>0</v>
      </c>
      <c r="D363" s="20" cm="1">
        <f t="array" aca="1" ref="D363" ca="1">SUMPRODUCT(--(INDIRECT("'"&amp;D$43&amp;"_EX"&amp;"'!A2:A1104")=$B363),INDIRECT("'"&amp;D$43&amp;"_EX"&amp;"'!F2:F1104"),INDIRECT("'"&amp;D$43&amp;"_EX"&amp;"'!H2:H1104"))</f>
        <v>832.25</v>
      </c>
      <c r="E363" s="20" cm="1">
        <f t="array" aca="1" ref="E363" ca="1">SUMPRODUCT(--(INDIRECT("'"&amp;E$43&amp;"_EX"&amp;"'!A2:A444")=$B363),INDIRECT("'"&amp;E$43&amp;"_EX"&amp;"'!F2:F444"),INDIRECT("'"&amp;E$43&amp;"_EX"&amp;"'!H2:H444"))</f>
        <v>1241.5</v>
      </c>
      <c r="F363" s="20" cm="1">
        <f t="array" aca="1" ref="F363" ca="1">SUMPRODUCT(--(INDIRECT("'"&amp;F$43&amp;"_EX"&amp;"'!A2:A156")=$B363),INDIRECT("'"&amp;F$43&amp;"_EX"&amp;"'!F2:F156"),INDIRECT("'"&amp;F$43&amp;"_EX"&amp;"'!H2:H156"))</f>
        <v>0</v>
      </c>
      <c r="L363" s="16">
        <v>23581</v>
      </c>
      <c r="M363" s="20" cm="1">
        <f t="array" aca="1" ref="M363" ca="1">SUMPRODUCT((OFFSET('2014_EX'!$A$2,COUNTA('2014_EX'!$A$2:$A$156)-Cálculos!$M$43,0,Cálculos!$M$43,1)=Cálculos!$L363)*OFFSET('2014_EX'!$F$2,COUNTA('2014_EX'!$F$2:$F$156)-Cálculos!$M$43,0,Cálculos!$M$43,1),OFFSET('2014_EX'!$H$2,COUNTA('2014_EX'!$H$2:$H$156)-Cálculos!$M$43,0,Cálculos!$M$43,1))</f>
        <v>0</v>
      </c>
    </row>
    <row r="364" spans="2:13" x14ac:dyDescent="0.25">
      <c r="B364" s="16">
        <v>23582</v>
      </c>
      <c r="C364" s="20" cm="1">
        <f t="array" aca="1" ref="C364" ca="1">SUMPRODUCT(--(INDIRECT("'"&amp;C$43&amp;"_EX"&amp;"'!A2:A451")=$B364),INDIRECT("'"&amp;C$43&amp;"_EX"&amp;"'!F2:F451"),INDIRECT("'"&amp;C$43&amp;"_EX"&amp;"'!H2:H451"))</f>
        <v>0</v>
      </c>
      <c r="D364" s="20" cm="1">
        <f t="array" aca="1" ref="D364" ca="1">SUMPRODUCT(--(INDIRECT("'"&amp;D$43&amp;"_EX"&amp;"'!A2:A1104")=$B364),INDIRECT("'"&amp;D$43&amp;"_EX"&amp;"'!F2:F1104"),INDIRECT("'"&amp;D$43&amp;"_EX"&amp;"'!H2:H1104"))</f>
        <v>438</v>
      </c>
      <c r="E364" s="20" cm="1">
        <f t="array" aca="1" ref="E364" ca="1">SUMPRODUCT(--(INDIRECT("'"&amp;E$43&amp;"_EX"&amp;"'!A2:A444")=$B364),INDIRECT("'"&amp;E$43&amp;"_EX"&amp;"'!F2:F444"),INDIRECT("'"&amp;E$43&amp;"_EX"&amp;"'!H2:H444"))</f>
        <v>0</v>
      </c>
      <c r="F364" s="20" cm="1">
        <f t="array" aca="1" ref="F364" ca="1">SUMPRODUCT(--(INDIRECT("'"&amp;F$43&amp;"_EX"&amp;"'!A2:A156")=$B364),INDIRECT("'"&amp;F$43&amp;"_EX"&amp;"'!F2:F156"),INDIRECT("'"&amp;F$43&amp;"_EX"&amp;"'!H2:H156"))</f>
        <v>0</v>
      </c>
      <c r="L364" s="16">
        <v>23582</v>
      </c>
      <c r="M364" s="20" cm="1">
        <f t="array" aca="1" ref="M364" ca="1">SUMPRODUCT((OFFSET('2014_EX'!$A$2,COUNTA('2014_EX'!$A$2:$A$156)-Cálculos!$M$43,0,Cálculos!$M$43,1)=Cálculos!$L364)*OFFSET('2014_EX'!$F$2,COUNTA('2014_EX'!$F$2:$F$156)-Cálculos!$M$43,0,Cálculos!$M$43,1),OFFSET('2014_EX'!$H$2,COUNTA('2014_EX'!$H$2:$H$156)-Cálculos!$M$43,0,Cálculos!$M$43,1))</f>
        <v>0</v>
      </c>
    </row>
    <row r="365" spans="2:13" x14ac:dyDescent="0.25">
      <c r="B365" s="16">
        <v>23583</v>
      </c>
      <c r="C365" s="20" cm="1">
        <f t="array" aca="1" ref="C365" ca="1">SUMPRODUCT(--(INDIRECT("'"&amp;C$43&amp;"_EX"&amp;"'!A2:A451")=$B365),INDIRECT("'"&amp;C$43&amp;"_EX"&amp;"'!F2:F451"),INDIRECT("'"&amp;C$43&amp;"_EX"&amp;"'!H2:H451"))</f>
        <v>0</v>
      </c>
      <c r="D365" s="20" cm="1">
        <f t="array" aca="1" ref="D365" ca="1">SUMPRODUCT(--(INDIRECT("'"&amp;D$43&amp;"_EX"&amp;"'!A2:A1104")=$B365),INDIRECT("'"&amp;D$43&amp;"_EX"&amp;"'!F2:F1104"),INDIRECT("'"&amp;D$43&amp;"_EX"&amp;"'!H2:H1104"))</f>
        <v>330</v>
      </c>
      <c r="E365" s="20" cm="1">
        <f t="array" aca="1" ref="E365" ca="1">SUMPRODUCT(--(INDIRECT("'"&amp;E$43&amp;"_EX"&amp;"'!A2:A444")=$B365),INDIRECT("'"&amp;E$43&amp;"_EX"&amp;"'!F2:F444"),INDIRECT("'"&amp;E$43&amp;"_EX"&amp;"'!H2:H444"))</f>
        <v>0</v>
      </c>
      <c r="F365" s="20" cm="1">
        <f t="array" aca="1" ref="F365" ca="1">SUMPRODUCT(--(INDIRECT("'"&amp;F$43&amp;"_EX"&amp;"'!A2:A156")=$B365),INDIRECT("'"&amp;F$43&amp;"_EX"&amp;"'!F2:F156"),INDIRECT("'"&amp;F$43&amp;"_EX"&amp;"'!H2:H156"))</f>
        <v>0</v>
      </c>
      <c r="L365" s="16">
        <v>23583</v>
      </c>
      <c r="M365" s="20" cm="1">
        <f t="array" aca="1" ref="M365" ca="1">SUMPRODUCT((OFFSET('2014_EX'!$A$2,COUNTA('2014_EX'!$A$2:$A$156)-Cálculos!$M$43,0,Cálculos!$M$43,1)=Cálculos!$L365)*OFFSET('2014_EX'!$F$2,COUNTA('2014_EX'!$F$2:$F$156)-Cálculos!$M$43,0,Cálculos!$M$43,1),OFFSET('2014_EX'!$H$2,COUNTA('2014_EX'!$H$2:$H$156)-Cálculos!$M$43,0,Cálculos!$M$43,1))</f>
        <v>0</v>
      </c>
    </row>
    <row r="366" spans="2:13" x14ac:dyDescent="0.25">
      <c r="B366" s="16">
        <v>23584</v>
      </c>
      <c r="C366" s="20" cm="1">
        <f t="array" aca="1" ref="C366" ca="1">SUMPRODUCT(--(INDIRECT("'"&amp;C$43&amp;"_EX"&amp;"'!A2:A451")=$B366),INDIRECT("'"&amp;C$43&amp;"_EX"&amp;"'!F2:F451"),INDIRECT("'"&amp;C$43&amp;"_EX"&amp;"'!H2:H451"))</f>
        <v>0</v>
      </c>
      <c r="D366" s="20" cm="1">
        <f t="array" aca="1" ref="D366" ca="1">SUMPRODUCT(--(INDIRECT("'"&amp;D$43&amp;"_EX"&amp;"'!A2:A1104")=$B366),INDIRECT("'"&amp;D$43&amp;"_EX"&amp;"'!F2:F1104"),INDIRECT("'"&amp;D$43&amp;"_EX"&amp;"'!H2:H1104"))</f>
        <v>49.5</v>
      </c>
      <c r="E366" s="20" cm="1">
        <f t="array" aca="1" ref="E366" ca="1">SUMPRODUCT(--(INDIRECT("'"&amp;E$43&amp;"_EX"&amp;"'!A2:A444")=$B366),INDIRECT("'"&amp;E$43&amp;"_EX"&amp;"'!F2:F444"),INDIRECT("'"&amp;E$43&amp;"_EX"&amp;"'!H2:H444"))</f>
        <v>49.5</v>
      </c>
      <c r="F366" s="20" cm="1">
        <f t="array" aca="1" ref="F366" ca="1">SUMPRODUCT(--(INDIRECT("'"&amp;F$43&amp;"_EX"&amp;"'!A2:A156")=$B366),INDIRECT("'"&amp;F$43&amp;"_EX"&amp;"'!F2:F156"),INDIRECT("'"&amp;F$43&amp;"_EX"&amp;"'!H2:H156"))</f>
        <v>0</v>
      </c>
      <c r="L366" s="16">
        <v>23584</v>
      </c>
      <c r="M366" s="20" cm="1">
        <f t="array" aca="1" ref="M366" ca="1">SUMPRODUCT((OFFSET('2014_EX'!$A$2,COUNTA('2014_EX'!$A$2:$A$156)-Cálculos!$M$43,0,Cálculos!$M$43,1)=Cálculos!$L366)*OFFSET('2014_EX'!$F$2,COUNTA('2014_EX'!$F$2:$F$156)-Cálculos!$M$43,0,Cálculos!$M$43,1),OFFSET('2014_EX'!$H$2,COUNTA('2014_EX'!$H$2:$H$156)-Cálculos!$M$43,0,Cálculos!$M$43,1))</f>
        <v>0</v>
      </c>
    </row>
    <row r="367" spans="2:13" x14ac:dyDescent="0.25">
      <c r="B367" s="16">
        <v>23585</v>
      </c>
      <c r="C367" s="20" cm="1">
        <f t="array" aca="1" ref="C367" ca="1">SUMPRODUCT(--(INDIRECT("'"&amp;C$43&amp;"_EX"&amp;"'!A2:A451")=$B367),INDIRECT("'"&amp;C$43&amp;"_EX"&amp;"'!F2:F451"),INDIRECT("'"&amp;C$43&amp;"_EX"&amp;"'!H2:H451"))</f>
        <v>0</v>
      </c>
      <c r="D367" s="20" cm="1">
        <f t="array" aca="1" ref="D367" ca="1">SUMPRODUCT(--(INDIRECT("'"&amp;D$43&amp;"_EX"&amp;"'!A2:A1104")=$B367),INDIRECT("'"&amp;D$43&amp;"_EX"&amp;"'!F2:F1104"),INDIRECT("'"&amp;D$43&amp;"_EX"&amp;"'!H2:H1104"))</f>
        <v>984</v>
      </c>
      <c r="E367" s="20" cm="1">
        <f t="array" aca="1" ref="E367" ca="1">SUMPRODUCT(--(INDIRECT("'"&amp;E$43&amp;"_EX"&amp;"'!A2:A444")=$B367),INDIRECT("'"&amp;E$43&amp;"_EX"&amp;"'!F2:F444"),INDIRECT("'"&amp;E$43&amp;"_EX"&amp;"'!H2:H444"))</f>
        <v>333</v>
      </c>
      <c r="F367" s="20" cm="1">
        <f t="array" aca="1" ref="F367" ca="1">SUMPRODUCT(--(INDIRECT("'"&amp;F$43&amp;"_EX"&amp;"'!A2:A156")=$B367),INDIRECT("'"&amp;F$43&amp;"_EX"&amp;"'!F2:F156"),INDIRECT("'"&amp;F$43&amp;"_EX"&amp;"'!H2:H156"))</f>
        <v>0</v>
      </c>
      <c r="L367" s="16">
        <v>23585</v>
      </c>
      <c r="M367" s="20" cm="1">
        <f t="array" aca="1" ref="M367" ca="1">SUMPRODUCT((OFFSET('2014_EX'!$A$2,COUNTA('2014_EX'!$A$2:$A$156)-Cálculos!$M$43,0,Cálculos!$M$43,1)=Cálculos!$L367)*OFFSET('2014_EX'!$F$2,COUNTA('2014_EX'!$F$2:$F$156)-Cálculos!$M$43,0,Cálculos!$M$43,1),OFFSET('2014_EX'!$H$2,COUNTA('2014_EX'!$H$2:$H$156)-Cálculos!$M$43,0,Cálculos!$M$43,1))</f>
        <v>0</v>
      </c>
    </row>
    <row r="368" spans="2:13" x14ac:dyDescent="0.25">
      <c r="B368" s="16">
        <v>23586</v>
      </c>
      <c r="C368" s="20" cm="1">
        <f t="array" aca="1" ref="C368" ca="1">SUMPRODUCT(--(INDIRECT("'"&amp;C$43&amp;"_EX"&amp;"'!A2:A451")=$B368),INDIRECT("'"&amp;C$43&amp;"_EX"&amp;"'!F2:F451"),INDIRECT("'"&amp;C$43&amp;"_EX"&amp;"'!H2:H451"))</f>
        <v>0</v>
      </c>
      <c r="D368" s="20" cm="1">
        <f t="array" aca="1" ref="D368" ca="1">SUMPRODUCT(--(INDIRECT("'"&amp;D$43&amp;"_EX"&amp;"'!A2:A1104")=$B368),INDIRECT("'"&amp;D$43&amp;"_EX"&amp;"'!F2:F1104"),INDIRECT("'"&amp;D$43&amp;"_EX"&amp;"'!H2:H1104"))</f>
        <v>1050</v>
      </c>
      <c r="E368" s="20" cm="1">
        <f t="array" aca="1" ref="E368" ca="1">SUMPRODUCT(--(INDIRECT("'"&amp;E$43&amp;"_EX"&amp;"'!A2:A444")=$B368),INDIRECT("'"&amp;E$43&amp;"_EX"&amp;"'!F2:F444"),INDIRECT("'"&amp;E$43&amp;"_EX"&amp;"'!H2:H444"))</f>
        <v>0</v>
      </c>
      <c r="F368" s="20" cm="1">
        <f t="array" aca="1" ref="F368" ca="1">SUMPRODUCT(--(INDIRECT("'"&amp;F$43&amp;"_EX"&amp;"'!A2:A156")=$B368),INDIRECT("'"&amp;F$43&amp;"_EX"&amp;"'!F2:F156"),INDIRECT("'"&amp;F$43&amp;"_EX"&amp;"'!H2:H156"))</f>
        <v>533</v>
      </c>
      <c r="L368" s="16">
        <v>23586</v>
      </c>
      <c r="M368" s="20" cm="1">
        <f t="array" aca="1" ref="M368" ca="1">SUMPRODUCT((OFFSET('2014_EX'!$A$2,COUNTA('2014_EX'!$A$2:$A$156)-Cálculos!$M$43,0,Cálculos!$M$43,1)=Cálculos!$L368)*OFFSET('2014_EX'!$F$2,COUNTA('2014_EX'!$F$2:$F$156)-Cálculos!$M$43,0,Cálculos!$M$43,1),OFFSET('2014_EX'!$H$2,COUNTA('2014_EX'!$H$2:$H$156)-Cálculos!$M$43,0,Cálculos!$M$43,1))</f>
        <v>533</v>
      </c>
    </row>
    <row r="369" spans="2:13" x14ac:dyDescent="0.25">
      <c r="B369" s="16">
        <v>23587</v>
      </c>
      <c r="C369" s="20" cm="1">
        <f t="array" aca="1" ref="C369" ca="1">SUMPRODUCT(--(INDIRECT("'"&amp;C$43&amp;"_EX"&amp;"'!A2:A451")=$B369),INDIRECT("'"&amp;C$43&amp;"_EX"&amp;"'!F2:F451"),INDIRECT("'"&amp;C$43&amp;"_EX"&amp;"'!H2:H451"))</f>
        <v>0</v>
      </c>
      <c r="D369" s="20" cm="1">
        <f t="array" aca="1" ref="D369" ca="1">SUMPRODUCT(--(INDIRECT("'"&amp;D$43&amp;"_EX"&amp;"'!A2:A1104")=$B369),INDIRECT("'"&amp;D$43&amp;"_EX"&amp;"'!F2:F1104"),INDIRECT("'"&amp;D$43&amp;"_EX"&amp;"'!H2:H1104"))</f>
        <v>1018.98</v>
      </c>
      <c r="E369" s="20" cm="1">
        <f t="array" aca="1" ref="E369" ca="1">SUMPRODUCT(--(INDIRECT("'"&amp;E$43&amp;"_EX"&amp;"'!A2:A444")=$B369),INDIRECT("'"&amp;E$43&amp;"_EX"&amp;"'!F2:F444"),INDIRECT("'"&amp;E$43&amp;"_EX"&amp;"'!H2:H444"))</f>
        <v>499.5</v>
      </c>
      <c r="F369" s="20" cm="1">
        <f t="array" aca="1" ref="F369" ca="1">SUMPRODUCT(--(INDIRECT("'"&amp;F$43&amp;"_EX"&amp;"'!A2:A156")=$B369),INDIRECT("'"&amp;F$43&amp;"_EX"&amp;"'!F2:F156"),INDIRECT("'"&amp;F$43&amp;"_EX"&amp;"'!H2:H156"))</f>
        <v>0</v>
      </c>
      <c r="L369" s="16">
        <v>23587</v>
      </c>
      <c r="M369" s="20" cm="1">
        <f t="array" aca="1" ref="M369" ca="1">SUMPRODUCT((OFFSET('2014_EX'!$A$2,COUNTA('2014_EX'!$A$2:$A$156)-Cálculos!$M$43,0,Cálculos!$M$43,1)=Cálculos!$L369)*OFFSET('2014_EX'!$F$2,COUNTA('2014_EX'!$F$2:$F$156)-Cálculos!$M$43,0,Cálculos!$M$43,1),OFFSET('2014_EX'!$H$2,COUNTA('2014_EX'!$H$2:$H$156)-Cálculos!$M$43,0,Cálculos!$M$43,1))</f>
        <v>0</v>
      </c>
    </row>
    <row r="370" spans="2:13" x14ac:dyDescent="0.25">
      <c r="B370" s="16">
        <v>23588</v>
      </c>
      <c r="C370" s="20" cm="1">
        <f t="array" aca="1" ref="C370" ca="1">SUMPRODUCT(--(INDIRECT("'"&amp;C$43&amp;"_EX"&amp;"'!A2:A451")=$B370),INDIRECT("'"&amp;C$43&amp;"_EX"&amp;"'!F2:F451"),INDIRECT("'"&amp;C$43&amp;"_EX"&amp;"'!H2:H451"))</f>
        <v>1914</v>
      </c>
      <c r="D370" s="20" cm="1">
        <f t="array" aca="1" ref="D370" ca="1">SUMPRODUCT(--(INDIRECT("'"&amp;D$43&amp;"_EX"&amp;"'!A2:A1104")=$B370),INDIRECT("'"&amp;D$43&amp;"_EX"&amp;"'!F2:F1104"),INDIRECT("'"&amp;D$43&amp;"_EX"&amp;"'!H2:H1104"))</f>
        <v>265.5</v>
      </c>
      <c r="E370" s="20" cm="1">
        <f t="array" aca="1" ref="E370" ca="1">SUMPRODUCT(--(INDIRECT("'"&amp;E$43&amp;"_EX"&amp;"'!A2:A444")=$B370),INDIRECT("'"&amp;E$43&amp;"_EX"&amp;"'!F2:F444"),INDIRECT("'"&amp;E$43&amp;"_EX"&amp;"'!H2:H444"))</f>
        <v>1287</v>
      </c>
      <c r="F370" s="20" cm="1">
        <f t="array" aca="1" ref="F370" ca="1">SUMPRODUCT(--(INDIRECT("'"&amp;F$43&amp;"_EX"&amp;"'!A2:A156")=$B370),INDIRECT("'"&amp;F$43&amp;"_EX"&amp;"'!F2:F156"),INDIRECT("'"&amp;F$43&amp;"_EX"&amp;"'!H2:H156"))</f>
        <v>0</v>
      </c>
      <c r="L370" s="16">
        <v>23588</v>
      </c>
      <c r="M370" s="20" cm="1">
        <f t="array" aca="1" ref="M370" ca="1">SUMPRODUCT((OFFSET('2014_EX'!$A$2,COUNTA('2014_EX'!$A$2:$A$156)-Cálculos!$M$43,0,Cálculos!$M$43,1)=Cálculos!$L370)*OFFSET('2014_EX'!$F$2,COUNTA('2014_EX'!$F$2:$F$156)-Cálculos!$M$43,0,Cálculos!$M$43,1),OFFSET('2014_EX'!$H$2,COUNTA('2014_EX'!$H$2:$H$156)-Cálculos!$M$43,0,Cálculos!$M$43,1))</f>
        <v>0</v>
      </c>
    </row>
    <row r="371" spans="2:13" x14ac:dyDescent="0.25">
      <c r="B371" s="16">
        <v>23589</v>
      </c>
      <c r="C371" s="20" cm="1">
        <f t="array" aca="1" ref="C371" ca="1">SUMPRODUCT(--(INDIRECT("'"&amp;C$43&amp;"_EX"&amp;"'!A2:A451")=$B371),INDIRECT("'"&amp;C$43&amp;"_EX"&amp;"'!F2:F451"),INDIRECT("'"&amp;C$43&amp;"_EX"&amp;"'!H2:H451"))</f>
        <v>0</v>
      </c>
      <c r="D371" s="20" cm="1">
        <f t="array" aca="1" ref="D371" ca="1">SUMPRODUCT(--(INDIRECT("'"&amp;D$43&amp;"_EX"&amp;"'!A2:A1104")=$B371),INDIRECT("'"&amp;D$43&amp;"_EX"&amp;"'!F2:F1104"),INDIRECT("'"&amp;D$43&amp;"_EX"&amp;"'!H2:H1104"))</f>
        <v>999</v>
      </c>
      <c r="E371" s="20" cm="1">
        <f t="array" aca="1" ref="E371" ca="1">SUMPRODUCT(--(INDIRECT("'"&amp;E$43&amp;"_EX"&amp;"'!A2:A444")=$B371),INDIRECT("'"&amp;E$43&amp;"_EX"&amp;"'!F2:F444"),INDIRECT("'"&amp;E$43&amp;"_EX"&amp;"'!H2:H444"))</f>
        <v>0</v>
      </c>
      <c r="F371" s="20" cm="1">
        <f t="array" aca="1" ref="F371" ca="1">SUMPRODUCT(--(INDIRECT("'"&amp;F$43&amp;"_EX"&amp;"'!A2:A156")=$B371),INDIRECT("'"&amp;F$43&amp;"_EX"&amp;"'!F2:F156"),INDIRECT("'"&amp;F$43&amp;"_EX"&amp;"'!H2:H156"))</f>
        <v>0</v>
      </c>
      <c r="L371" s="16">
        <v>23589</v>
      </c>
      <c r="M371" s="20" cm="1">
        <f t="array" aca="1" ref="M371" ca="1">SUMPRODUCT((OFFSET('2014_EX'!$A$2,COUNTA('2014_EX'!$A$2:$A$156)-Cálculos!$M$43,0,Cálculos!$M$43,1)=Cálculos!$L371)*OFFSET('2014_EX'!$F$2,COUNTA('2014_EX'!$F$2:$F$156)-Cálculos!$M$43,0,Cálculos!$M$43,1),OFFSET('2014_EX'!$H$2,COUNTA('2014_EX'!$H$2:$H$156)-Cálculos!$M$43,0,Cálculos!$M$43,1))</f>
        <v>0</v>
      </c>
    </row>
    <row r="372" spans="2:13" x14ac:dyDescent="0.25">
      <c r="B372" s="16">
        <v>23590</v>
      </c>
      <c r="C372" s="20" cm="1">
        <f t="array" aca="1" ref="C372" ca="1">SUMPRODUCT(--(INDIRECT("'"&amp;C$43&amp;"_EX"&amp;"'!A2:A451")=$B372),INDIRECT("'"&amp;C$43&amp;"_EX"&amp;"'!F2:F451"),INDIRECT("'"&amp;C$43&amp;"_EX"&amp;"'!H2:H451"))</f>
        <v>0</v>
      </c>
      <c r="D372" s="20" cm="1">
        <f t="array" aca="1" ref="D372" ca="1">SUMPRODUCT(--(INDIRECT("'"&amp;D$43&amp;"_EX"&amp;"'!A2:A1104")=$B372),INDIRECT("'"&amp;D$43&amp;"_EX"&amp;"'!F2:F1104"),INDIRECT("'"&amp;D$43&amp;"_EX"&amp;"'!H2:H1104"))</f>
        <v>2655.02</v>
      </c>
      <c r="E372" s="20" cm="1">
        <f t="array" aca="1" ref="E372" ca="1">SUMPRODUCT(--(INDIRECT("'"&amp;E$43&amp;"_EX"&amp;"'!A2:A444")=$B372),INDIRECT("'"&amp;E$43&amp;"_EX"&amp;"'!F2:F444"),INDIRECT("'"&amp;E$43&amp;"_EX"&amp;"'!H2:H444"))</f>
        <v>0</v>
      </c>
      <c r="F372" s="20" cm="1">
        <f t="array" aca="1" ref="F372" ca="1">SUMPRODUCT(--(INDIRECT("'"&amp;F$43&amp;"_EX"&amp;"'!A2:A156")=$B372),INDIRECT("'"&amp;F$43&amp;"_EX"&amp;"'!F2:F156"),INDIRECT("'"&amp;F$43&amp;"_EX"&amp;"'!H2:H156"))</f>
        <v>726.18000000000006</v>
      </c>
      <c r="L372" s="16">
        <v>23590</v>
      </c>
      <c r="M372" s="20" cm="1">
        <f t="array" aca="1" ref="M372" ca="1">SUMPRODUCT((OFFSET('2014_EX'!$A$2,COUNTA('2014_EX'!$A$2:$A$156)-Cálculos!$M$43,0,Cálculos!$M$43,1)=Cálculos!$L372)*OFFSET('2014_EX'!$F$2,COUNTA('2014_EX'!$F$2:$F$156)-Cálculos!$M$43,0,Cálculos!$M$43,1),OFFSET('2014_EX'!$H$2,COUNTA('2014_EX'!$H$2:$H$156)-Cálculos!$M$43,0,Cálculos!$M$43,1))</f>
        <v>726.18000000000006</v>
      </c>
    </row>
    <row r="373" spans="2:13" x14ac:dyDescent="0.25">
      <c r="B373" s="16">
        <v>23591</v>
      </c>
      <c r="C373" s="20" cm="1">
        <f t="array" aca="1" ref="C373" ca="1">SUMPRODUCT(--(INDIRECT("'"&amp;C$43&amp;"_EX"&amp;"'!A2:A451")=$B373),INDIRECT("'"&amp;C$43&amp;"_EX"&amp;"'!F2:F451"),INDIRECT("'"&amp;C$43&amp;"_EX"&amp;"'!H2:H451"))</f>
        <v>0</v>
      </c>
      <c r="D373" s="20" cm="1">
        <f t="array" aca="1" ref="D373" ca="1">SUMPRODUCT(--(INDIRECT("'"&amp;D$43&amp;"_EX"&amp;"'!A2:A1104")=$B373),INDIRECT("'"&amp;D$43&amp;"_EX"&amp;"'!F2:F1104"),INDIRECT("'"&amp;D$43&amp;"_EX"&amp;"'!H2:H1104"))</f>
        <v>286</v>
      </c>
      <c r="E373" s="20" cm="1">
        <f t="array" aca="1" ref="E373" ca="1">SUMPRODUCT(--(INDIRECT("'"&amp;E$43&amp;"_EX"&amp;"'!A2:A444")=$B373),INDIRECT("'"&amp;E$43&amp;"_EX"&amp;"'!F2:F444"),INDIRECT("'"&amp;E$43&amp;"_EX"&amp;"'!H2:H444"))</f>
        <v>0</v>
      </c>
      <c r="F373" s="20" cm="1">
        <f t="array" aca="1" ref="F373" ca="1">SUMPRODUCT(--(INDIRECT("'"&amp;F$43&amp;"_EX"&amp;"'!A2:A156")=$B373),INDIRECT("'"&amp;F$43&amp;"_EX"&amp;"'!F2:F156"),INDIRECT("'"&amp;F$43&amp;"_EX"&amp;"'!H2:H156"))</f>
        <v>0</v>
      </c>
      <c r="L373" s="16">
        <v>23591</v>
      </c>
      <c r="M373" s="20" cm="1">
        <f t="array" aca="1" ref="M373" ca="1">SUMPRODUCT((OFFSET('2014_EX'!$A$2,COUNTA('2014_EX'!$A$2:$A$156)-Cálculos!$M$43,0,Cálculos!$M$43,1)=Cálculos!$L373)*OFFSET('2014_EX'!$F$2,COUNTA('2014_EX'!$F$2:$F$156)-Cálculos!$M$43,0,Cálculos!$M$43,1),OFFSET('2014_EX'!$H$2,COUNTA('2014_EX'!$H$2:$H$156)-Cálculos!$M$43,0,Cálculos!$M$43,1))</f>
        <v>0</v>
      </c>
    </row>
    <row r="374" spans="2:13" x14ac:dyDescent="0.25">
      <c r="B374" s="16">
        <v>23592</v>
      </c>
      <c r="C374" s="20" cm="1">
        <f t="array" aca="1" ref="C374" ca="1">SUMPRODUCT(--(INDIRECT("'"&amp;C$43&amp;"_EX"&amp;"'!A2:A451")=$B374),INDIRECT("'"&amp;C$43&amp;"_EX"&amp;"'!F2:F451"),INDIRECT("'"&amp;C$43&amp;"_EX"&amp;"'!H2:H451"))</f>
        <v>0</v>
      </c>
      <c r="D374" s="20" cm="1">
        <f t="array" aca="1" ref="D374" ca="1">SUMPRODUCT(--(INDIRECT("'"&amp;D$43&amp;"_EX"&amp;"'!A2:A1104")=$B374),INDIRECT("'"&amp;D$43&amp;"_EX"&amp;"'!F2:F1104"),INDIRECT("'"&amp;D$43&amp;"_EX"&amp;"'!H2:H1104"))</f>
        <v>18</v>
      </c>
      <c r="E374" s="20" cm="1">
        <f t="array" aca="1" ref="E374" ca="1">SUMPRODUCT(--(INDIRECT("'"&amp;E$43&amp;"_EX"&amp;"'!A2:A444")=$B374),INDIRECT("'"&amp;E$43&amp;"_EX"&amp;"'!F2:F444"),INDIRECT("'"&amp;E$43&amp;"_EX"&amp;"'!H2:H444"))</f>
        <v>0</v>
      </c>
      <c r="F374" s="20" cm="1">
        <f t="array" aca="1" ref="F374" ca="1">SUMPRODUCT(--(INDIRECT("'"&amp;F$43&amp;"_EX"&amp;"'!A2:A156")=$B374),INDIRECT("'"&amp;F$43&amp;"_EX"&amp;"'!F2:F156"),INDIRECT("'"&amp;F$43&amp;"_EX"&amp;"'!H2:H156"))</f>
        <v>0</v>
      </c>
      <c r="L374" s="16">
        <v>23592</v>
      </c>
      <c r="M374" s="20" cm="1">
        <f t="array" aca="1" ref="M374" ca="1">SUMPRODUCT((OFFSET('2014_EX'!$A$2,COUNTA('2014_EX'!$A$2:$A$156)-Cálculos!$M$43,0,Cálculos!$M$43,1)=Cálculos!$L374)*OFFSET('2014_EX'!$F$2,COUNTA('2014_EX'!$F$2:$F$156)-Cálculos!$M$43,0,Cálculos!$M$43,1),OFFSET('2014_EX'!$H$2,COUNTA('2014_EX'!$H$2:$H$156)-Cálculos!$M$43,0,Cálculos!$M$43,1))</f>
        <v>0</v>
      </c>
    </row>
    <row r="375" spans="2:13" x14ac:dyDescent="0.25">
      <c r="B375" s="16">
        <v>23593</v>
      </c>
      <c r="C375" s="20" cm="1">
        <f t="array" aca="1" ref="C375" ca="1">SUMPRODUCT(--(INDIRECT("'"&amp;C$43&amp;"_EX"&amp;"'!A2:A451")=$B375),INDIRECT("'"&amp;C$43&amp;"_EX"&amp;"'!F2:F451"),INDIRECT("'"&amp;C$43&amp;"_EX"&amp;"'!H2:H451"))</f>
        <v>0</v>
      </c>
      <c r="D375" s="20" cm="1">
        <f t="array" aca="1" ref="D375" ca="1">SUMPRODUCT(--(INDIRECT("'"&amp;D$43&amp;"_EX"&amp;"'!A2:A1104")=$B375),INDIRECT("'"&amp;D$43&amp;"_EX"&amp;"'!F2:F1104"),INDIRECT("'"&amp;D$43&amp;"_EX"&amp;"'!H2:H1104"))</f>
        <v>1313</v>
      </c>
      <c r="E375" s="20" cm="1">
        <f t="array" aca="1" ref="E375" ca="1">SUMPRODUCT(--(INDIRECT("'"&amp;E$43&amp;"_EX"&amp;"'!A2:A444")=$B375),INDIRECT("'"&amp;E$43&amp;"_EX"&amp;"'!F2:F444"),INDIRECT("'"&amp;E$43&amp;"_EX"&amp;"'!H2:H444"))</f>
        <v>0</v>
      </c>
      <c r="F375" s="20" cm="1">
        <f t="array" aca="1" ref="F375" ca="1">SUMPRODUCT(--(INDIRECT("'"&amp;F$43&amp;"_EX"&amp;"'!A2:A156")=$B375),INDIRECT("'"&amp;F$43&amp;"_EX"&amp;"'!F2:F156"),INDIRECT("'"&amp;F$43&amp;"_EX"&amp;"'!H2:H156"))</f>
        <v>0</v>
      </c>
      <c r="L375" s="16">
        <v>23593</v>
      </c>
      <c r="M375" s="20" cm="1">
        <f t="array" aca="1" ref="M375" ca="1">SUMPRODUCT((OFFSET('2014_EX'!$A$2,COUNTA('2014_EX'!$A$2:$A$156)-Cálculos!$M$43,0,Cálculos!$M$43,1)=Cálculos!$L375)*OFFSET('2014_EX'!$F$2,COUNTA('2014_EX'!$F$2:$F$156)-Cálculos!$M$43,0,Cálculos!$M$43,1),OFFSET('2014_EX'!$H$2,COUNTA('2014_EX'!$H$2:$H$156)-Cálculos!$M$43,0,Cálculos!$M$43,1))</f>
        <v>0</v>
      </c>
    </row>
    <row r="376" spans="2:13" x14ac:dyDescent="0.25">
      <c r="B376" s="16">
        <v>23594</v>
      </c>
      <c r="C376" s="20" cm="1">
        <f t="array" aca="1" ref="C376" ca="1">SUMPRODUCT(--(INDIRECT("'"&amp;C$43&amp;"_EX"&amp;"'!A2:A451")=$B376),INDIRECT("'"&amp;C$43&amp;"_EX"&amp;"'!F2:F451"),INDIRECT("'"&amp;C$43&amp;"_EX"&amp;"'!H2:H451"))</f>
        <v>0</v>
      </c>
      <c r="D376" s="20" cm="1">
        <f t="array" aca="1" ref="D376" ca="1">SUMPRODUCT(--(INDIRECT("'"&amp;D$43&amp;"_EX"&amp;"'!A2:A1104")=$B376),INDIRECT("'"&amp;D$43&amp;"_EX"&amp;"'!F2:F1104"),INDIRECT("'"&amp;D$43&amp;"_EX"&amp;"'!H2:H1104"))</f>
        <v>743.4</v>
      </c>
      <c r="E376" s="20" cm="1">
        <f t="array" aca="1" ref="E376" ca="1">SUMPRODUCT(--(INDIRECT("'"&amp;E$43&amp;"_EX"&amp;"'!A2:A444")=$B376),INDIRECT("'"&amp;E$43&amp;"_EX"&amp;"'!F2:F444"),INDIRECT("'"&amp;E$43&amp;"_EX"&amp;"'!H2:H444"))</f>
        <v>0</v>
      </c>
      <c r="F376" s="20" cm="1">
        <f t="array" aca="1" ref="F376" ca="1">SUMPRODUCT(--(INDIRECT("'"&amp;F$43&amp;"_EX"&amp;"'!A2:A156")=$B376),INDIRECT("'"&amp;F$43&amp;"_EX"&amp;"'!F2:F156"),INDIRECT("'"&amp;F$43&amp;"_EX"&amp;"'!H2:H156"))</f>
        <v>0</v>
      </c>
      <c r="L376" s="16">
        <v>23594</v>
      </c>
      <c r="M376" s="20" cm="1">
        <f t="array" aca="1" ref="M376" ca="1">SUMPRODUCT((OFFSET('2014_EX'!$A$2,COUNTA('2014_EX'!$A$2:$A$156)-Cálculos!$M$43,0,Cálculos!$M$43,1)=Cálculos!$L376)*OFFSET('2014_EX'!$F$2,COUNTA('2014_EX'!$F$2:$F$156)-Cálculos!$M$43,0,Cálculos!$M$43,1),OFFSET('2014_EX'!$H$2,COUNTA('2014_EX'!$H$2:$H$156)-Cálculos!$M$43,0,Cálculos!$M$43,1))</f>
        <v>0</v>
      </c>
    </row>
    <row r="377" spans="2:13" x14ac:dyDescent="0.25">
      <c r="B377" s="16">
        <v>23595</v>
      </c>
      <c r="C377" s="20" cm="1">
        <f t="array" aca="1" ref="C377" ca="1">SUMPRODUCT(--(INDIRECT("'"&amp;C$43&amp;"_EX"&amp;"'!A2:A451")=$B377),INDIRECT("'"&amp;C$43&amp;"_EX"&amp;"'!F2:F451"),INDIRECT("'"&amp;C$43&amp;"_EX"&amp;"'!H2:H451"))</f>
        <v>0</v>
      </c>
      <c r="D377" s="20" cm="1">
        <f t="array" aca="1" ref="D377" ca="1">SUMPRODUCT(--(INDIRECT("'"&amp;D$43&amp;"_EX"&amp;"'!A2:A1104")=$B377),INDIRECT("'"&amp;D$43&amp;"_EX"&amp;"'!F2:F1104"),INDIRECT("'"&amp;D$43&amp;"_EX"&amp;"'!H2:H1104"))</f>
        <v>1266</v>
      </c>
      <c r="E377" s="20" cm="1">
        <f t="array" aca="1" ref="E377" ca="1">SUMPRODUCT(--(INDIRECT("'"&amp;E$43&amp;"_EX"&amp;"'!A2:A444")=$B377),INDIRECT("'"&amp;E$43&amp;"_EX"&amp;"'!F2:F444"),INDIRECT("'"&amp;E$43&amp;"_EX"&amp;"'!H2:H444"))</f>
        <v>0</v>
      </c>
      <c r="F377" s="20" cm="1">
        <f t="array" aca="1" ref="F377" ca="1">SUMPRODUCT(--(INDIRECT("'"&amp;F$43&amp;"_EX"&amp;"'!A2:A156")=$B377),INDIRECT("'"&amp;F$43&amp;"_EX"&amp;"'!F2:F156"),INDIRECT("'"&amp;F$43&amp;"_EX"&amp;"'!H2:H156"))</f>
        <v>0</v>
      </c>
      <c r="L377" s="16">
        <v>23595</v>
      </c>
      <c r="M377" s="20" cm="1">
        <f t="array" aca="1" ref="M377" ca="1">SUMPRODUCT((OFFSET('2014_EX'!$A$2,COUNTA('2014_EX'!$A$2:$A$156)-Cálculos!$M$43,0,Cálculos!$M$43,1)=Cálculos!$L377)*OFFSET('2014_EX'!$F$2,COUNTA('2014_EX'!$F$2:$F$156)-Cálculos!$M$43,0,Cálculos!$M$43,1),OFFSET('2014_EX'!$H$2,COUNTA('2014_EX'!$H$2:$H$156)-Cálculos!$M$43,0,Cálculos!$M$43,1))</f>
        <v>0</v>
      </c>
    </row>
    <row r="378" spans="2:13" x14ac:dyDescent="0.25">
      <c r="B378" s="16">
        <v>23596</v>
      </c>
      <c r="C378" s="20" cm="1">
        <f t="array" aca="1" ref="C378" ca="1">SUMPRODUCT(--(INDIRECT("'"&amp;C$43&amp;"_EX"&amp;"'!A2:A451")=$B378),INDIRECT("'"&amp;C$43&amp;"_EX"&amp;"'!F2:F451"),INDIRECT("'"&amp;C$43&amp;"_EX"&amp;"'!H2:H451"))</f>
        <v>535.5</v>
      </c>
      <c r="D378" s="20" cm="1">
        <f t="array" aca="1" ref="D378" ca="1">SUMPRODUCT(--(INDIRECT("'"&amp;D$43&amp;"_EX"&amp;"'!A2:A1104")=$B378),INDIRECT("'"&amp;D$43&amp;"_EX"&amp;"'!F2:F1104"),INDIRECT("'"&amp;D$43&amp;"_EX"&amp;"'!H2:H1104"))</f>
        <v>1839.9900000000002</v>
      </c>
      <c r="E378" s="20" cm="1">
        <f t="array" aca="1" ref="E378" ca="1">SUMPRODUCT(--(INDIRECT("'"&amp;E$43&amp;"_EX"&amp;"'!A2:A444")=$B378),INDIRECT("'"&amp;E$43&amp;"_EX"&amp;"'!F2:F444"),INDIRECT("'"&amp;E$43&amp;"_EX"&amp;"'!H2:H444"))</f>
        <v>0</v>
      </c>
      <c r="F378" s="20" cm="1">
        <f t="array" aca="1" ref="F378" ca="1">SUMPRODUCT(--(INDIRECT("'"&amp;F$43&amp;"_EX"&amp;"'!A2:A156")=$B378),INDIRECT("'"&amp;F$43&amp;"_EX"&amp;"'!F2:F156"),INDIRECT("'"&amp;F$43&amp;"_EX"&amp;"'!H2:H156"))</f>
        <v>0</v>
      </c>
      <c r="L378" s="16">
        <v>23596</v>
      </c>
      <c r="M378" s="20" cm="1">
        <f t="array" aca="1" ref="M378" ca="1">SUMPRODUCT((OFFSET('2014_EX'!$A$2,COUNTA('2014_EX'!$A$2:$A$156)-Cálculos!$M$43,0,Cálculos!$M$43,1)=Cálculos!$L378)*OFFSET('2014_EX'!$F$2,COUNTA('2014_EX'!$F$2:$F$156)-Cálculos!$M$43,0,Cálculos!$M$43,1),OFFSET('2014_EX'!$H$2,COUNTA('2014_EX'!$H$2:$H$156)-Cálculos!$M$43,0,Cálculos!$M$43,1))</f>
        <v>0</v>
      </c>
    </row>
    <row r="379" spans="2:13" x14ac:dyDescent="0.25">
      <c r="B379" s="16">
        <v>23597</v>
      </c>
      <c r="C379" s="20" cm="1">
        <f t="array" aca="1" ref="C379" ca="1">SUMPRODUCT(--(INDIRECT("'"&amp;C$43&amp;"_EX"&amp;"'!A2:A451")=$B379),INDIRECT("'"&amp;C$43&amp;"_EX"&amp;"'!F2:F451"),INDIRECT("'"&amp;C$43&amp;"_EX"&amp;"'!H2:H451"))</f>
        <v>0</v>
      </c>
      <c r="D379" s="20" cm="1">
        <f t="array" aca="1" ref="D379" ca="1">SUMPRODUCT(--(INDIRECT("'"&amp;D$43&amp;"_EX"&amp;"'!A2:A1104")=$B379),INDIRECT("'"&amp;D$43&amp;"_EX"&amp;"'!F2:F1104"),INDIRECT("'"&amp;D$43&amp;"_EX"&amp;"'!H2:H1104"))</f>
        <v>787.5</v>
      </c>
      <c r="E379" s="20" cm="1">
        <f t="array" aca="1" ref="E379" ca="1">SUMPRODUCT(--(INDIRECT("'"&amp;E$43&amp;"_EX"&amp;"'!A2:A444")=$B379),INDIRECT("'"&amp;E$43&amp;"_EX"&amp;"'!F2:F444"),INDIRECT("'"&amp;E$43&amp;"_EX"&amp;"'!H2:H444"))</f>
        <v>492</v>
      </c>
      <c r="F379" s="20" cm="1">
        <f t="array" aca="1" ref="F379" ca="1">SUMPRODUCT(--(INDIRECT("'"&amp;F$43&amp;"_EX"&amp;"'!A2:A156")=$B379),INDIRECT("'"&amp;F$43&amp;"_EX"&amp;"'!F2:F156"),INDIRECT("'"&amp;F$43&amp;"_EX"&amp;"'!H2:H156"))</f>
        <v>0</v>
      </c>
      <c r="L379" s="16">
        <v>23597</v>
      </c>
      <c r="M379" s="20" cm="1">
        <f t="array" aca="1" ref="M379" ca="1">SUMPRODUCT((OFFSET('2014_EX'!$A$2,COUNTA('2014_EX'!$A$2:$A$156)-Cálculos!$M$43,0,Cálculos!$M$43,1)=Cálculos!$L379)*OFFSET('2014_EX'!$F$2,COUNTA('2014_EX'!$F$2:$F$156)-Cálculos!$M$43,0,Cálculos!$M$43,1),OFFSET('2014_EX'!$H$2,COUNTA('2014_EX'!$H$2:$H$156)-Cálculos!$M$43,0,Cálculos!$M$43,1))</f>
        <v>0</v>
      </c>
    </row>
    <row r="380" spans="2:13" x14ac:dyDescent="0.25">
      <c r="B380" s="16">
        <v>23598</v>
      </c>
      <c r="C380" s="20" cm="1">
        <f t="array" aca="1" ref="C380" ca="1">SUMPRODUCT(--(INDIRECT("'"&amp;C$43&amp;"_EX"&amp;"'!A2:A451")=$B380),INDIRECT("'"&amp;C$43&amp;"_EX"&amp;"'!F2:F451"),INDIRECT("'"&amp;C$43&amp;"_EX"&amp;"'!H2:H451"))</f>
        <v>0</v>
      </c>
      <c r="D380" s="20" cm="1">
        <f t="array" aca="1" ref="D380" ca="1">SUMPRODUCT(--(INDIRECT("'"&amp;D$43&amp;"_EX"&amp;"'!A2:A1104")=$B380),INDIRECT("'"&amp;D$43&amp;"_EX"&amp;"'!F2:F1104"),INDIRECT("'"&amp;D$43&amp;"_EX"&amp;"'!H2:H1104"))</f>
        <v>1328.1000000000001</v>
      </c>
      <c r="E380" s="20" cm="1">
        <f t="array" aca="1" ref="E380" ca="1">SUMPRODUCT(--(INDIRECT("'"&amp;E$43&amp;"_EX"&amp;"'!A2:A444")=$B380),INDIRECT("'"&amp;E$43&amp;"_EX"&amp;"'!F2:F444"),INDIRECT("'"&amp;E$43&amp;"_EX"&amp;"'!H2:H444"))</f>
        <v>0</v>
      </c>
      <c r="F380" s="20" cm="1">
        <f t="array" aca="1" ref="F380" ca="1">SUMPRODUCT(--(INDIRECT("'"&amp;F$43&amp;"_EX"&amp;"'!A2:A156")=$B380),INDIRECT("'"&amp;F$43&amp;"_EX"&amp;"'!F2:F156"),INDIRECT("'"&amp;F$43&amp;"_EX"&amp;"'!H2:H156"))</f>
        <v>0</v>
      </c>
      <c r="L380" s="16">
        <v>23598</v>
      </c>
      <c r="M380" s="20" cm="1">
        <f t="array" aca="1" ref="M380" ca="1">SUMPRODUCT((OFFSET('2014_EX'!$A$2,COUNTA('2014_EX'!$A$2:$A$156)-Cálculos!$M$43,0,Cálculos!$M$43,1)=Cálculos!$L380)*OFFSET('2014_EX'!$F$2,COUNTA('2014_EX'!$F$2:$F$156)-Cálculos!$M$43,0,Cálculos!$M$43,1),OFFSET('2014_EX'!$H$2,COUNTA('2014_EX'!$H$2:$H$156)-Cálculos!$M$43,0,Cálculos!$M$43,1))</f>
        <v>0</v>
      </c>
    </row>
    <row r="381" spans="2:13" x14ac:dyDescent="0.25">
      <c r="B381" s="16">
        <v>23599</v>
      </c>
      <c r="C381" s="20" cm="1">
        <f t="array" aca="1" ref="C381" ca="1">SUMPRODUCT(--(INDIRECT("'"&amp;C$43&amp;"_EX"&amp;"'!A2:A451")=$B381),INDIRECT("'"&amp;C$43&amp;"_EX"&amp;"'!F2:F451"),INDIRECT("'"&amp;C$43&amp;"_EX"&amp;"'!H2:H451"))</f>
        <v>0</v>
      </c>
      <c r="D381" s="20" cm="1">
        <f t="array" aca="1" ref="D381" ca="1">SUMPRODUCT(--(INDIRECT("'"&amp;D$43&amp;"_EX"&amp;"'!A2:A1104")=$B381),INDIRECT("'"&amp;D$43&amp;"_EX"&amp;"'!F2:F1104"),INDIRECT("'"&amp;D$43&amp;"_EX"&amp;"'!H2:H1104"))</f>
        <v>1352</v>
      </c>
      <c r="E381" s="20" cm="1">
        <f t="array" aca="1" ref="E381" ca="1">SUMPRODUCT(--(INDIRECT("'"&amp;E$43&amp;"_EX"&amp;"'!A2:A444")=$B381),INDIRECT("'"&amp;E$43&amp;"_EX"&amp;"'!F2:F444"),INDIRECT("'"&amp;E$43&amp;"_EX"&amp;"'!H2:H444"))</f>
        <v>0</v>
      </c>
      <c r="F381" s="20" cm="1">
        <f t="array" aca="1" ref="F381" ca="1">SUMPRODUCT(--(INDIRECT("'"&amp;F$43&amp;"_EX"&amp;"'!A2:A156")=$B381),INDIRECT("'"&amp;F$43&amp;"_EX"&amp;"'!F2:F156"),INDIRECT("'"&amp;F$43&amp;"_EX"&amp;"'!H2:H156"))</f>
        <v>0</v>
      </c>
      <c r="L381" s="16">
        <v>23599</v>
      </c>
      <c r="M381" s="20" cm="1">
        <f t="array" aca="1" ref="M381" ca="1">SUMPRODUCT((OFFSET('2014_EX'!$A$2,COUNTA('2014_EX'!$A$2:$A$156)-Cálculos!$M$43,0,Cálculos!$M$43,1)=Cálculos!$L381)*OFFSET('2014_EX'!$F$2,COUNTA('2014_EX'!$F$2:$F$156)-Cálculos!$M$43,0,Cálculos!$M$43,1),OFFSET('2014_EX'!$H$2,COUNTA('2014_EX'!$H$2:$H$156)-Cálculos!$M$43,0,Cálculos!$M$43,1))</f>
        <v>0</v>
      </c>
    </row>
    <row r="382" spans="2:13" x14ac:dyDescent="0.25">
      <c r="B382" s="16">
        <v>23600</v>
      </c>
      <c r="C382" s="20" cm="1">
        <f t="array" aca="1" ref="C382" ca="1">SUMPRODUCT(--(INDIRECT("'"&amp;C$43&amp;"_EX"&amp;"'!A2:A451")=$B382),INDIRECT("'"&amp;C$43&amp;"_EX"&amp;"'!F2:F451"),INDIRECT("'"&amp;C$43&amp;"_EX"&amp;"'!H2:H451"))</f>
        <v>0</v>
      </c>
      <c r="D382" s="20" cm="1">
        <f t="array" aca="1" ref="D382" ca="1">SUMPRODUCT(--(INDIRECT("'"&amp;D$43&amp;"_EX"&amp;"'!A2:A1104")=$B382),INDIRECT("'"&amp;D$43&amp;"_EX"&amp;"'!F2:F1104"),INDIRECT("'"&amp;D$43&amp;"_EX"&amp;"'!H2:H1104"))</f>
        <v>1085.1400000000001</v>
      </c>
      <c r="E382" s="20" cm="1">
        <f t="array" aca="1" ref="E382" ca="1">SUMPRODUCT(--(INDIRECT("'"&amp;E$43&amp;"_EX"&amp;"'!A2:A444")=$B382),INDIRECT("'"&amp;E$43&amp;"_EX"&amp;"'!F2:F444"),INDIRECT("'"&amp;E$43&amp;"_EX"&amp;"'!H2:H444"))</f>
        <v>229.5</v>
      </c>
      <c r="F382" s="20" cm="1">
        <f t="array" aca="1" ref="F382" ca="1">SUMPRODUCT(--(INDIRECT("'"&amp;F$43&amp;"_EX"&amp;"'!A2:A156")=$B382),INDIRECT("'"&amp;F$43&amp;"_EX"&amp;"'!F2:F156"),INDIRECT("'"&amp;F$43&amp;"_EX"&amp;"'!H2:H156"))</f>
        <v>0</v>
      </c>
      <c r="L382" s="16">
        <v>23600</v>
      </c>
      <c r="M382" s="20" cm="1">
        <f t="array" aca="1" ref="M382" ca="1">SUMPRODUCT((OFFSET('2014_EX'!$A$2,COUNTA('2014_EX'!$A$2:$A$156)-Cálculos!$M$43,0,Cálculos!$M$43,1)=Cálculos!$L382)*OFFSET('2014_EX'!$F$2,COUNTA('2014_EX'!$F$2:$F$156)-Cálculos!$M$43,0,Cálculos!$M$43,1),OFFSET('2014_EX'!$H$2,COUNTA('2014_EX'!$H$2:$H$156)-Cálculos!$M$43,0,Cálculos!$M$43,1))</f>
        <v>0</v>
      </c>
    </row>
    <row r="383" spans="2:13" x14ac:dyDescent="0.25">
      <c r="B383" s="16">
        <v>23601</v>
      </c>
      <c r="C383" s="20" cm="1">
        <f t="array" aca="1" ref="C383" ca="1">SUMPRODUCT(--(INDIRECT("'"&amp;C$43&amp;"_EX"&amp;"'!A2:A451")=$B383),INDIRECT("'"&amp;C$43&amp;"_EX"&amp;"'!F2:F451"),INDIRECT("'"&amp;C$43&amp;"_EX"&amp;"'!H2:H451"))</f>
        <v>0</v>
      </c>
      <c r="D383" s="20" cm="1">
        <f t="array" aca="1" ref="D383" ca="1">SUMPRODUCT(--(INDIRECT("'"&amp;D$43&amp;"_EX"&amp;"'!A2:A1104")=$B383),INDIRECT("'"&amp;D$43&amp;"_EX"&amp;"'!F2:F1104"),INDIRECT("'"&amp;D$43&amp;"_EX"&amp;"'!H2:H1104"))</f>
        <v>3045</v>
      </c>
      <c r="E383" s="20" cm="1">
        <f t="array" aca="1" ref="E383" ca="1">SUMPRODUCT(--(INDIRECT("'"&amp;E$43&amp;"_EX"&amp;"'!A2:A444")=$B383),INDIRECT("'"&amp;E$43&amp;"_EX"&amp;"'!F2:F444"),INDIRECT("'"&amp;E$43&amp;"_EX"&amp;"'!H2:H444"))</f>
        <v>1137.5</v>
      </c>
      <c r="F383" s="20" cm="1">
        <f t="array" aca="1" ref="F383" ca="1">SUMPRODUCT(--(INDIRECT("'"&amp;F$43&amp;"_EX"&amp;"'!A2:A156")=$B383),INDIRECT("'"&amp;F$43&amp;"_EX"&amp;"'!F2:F156"),INDIRECT("'"&amp;F$43&amp;"_EX"&amp;"'!H2:H156"))</f>
        <v>0</v>
      </c>
      <c r="L383" s="16">
        <v>23601</v>
      </c>
      <c r="M383" s="20" cm="1">
        <f t="array" aca="1" ref="M383" ca="1">SUMPRODUCT((OFFSET('2014_EX'!$A$2,COUNTA('2014_EX'!$A$2:$A$156)-Cálculos!$M$43,0,Cálculos!$M$43,1)=Cálculos!$L383)*OFFSET('2014_EX'!$F$2,COUNTA('2014_EX'!$F$2:$F$156)-Cálculos!$M$43,0,Cálculos!$M$43,1),OFFSET('2014_EX'!$H$2,COUNTA('2014_EX'!$H$2:$H$156)-Cálculos!$M$43,0,Cálculos!$M$43,1))</f>
        <v>0</v>
      </c>
    </row>
    <row r="384" spans="2:13" x14ac:dyDescent="0.25">
      <c r="B384" s="16">
        <v>23602</v>
      </c>
      <c r="C384" s="20" cm="1">
        <f t="array" aca="1" ref="C384" ca="1">SUMPRODUCT(--(INDIRECT("'"&amp;C$43&amp;"_EX"&amp;"'!A2:A451")=$B384),INDIRECT("'"&amp;C$43&amp;"_EX"&amp;"'!F2:F451"),INDIRECT("'"&amp;C$43&amp;"_EX"&amp;"'!H2:H451"))</f>
        <v>0</v>
      </c>
      <c r="D384" s="20" cm="1">
        <f t="array" aca="1" ref="D384" ca="1">SUMPRODUCT(--(INDIRECT("'"&amp;D$43&amp;"_EX"&amp;"'!A2:A1104")=$B384),INDIRECT("'"&amp;D$43&amp;"_EX"&amp;"'!F2:F1104"),INDIRECT("'"&amp;D$43&amp;"_EX"&amp;"'!H2:H1104"))</f>
        <v>695.5</v>
      </c>
      <c r="E384" s="20" cm="1">
        <f t="array" aca="1" ref="E384" ca="1">SUMPRODUCT(--(INDIRECT("'"&amp;E$43&amp;"_EX"&amp;"'!A2:A444")=$B384),INDIRECT("'"&amp;E$43&amp;"_EX"&amp;"'!F2:F444"),INDIRECT("'"&amp;E$43&amp;"_EX"&amp;"'!H2:H444"))</f>
        <v>652.5</v>
      </c>
      <c r="F384" s="20" cm="1">
        <f t="array" aca="1" ref="F384" ca="1">SUMPRODUCT(--(INDIRECT("'"&amp;F$43&amp;"_EX"&amp;"'!A2:A156")=$B384),INDIRECT("'"&amp;F$43&amp;"_EX"&amp;"'!F2:F156"),INDIRECT("'"&amp;F$43&amp;"_EX"&amp;"'!H2:H156"))</f>
        <v>0</v>
      </c>
      <c r="L384" s="16">
        <v>23602</v>
      </c>
      <c r="M384" s="20" cm="1">
        <f t="array" aca="1" ref="M384" ca="1">SUMPRODUCT((OFFSET('2014_EX'!$A$2,COUNTA('2014_EX'!$A$2:$A$156)-Cálculos!$M$43,0,Cálculos!$M$43,1)=Cálculos!$L384)*OFFSET('2014_EX'!$F$2,COUNTA('2014_EX'!$F$2:$F$156)-Cálculos!$M$43,0,Cálculos!$M$43,1),OFFSET('2014_EX'!$H$2,COUNTA('2014_EX'!$H$2:$H$156)-Cálculos!$M$43,0,Cálculos!$M$43,1))</f>
        <v>0</v>
      </c>
    </row>
    <row r="385" spans="2:13" x14ac:dyDescent="0.25">
      <c r="B385" s="16">
        <v>23603</v>
      </c>
      <c r="C385" s="20" cm="1">
        <f t="array" aca="1" ref="C385" ca="1">SUMPRODUCT(--(INDIRECT("'"&amp;C$43&amp;"_EX"&amp;"'!A2:A451")=$B385),INDIRECT("'"&amp;C$43&amp;"_EX"&amp;"'!F2:F451"),INDIRECT("'"&amp;C$43&amp;"_EX"&amp;"'!H2:H451"))</f>
        <v>0</v>
      </c>
      <c r="D385" s="20" cm="1">
        <f t="array" aca="1" ref="D385" ca="1">SUMPRODUCT(--(INDIRECT("'"&amp;D$43&amp;"_EX"&amp;"'!A2:A1104")=$B385),INDIRECT("'"&amp;D$43&amp;"_EX"&amp;"'!F2:F1104"),INDIRECT("'"&amp;D$43&amp;"_EX"&amp;"'!H2:H1104"))</f>
        <v>58.5</v>
      </c>
      <c r="E385" s="20" cm="1">
        <f t="array" aca="1" ref="E385" ca="1">SUMPRODUCT(--(INDIRECT("'"&amp;E$43&amp;"_EX"&amp;"'!A2:A444")=$B385),INDIRECT("'"&amp;E$43&amp;"_EX"&amp;"'!F2:F444"),INDIRECT("'"&amp;E$43&amp;"_EX"&amp;"'!H2:H444"))</f>
        <v>1584</v>
      </c>
      <c r="F385" s="20" cm="1">
        <f t="array" aca="1" ref="F385" ca="1">SUMPRODUCT(--(INDIRECT("'"&amp;F$43&amp;"_EX"&amp;"'!A2:A156")=$B385),INDIRECT("'"&amp;F$43&amp;"_EX"&amp;"'!F2:F156"),INDIRECT("'"&amp;F$43&amp;"_EX"&amp;"'!H2:H156"))</f>
        <v>0</v>
      </c>
      <c r="L385" s="16">
        <v>23603</v>
      </c>
      <c r="M385" s="20" cm="1">
        <f t="array" aca="1" ref="M385" ca="1">SUMPRODUCT((OFFSET('2014_EX'!$A$2,COUNTA('2014_EX'!$A$2:$A$156)-Cálculos!$M$43,0,Cálculos!$M$43,1)=Cálculos!$L385)*OFFSET('2014_EX'!$F$2,COUNTA('2014_EX'!$F$2:$F$156)-Cálculos!$M$43,0,Cálculos!$M$43,1),OFFSET('2014_EX'!$H$2,COUNTA('2014_EX'!$H$2:$H$156)-Cálculos!$M$43,0,Cálculos!$M$43,1))</f>
        <v>0</v>
      </c>
    </row>
    <row r="386" spans="2:13" x14ac:dyDescent="0.25">
      <c r="B386" s="16">
        <v>23604</v>
      </c>
      <c r="C386" s="20" cm="1">
        <f t="array" aca="1" ref="C386" ca="1">SUMPRODUCT(--(INDIRECT("'"&amp;C$43&amp;"_EX"&amp;"'!A2:A451")=$B386),INDIRECT("'"&amp;C$43&amp;"_EX"&amp;"'!F2:F451"),INDIRECT("'"&amp;C$43&amp;"_EX"&amp;"'!H2:H451"))</f>
        <v>0</v>
      </c>
      <c r="D386" s="20" cm="1">
        <f t="array" aca="1" ref="D386" ca="1">SUMPRODUCT(--(INDIRECT("'"&amp;D$43&amp;"_EX"&amp;"'!A2:A1104")=$B386),INDIRECT("'"&amp;D$43&amp;"_EX"&amp;"'!F2:F1104"),INDIRECT("'"&amp;D$43&amp;"_EX"&amp;"'!H2:H1104"))</f>
        <v>234</v>
      </c>
      <c r="E386" s="20" cm="1">
        <f t="array" aca="1" ref="E386" ca="1">SUMPRODUCT(--(INDIRECT("'"&amp;E$43&amp;"_EX"&amp;"'!A2:A444")=$B386),INDIRECT("'"&amp;E$43&amp;"_EX"&amp;"'!F2:F444"),INDIRECT("'"&amp;E$43&amp;"_EX"&amp;"'!H2:H444"))</f>
        <v>760.5</v>
      </c>
      <c r="F386" s="20" cm="1">
        <f t="array" aca="1" ref="F386" ca="1">SUMPRODUCT(--(INDIRECT("'"&amp;F$43&amp;"_EX"&amp;"'!A2:A156")=$B386),INDIRECT("'"&amp;F$43&amp;"_EX"&amp;"'!F2:F156"),INDIRECT("'"&amp;F$43&amp;"_EX"&amp;"'!H2:H156"))</f>
        <v>0</v>
      </c>
      <c r="L386" s="16">
        <v>23604</v>
      </c>
      <c r="M386" s="20" cm="1">
        <f t="array" aca="1" ref="M386" ca="1">SUMPRODUCT((OFFSET('2014_EX'!$A$2,COUNTA('2014_EX'!$A$2:$A$156)-Cálculos!$M$43,0,Cálculos!$M$43,1)=Cálculos!$L386)*OFFSET('2014_EX'!$F$2,COUNTA('2014_EX'!$F$2:$F$156)-Cálculos!$M$43,0,Cálculos!$M$43,1),OFFSET('2014_EX'!$H$2,COUNTA('2014_EX'!$H$2:$H$156)-Cálculos!$M$43,0,Cálculos!$M$43,1))</f>
        <v>0</v>
      </c>
    </row>
    <row r="387" spans="2:13" x14ac:dyDescent="0.25">
      <c r="B387" s="16">
        <v>23605</v>
      </c>
      <c r="C387" s="20" cm="1">
        <f t="array" aca="1" ref="C387" ca="1">SUMPRODUCT(--(INDIRECT("'"&amp;C$43&amp;"_EX"&amp;"'!A2:A451")=$B387),INDIRECT("'"&amp;C$43&amp;"_EX"&amp;"'!F2:F451"),INDIRECT("'"&amp;C$43&amp;"_EX"&amp;"'!H2:H451"))</f>
        <v>0</v>
      </c>
      <c r="D387" s="20" cm="1">
        <f t="array" aca="1" ref="D387" ca="1">SUMPRODUCT(--(INDIRECT("'"&amp;D$43&amp;"_EX"&amp;"'!A2:A1104")=$B387),INDIRECT("'"&amp;D$43&amp;"_EX"&amp;"'!F2:F1104"),INDIRECT("'"&amp;D$43&amp;"_EX"&amp;"'!H2:H1104"))</f>
        <v>301.5</v>
      </c>
      <c r="E387" s="20" cm="1">
        <f t="array" aca="1" ref="E387" ca="1">SUMPRODUCT(--(INDIRECT("'"&amp;E$43&amp;"_EX"&amp;"'!A2:A444")=$B387),INDIRECT("'"&amp;E$43&amp;"_EX"&amp;"'!F2:F444"),INDIRECT("'"&amp;E$43&amp;"_EX"&amp;"'!H2:H444"))</f>
        <v>3615</v>
      </c>
      <c r="F387" s="20" cm="1">
        <f t="array" aca="1" ref="F387" ca="1">SUMPRODUCT(--(INDIRECT("'"&amp;F$43&amp;"_EX"&amp;"'!A2:A156")=$B387),INDIRECT("'"&amp;F$43&amp;"_EX"&amp;"'!F2:F156"),INDIRECT("'"&amp;F$43&amp;"_EX"&amp;"'!H2:H156"))</f>
        <v>0</v>
      </c>
      <c r="L387" s="16">
        <v>23605</v>
      </c>
      <c r="M387" s="20" cm="1">
        <f t="array" aca="1" ref="M387" ca="1">SUMPRODUCT((OFFSET('2014_EX'!$A$2,COUNTA('2014_EX'!$A$2:$A$156)-Cálculos!$M$43,0,Cálculos!$M$43,1)=Cálculos!$L387)*OFFSET('2014_EX'!$F$2,COUNTA('2014_EX'!$F$2:$F$156)-Cálculos!$M$43,0,Cálculos!$M$43,1),OFFSET('2014_EX'!$H$2,COUNTA('2014_EX'!$H$2:$H$156)-Cálculos!$M$43,0,Cálculos!$M$43,1))</f>
        <v>0</v>
      </c>
    </row>
    <row r="388" spans="2:13" x14ac:dyDescent="0.25">
      <c r="B388" s="16">
        <v>23606</v>
      </c>
      <c r="C388" s="20" cm="1">
        <f t="array" aca="1" ref="C388" ca="1">SUMPRODUCT(--(INDIRECT("'"&amp;C$43&amp;"_EX"&amp;"'!A2:A451")=$B388),INDIRECT("'"&amp;C$43&amp;"_EX"&amp;"'!F2:F451"),INDIRECT("'"&amp;C$43&amp;"_EX"&amp;"'!H2:H451"))</f>
        <v>0</v>
      </c>
      <c r="D388" s="20" cm="1">
        <f t="array" aca="1" ref="D388" ca="1">SUMPRODUCT(--(INDIRECT("'"&amp;D$43&amp;"_EX"&amp;"'!A2:A1104")=$B388),INDIRECT("'"&amp;D$43&amp;"_EX"&amp;"'!F2:F1104"),INDIRECT("'"&amp;D$43&amp;"_EX"&amp;"'!H2:H1104"))</f>
        <v>246.5</v>
      </c>
      <c r="E388" s="20" cm="1">
        <f t="array" aca="1" ref="E388" ca="1">SUMPRODUCT(--(INDIRECT("'"&amp;E$43&amp;"_EX"&amp;"'!A2:A444")=$B388),INDIRECT("'"&amp;E$43&amp;"_EX"&amp;"'!F2:F444"),INDIRECT("'"&amp;E$43&amp;"_EX"&amp;"'!H2:H444"))</f>
        <v>0</v>
      </c>
      <c r="F388" s="20" cm="1">
        <f t="array" aca="1" ref="F388" ca="1">SUMPRODUCT(--(INDIRECT("'"&amp;F$43&amp;"_EX"&amp;"'!A2:A156")=$B388),INDIRECT("'"&amp;F$43&amp;"_EX"&amp;"'!F2:F156"),INDIRECT("'"&amp;F$43&amp;"_EX"&amp;"'!H2:H156"))</f>
        <v>0</v>
      </c>
      <c r="L388" s="16">
        <v>23606</v>
      </c>
      <c r="M388" s="20" cm="1">
        <f t="array" aca="1" ref="M388" ca="1">SUMPRODUCT((OFFSET('2014_EX'!$A$2,COUNTA('2014_EX'!$A$2:$A$156)-Cálculos!$M$43,0,Cálculos!$M$43,1)=Cálculos!$L388)*OFFSET('2014_EX'!$F$2,COUNTA('2014_EX'!$F$2:$F$156)-Cálculos!$M$43,0,Cálculos!$M$43,1),OFFSET('2014_EX'!$H$2,COUNTA('2014_EX'!$H$2:$H$156)-Cálculos!$M$43,0,Cálculos!$M$43,1))</f>
        <v>0</v>
      </c>
    </row>
    <row r="389" spans="2:13" x14ac:dyDescent="0.25">
      <c r="B389" s="16">
        <v>23607</v>
      </c>
      <c r="C389" s="20" cm="1">
        <f t="array" aca="1" ref="C389" ca="1">SUMPRODUCT(--(INDIRECT("'"&amp;C$43&amp;"_EX"&amp;"'!A2:A451")=$B389),INDIRECT("'"&amp;C$43&amp;"_EX"&amp;"'!F2:F451"),INDIRECT("'"&amp;C$43&amp;"_EX"&amp;"'!H2:H451"))</f>
        <v>0</v>
      </c>
      <c r="D389" s="20" cm="1">
        <f t="array" aca="1" ref="D389" ca="1">SUMPRODUCT(--(INDIRECT("'"&amp;D$43&amp;"_EX"&amp;"'!A2:A1104")=$B389),INDIRECT("'"&amp;D$43&amp;"_EX"&amp;"'!F2:F1104"),INDIRECT("'"&amp;D$43&amp;"_EX"&amp;"'!H2:H1104"))</f>
        <v>1089</v>
      </c>
      <c r="E389" s="20" cm="1">
        <f t="array" aca="1" ref="E389" ca="1">SUMPRODUCT(--(INDIRECT("'"&amp;E$43&amp;"_EX"&amp;"'!A2:A444")=$B389),INDIRECT("'"&amp;E$43&amp;"_EX"&amp;"'!F2:F444"),INDIRECT("'"&amp;E$43&amp;"_EX"&amp;"'!H2:H444"))</f>
        <v>0</v>
      </c>
      <c r="F389" s="20" cm="1">
        <f t="array" aca="1" ref="F389" ca="1">SUMPRODUCT(--(INDIRECT("'"&amp;F$43&amp;"_EX"&amp;"'!A2:A156")=$B389),INDIRECT("'"&amp;F$43&amp;"_EX"&amp;"'!F2:F156"),INDIRECT("'"&amp;F$43&amp;"_EX"&amp;"'!H2:H156"))</f>
        <v>0</v>
      </c>
      <c r="L389" s="16">
        <v>23607</v>
      </c>
      <c r="M389" s="20" cm="1">
        <f t="array" aca="1" ref="M389" ca="1">SUMPRODUCT((OFFSET('2014_EX'!$A$2,COUNTA('2014_EX'!$A$2:$A$156)-Cálculos!$M$43,0,Cálculos!$M$43,1)=Cálculos!$L389)*OFFSET('2014_EX'!$F$2,COUNTA('2014_EX'!$F$2:$F$156)-Cálculos!$M$43,0,Cálculos!$M$43,1),OFFSET('2014_EX'!$H$2,COUNTA('2014_EX'!$H$2:$H$156)-Cálculos!$M$43,0,Cálculos!$M$43,1))</f>
        <v>0</v>
      </c>
    </row>
    <row r="390" spans="2:13" x14ac:dyDescent="0.25">
      <c r="B390" s="16">
        <v>23608</v>
      </c>
      <c r="C390" s="20" cm="1">
        <f t="array" aca="1" ref="C390" ca="1">SUMPRODUCT(--(INDIRECT("'"&amp;C$43&amp;"_EX"&amp;"'!A2:A451")=$B390),INDIRECT("'"&amp;C$43&amp;"_EX"&amp;"'!F2:F451"),INDIRECT("'"&amp;C$43&amp;"_EX"&amp;"'!H2:H451"))</f>
        <v>0</v>
      </c>
      <c r="D390" s="20" cm="1">
        <f t="array" aca="1" ref="D390" ca="1">SUMPRODUCT(--(INDIRECT("'"&amp;D$43&amp;"_EX"&amp;"'!A2:A1104")=$B390),INDIRECT("'"&amp;D$43&amp;"_EX"&amp;"'!F2:F1104"),INDIRECT("'"&amp;D$43&amp;"_EX"&amp;"'!H2:H1104"))</f>
        <v>0</v>
      </c>
      <c r="E390" s="20" cm="1">
        <f t="array" aca="1" ref="E390" ca="1">SUMPRODUCT(--(INDIRECT("'"&amp;E$43&amp;"_EX"&amp;"'!A2:A444")=$B390),INDIRECT("'"&amp;E$43&amp;"_EX"&amp;"'!F2:F444"),INDIRECT("'"&amp;E$43&amp;"_EX"&amp;"'!H2:H444"))</f>
        <v>0</v>
      </c>
      <c r="F390" s="20" cm="1">
        <f t="array" aca="1" ref="F390" ca="1">SUMPRODUCT(--(INDIRECT("'"&amp;F$43&amp;"_EX"&amp;"'!A2:A156")=$B390),INDIRECT("'"&amp;F$43&amp;"_EX"&amp;"'!F2:F156"),INDIRECT("'"&amp;F$43&amp;"_EX"&amp;"'!H2:H156"))</f>
        <v>0</v>
      </c>
      <c r="L390" s="16">
        <v>23608</v>
      </c>
      <c r="M390" s="20" cm="1">
        <f t="array" aca="1" ref="M390" ca="1">SUMPRODUCT((OFFSET('2014_EX'!$A$2,COUNTA('2014_EX'!$A$2:$A$156)-Cálculos!$M$43,0,Cálculos!$M$43,1)=Cálculos!$L390)*OFFSET('2014_EX'!$F$2,COUNTA('2014_EX'!$F$2:$F$156)-Cálculos!$M$43,0,Cálculos!$M$43,1),OFFSET('2014_EX'!$H$2,COUNTA('2014_EX'!$H$2:$H$156)-Cálculos!$M$43,0,Cálculos!$M$43,1))</f>
        <v>0</v>
      </c>
    </row>
    <row r="391" spans="2:13" x14ac:dyDescent="0.25">
      <c r="B391" s="16">
        <v>23609</v>
      </c>
      <c r="C391" s="20" cm="1">
        <f t="array" aca="1" ref="C391" ca="1">SUMPRODUCT(--(INDIRECT("'"&amp;C$43&amp;"_EX"&amp;"'!A2:A451")=$B391),INDIRECT("'"&amp;C$43&amp;"_EX"&amp;"'!F2:F451"),INDIRECT("'"&amp;C$43&amp;"_EX"&amp;"'!H2:H451"))</f>
        <v>0</v>
      </c>
      <c r="D391" s="20" cm="1">
        <f t="array" aca="1" ref="D391" ca="1">SUMPRODUCT(--(INDIRECT("'"&amp;D$43&amp;"_EX"&amp;"'!A2:A1104")=$B391),INDIRECT("'"&amp;D$43&amp;"_EX"&amp;"'!F2:F1104"),INDIRECT("'"&amp;D$43&amp;"_EX"&amp;"'!H2:H1104"))</f>
        <v>1281.51</v>
      </c>
      <c r="E391" s="20" cm="1">
        <f t="array" aca="1" ref="E391" ca="1">SUMPRODUCT(--(INDIRECT("'"&amp;E$43&amp;"_EX"&amp;"'!A2:A444")=$B391),INDIRECT("'"&amp;E$43&amp;"_EX"&amp;"'!F2:F444"),INDIRECT("'"&amp;E$43&amp;"_EX"&amp;"'!H2:H444"))</f>
        <v>799.2</v>
      </c>
      <c r="F391" s="20" cm="1">
        <f t="array" aca="1" ref="F391" ca="1">SUMPRODUCT(--(INDIRECT("'"&amp;F$43&amp;"_EX"&amp;"'!A2:A156")=$B391),INDIRECT("'"&amp;F$43&amp;"_EX"&amp;"'!F2:F156"),INDIRECT("'"&amp;F$43&amp;"_EX"&amp;"'!H2:H156"))</f>
        <v>0</v>
      </c>
      <c r="L391" s="16">
        <v>23609</v>
      </c>
      <c r="M391" s="20" cm="1">
        <f t="array" aca="1" ref="M391" ca="1">SUMPRODUCT((OFFSET('2014_EX'!$A$2,COUNTA('2014_EX'!$A$2:$A$156)-Cálculos!$M$43,0,Cálculos!$M$43,1)=Cálculos!$L391)*OFFSET('2014_EX'!$F$2,COUNTA('2014_EX'!$F$2:$F$156)-Cálculos!$M$43,0,Cálculos!$M$43,1),OFFSET('2014_EX'!$H$2,COUNTA('2014_EX'!$H$2:$H$156)-Cálculos!$M$43,0,Cálculos!$M$43,1))</f>
        <v>0</v>
      </c>
    </row>
    <row r="392" spans="2:13" x14ac:dyDescent="0.25">
      <c r="B392" s="16">
        <v>23610</v>
      </c>
      <c r="C392" s="20" cm="1">
        <f t="array" aca="1" ref="C392" ca="1">SUMPRODUCT(--(INDIRECT("'"&amp;C$43&amp;"_EX"&amp;"'!A2:A451")=$B392),INDIRECT("'"&amp;C$43&amp;"_EX"&amp;"'!F2:F451"),INDIRECT("'"&amp;C$43&amp;"_EX"&amp;"'!H2:H451"))</f>
        <v>0</v>
      </c>
      <c r="D392" s="20" cm="1">
        <f t="array" aca="1" ref="D392" ca="1">SUMPRODUCT(--(INDIRECT("'"&amp;D$43&amp;"_EX"&amp;"'!A2:A1104")=$B392),INDIRECT("'"&amp;D$43&amp;"_EX"&amp;"'!F2:F1104"),INDIRECT("'"&amp;D$43&amp;"_EX"&amp;"'!H2:H1104"))</f>
        <v>1006.5600000000001</v>
      </c>
      <c r="E392" s="20" cm="1">
        <f t="array" aca="1" ref="E392" ca="1">SUMPRODUCT(--(INDIRECT("'"&amp;E$43&amp;"_EX"&amp;"'!A2:A444")=$B392),INDIRECT("'"&amp;E$43&amp;"_EX"&amp;"'!F2:F444"),INDIRECT("'"&amp;E$43&amp;"_EX"&amp;"'!H2:H444"))</f>
        <v>0</v>
      </c>
      <c r="F392" s="20" cm="1">
        <f t="array" aca="1" ref="F392" ca="1">SUMPRODUCT(--(INDIRECT("'"&amp;F$43&amp;"_EX"&amp;"'!A2:A156")=$B392),INDIRECT("'"&amp;F$43&amp;"_EX"&amp;"'!F2:F156"),INDIRECT("'"&amp;F$43&amp;"_EX"&amp;"'!H2:H156"))</f>
        <v>0</v>
      </c>
      <c r="L392" s="16">
        <v>23610</v>
      </c>
      <c r="M392" s="20" cm="1">
        <f t="array" aca="1" ref="M392" ca="1">SUMPRODUCT((OFFSET('2014_EX'!$A$2,COUNTA('2014_EX'!$A$2:$A$156)-Cálculos!$M$43,0,Cálculos!$M$43,1)=Cálculos!$L392)*OFFSET('2014_EX'!$F$2,COUNTA('2014_EX'!$F$2:$F$156)-Cálculos!$M$43,0,Cálculos!$M$43,1),OFFSET('2014_EX'!$H$2,COUNTA('2014_EX'!$H$2:$H$156)-Cálculos!$M$43,0,Cálculos!$M$43,1))</f>
        <v>0</v>
      </c>
    </row>
    <row r="393" spans="2:13" x14ac:dyDescent="0.25">
      <c r="B393" s="16">
        <v>23611</v>
      </c>
      <c r="C393" s="20" cm="1">
        <f t="array" aca="1" ref="C393" ca="1">SUMPRODUCT(--(INDIRECT("'"&amp;C$43&amp;"_EX"&amp;"'!A2:A451")=$B393),INDIRECT("'"&amp;C$43&amp;"_EX"&amp;"'!F2:F451"),INDIRECT("'"&amp;C$43&amp;"_EX"&amp;"'!H2:H451"))</f>
        <v>0</v>
      </c>
      <c r="D393" s="20" cm="1">
        <f t="array" aca="1" ref="D393" ca="1">SUMPRODUCT(--(INDIRECT("'"&amp;D$43&amp;"_EX"&amp;"'!A2:A1104")=$B393),INDIRECT("'"&amp;D$43&amp;"_EX"&amp;"'!F2:F1104"),INDIRECT("'"&amp;D$43&amp;"_EX"&amp;"'!H2:H1104"))</f>
        <v>406.98</v>
      </c>
      <c r="E393" s="20" cm="1">
        <f t="array" aca="1" ref="E393" ca="1">SUMPRODUCT(--(INDIRECT("'"&amp;E$43&amp;"_EX"&amp;"'!A2:A444")=$B393),INDIRECT("'"&amp;E$43&amp;"_EX"&amp;"'!F2:F444"),INDIRECT("'"&amp;E$43&amp;"_EX"&amp;"'!H2:H444"))</f>
        <v>0</v>
      </c>
      <c r="F393" s="20" cm="1">
        <f t="array" aca="1" ref="F393" ca="1">SUMPRODUCT(--(INDIRECT("'"&amp;F$43&amp;"_EX"&amp;"'!A2:A156")=$B393),INDIRECT("'"&amp;F$43&amp;"_EX"&amp;"'!F2:F156"),INDIRECT("'"&amp;F$43&amp;"_EX"&amp;"'!H2:H156"))</f>
        <v>0</v>
      </c>
      <c r="L393" s="16">
        <v>23611</v>
      </c>
      <c r="M393" s="20" cm="1">
        <f t="array" aca="1" ref="M393" ca="1">SUMPRODUCT((OFFSET('2014_EX'!$A$2,COUNTA('2014_EX'!$A$2:$A$156)-Cálculos!$M$43,0,Cálculos!$M$43,1)=Cálculos!$L393)*OFFSET('2014_EX'!$F$2,COUNTA('2014_EX'!$F$2:$F$156)-Cálculos!$M$43,0,Cálculos!$M$43,1),OFFSET('2014_EX'!$H$2,COUNTA('2014_EX'!$H$2:$H$156)-Cálculos!$M$43,0,Cálculos!$M$43,1))</f>
        <v>0</v>
      </c>
    </row>
    <row r="394" spans="2:13" x14ac:dyDescent="0.25">
      <c r="B394" s="16">
        <v>23612</v>
      </c>
      <c r="C394" s="20" cm="1">
        <f t="array" aca="1" ref="C394" ca="1">SUMPRODUCT(--(INDIRECT("'"&amp;C$43&amp;"_EX"&amp;"'!A2:A451")=$B394),INDIRECT("'"&amp;C$43&amp;"_EX"&amp;"'!F2:F451"),INDIRECT("'"&amp;C$43&amp;"_EX"&amp;"'!H2:H451"))</f>
        <v>0</v>
      </c>
      <c r="D394" s="20" cm="1">
        <f t="array" aca="1" ref="D394" ca="1">SUMPRODUCT(--(INDIRECT("'"&amp;D$43&amp;"_EX"&amp;"'!A2:A1104")=$B394),INDIRECT("'"&amp;D$43&amp;"_EX"&amp;"'!F2:F1104"),INDIRECT("'"&amp;D$43&amp;"_EX"&amp;"'!H2:H1104"))</f>
        <v>1378</v>
      </c>
      <c r="E394" s="20" cm="1">
        <f t="array" aca="1" ref="E394" ca="1">SUMPRODUCT(--(INDIRECT("'"&amp;E$43&amp;"_EX"&amp;"'!A2:A444")=$B394),INDIRECT("'"&amp;E$43&amp;"_EX"&amp;"'!F2:F444"),INDIRECT("'"&amp;E$43&amp;"_EX"&amp;"'!H2:H444"))</f>
        <v>1578.42</v>
      </c>
      <c r="F394" s="20" cm="1">
        <f t="array" aca="1" ref="F394" ca="1">SUMPRODUCT(--(INDIRECT("'"&amp;F$43&amp;"_EX"&amp;"'!A2:A156")=$B394),INDIRECT("'"&amp;F$43&amp;"_EX"&amp;"'!F2:F156"),INDIRECT("'"&amp;F$43&amp;"_EX"&amp;"'!H2:H156"))</f>
        <v>0</v>
      </c>
      <c r="L394" s="16">
        <v>23612</v>
      </c>
      <c r="M394" s="20" cm="1">
        <f t="array" aca="1" ref="M394" ca="1">SUMPRODUCT((OFFSET('2014_EX'!$A$2,COUNTA('2014_EX'!$A$2:$A$156)-Cálculos!$M$43,0,Cálculos!$M$43,1)=Cálculos!$L394)*OFFSET('2014_EX'!$F$2,COUNTA('2014_EX'!$F$2:$F$156)-Cálculos!$M$43,0,Cálculos!$M$43,1),OFFSET('2014_EX'!$H$2,COUNTA('2014_EX'!$H$2:$H$156)-Cálculos!$M$43,0,Cálculos!$M$43,1))</f>
        <v>0</v>
      </c>
    </row>
    <row r="395" spans="2:13" x14ac:dyDescent="0.25">
      <c r="B395" s="16">
        <v>23613</v>
      </c>
      <c r="C395" s="20" cm="1">
        <f t="array" aca="1" ref="C395" ca="1">SUMPRODUCT(--(INDIRECT("'"&amp;C$43&amp;"_EX"&amp;"'!A2:A451")=$B395),INDIRECT("'"&amp;C$43&amp;"_EX"&amp;"'!F2:F451"),INDIRECT("'"&amp;C$43&amp;"_EX"&amp;"'!H2:H451"))</f>
        <v>0</v>
      </c>
      <c r="D395" s="20" cm="1">
        <f t="array" aca="1" ref="D395" ca="1">SUMPRODUCT(--(INDIRECT("'"&amp;D$43&amp;"_EX"&amp;"'!A2:A1104")=$B395),INDIRECT("'"&amp;D$43&amp;"_EX"&amp;"'!F2:F1104"),INDIRECT("'"&amp;D$43&amp;"_EX"&amp;"'!H2:H1104"))</f>
        <v>0</v>
      </c>
      <c r="E395" s="20" cm="1">
        <f t="array" aca="1" ref="E395" ca="1">SUMPRODUCT(--(INDIRECT("'"&amp;E$43&amp;"_EX"&amp;"'!A2:A444")=$B395),INDIRECT("'"&amp;E$43&amp;"_EX"&amp;"'!F2:F444"),INDIRECT("'"&amp;E$43&amp;"_EX"&amp;"'!H2:H444"))</f>
        <v>0</v>
      </c>
      <c r="F395" s="20" cm="1">
        <f t="array" aca="1" ref="F395" ca="1">SUMPRODUCT(--(INDIRECT("'"&amp;F$43&amp;"_EX"&amp;"'!A2:A156")=$B395),INDIRECT("'"&amp;F$43&amp;"_EX"&amp;"'!F2:F156"),INDIRECT("'"&amp;F$43&amp;"_EX"&amp;"'!H2:H156"))</f>
        <v>0</v>
      </c>
      <c r="L395" s="16">
        <v>23613</v>
      </c>
      <c r="M395" s="20" cm="1">
        <f t="array" aca="1" ref="M395" ca="1">SUMPRODUCT((OFFSET('2014_EX'!$A$2,COUNTA('2014_EX'!$A$2:$A$156)-Cálculos!$M$43,0,Cálculos!$M$43,1)=Cálculos!$L395)*OFFSET('2014_EX'!$F$2,COUNTA('2014_EX'!$F$2:$F$156)-Cálculos!$M$43,0,Cálculos!$M$43,1),OFFSET('2014_EX'!$H$2,COUNTA('2014_EX'!$H$2:$H$156)-Cálculos!$M$43,0,Cálculos!$M$43,1))</f>
        <v>0</v>
      </c>
    </row>
    <row r="396" spans="2:13" x14ac:dyDescent="0.25">
      <c r="B396" s="16">
        <v>23614</v>
      </c>
      <c r="C396" s="20" cm="1">
        <f t="array" aca="1" ref="C396" ca="1">SUMPRODUCT(--(INDIRECT("'"&amp;C$43&amp;"_EX"&amp;"'!A2:A451")=$B396),INDIRECT("'"&amp;C$43&amp;"_EX"&amp;"'!F2:F451"),INDIRECT("'"&amp;C$43&amp;"_EX"&amp;"'!H2:H451"))</f>
        <v>0</v>
      </c>
      <c r="D396" s="20" cm="1">
        <f t="array" aca="1" ref="D396" ca="1">SUMPRODUCT(--(INDIRECT("'"&amp;D$43&amp;"_EX"&amp;"'!A2:A1104")=$B396),INDIRECT("'"&amp;D$43&amp;"_EX"&amp;"'!F2:F1104"),INDIRECT("'"&amp;D$43&amp;"_EX"&amp;"'!H2:H1104"))</f>
        <v>891.06</v>
      </c>
      <c r="E396" s="20" cm="1">
        <f t="array" aca="1" ref="E396" ca="1">SUMPRODUCT(--(INDIRECT("'"&amp;E$43&amp;"_EX"&amp;"'!A2:A444")=$B396),INDIRECT("'"&amp;E$43&amp;"_EX"&amp;"'!F2:F444"),INDIRECT("'"&amp;E$43&amp;"_EX"&amp;"'!H2:H444"))</f>
        <v>598.5</v>
      </c>
      <c r="F396" s="20" cm="1">
        <f t="array" aca="1" ref="F396" ca="1">SUMPRODUCT(--(INDIRECT("'"&amp;F$43&amp;"_EX"&amp;"'!A2:A156")=$B396),INDIRECT("'"&amp;F$43&amp;"_EX"&amp;"'!F2:F156"),INDIRECT("'"&amp;F$43&amp;"_EX"&amp;"'!H2:H156"))</f>
        <v>0</v>
      </c>
      <c r="L396" s="16">
        <v>23614</v>
      </c>
      <c r="M396" s="20" cm="1">
        <f t="array" aca="1" ref="M396" ca="1">SUMPRODUCT((OFFSET('2014_EX'!$A$2,COUNTA('2014_EX'!$A$2:$A$156)-Cálculos!$M$43,0,Cálculos!$M$43,1)=Cálculos!$L396)*OFFSET('2014_EX'!$F$2,COUNTA('2014_EX'!$F$2:$F$156)-Cálculos!$M$43,0,Cálculos!$M$43,1),OFFSET('2014_EX'!$H$2,COUNTA('2014_EX'!$H$2:$H$156)-Cálculos!$M$43,0,Cálculos!$M$43,1))</f>
        <v>0</v>
      </c>
    </row>
    <row r="397" spans="2:13" x14ac:dyDescent="0.25">
      <c r="B397" s="16">
        <v>23615</v>
      </c>
      <c r="C397" s="20" cm="1">
        <f t="array" aca="1" ref="C397" ca="1">SUMPRODUCT(--(INDIRECT("'"&amp;C$43&amp;"_EX"&amp;"'!A2:A451")=$B397),INDIRECT("'"&amp;C$43&amp;"_EX"&amp;"'!F2:F451"),INDIRECT("'"&amp;C$43&amp;"_EX"&amp;"'!H2:H451"))</f>
        <v>0</v>
      </c>
      <c r="D397" s="20" cm="1">
        <f t="array" aca="1" ref="D397" ca="1">SUMPRODUCT(--(INDIRECT("'"&amp;D$43&amp;"_EX"&amp;"'!A2:A1104")=$B397),INDIRECT("'"&amp;D$43&amp;"_EX"&amp;"'!F2:F1104"),INDIRECT("'"&amp;D$43&amp;"_EX"&amp;"'!H2:H1104"))</f>
        <v>121.5</v>
      </c>
      <c r="E397" s="20" cm="1">
        <f t="array" aca="1" ref="E397" ca="1">SUMPRODUCT(--(INDIRECT("'"&amp;E$43&amp;"_EX"&amp;"'!A2:A444")=$B397),INDIRECT("'"&amp;E$43&amp;"_EX"&amp;"'!F2:F444"),INDIRECT("'"&amp;E$43&amp;"_EX"&amp;"'!H2:H444"))</f>
        <v>312</v>
      </c>
      <c r="F397" s="20" cm="1">
        <f t="array" aca="1" ref="F397" ca="1">SUMPRODUCT(--(INDIRECT("'"&amp;F$43&amp;"_EX"&amp;"'!A2:A156")=$B397),INDIRECT("'"&amp;F$43&amp;"_EX"&amp;"'!F2:F156"),INDIRECT("'"&amp;F$43&amp;"_EX"&amp;"'!H2:H156"))</f>
        <v>0</v>
      </c>
      <c r="L397" s="16">
        <v>23615</v>
      </c>
      <c r="M397" s="20" cm="1">
        <f t="array" aca="1" ref="M397" ca="1">SUMPRODUCT((OFFSET('2014_EX'!$A$2,COUNTA('2014_EX'!$A$2:$A$156)-Cálculos!$M$43,0,Cálculos!$M$43,1)=Cálculos!$L397)*OFFSET('2014_EX'!$F$2,COUNTA('2014_EX'!$F$2:$F$156)-Cálculos!$M$43,0,Cálculos!$M$43,1),OFFSET('2014_EX'!$H$2,COUNTA('2014_EX'!$H$2:$H$156)-Cálculos!$M$43,0,Cálculos!$M$43,1))</f>
        <v>0</v>
      </c>
    </row>
    <row r="398" spans="2:13" x14ac:dyDescent="0.25">
      <c r="B398" s="16">
        <v>23616</v>
      </c>
      <c r="C398" s="20" cm="1">
        <f t="array" aca="1" ref="C398" ca="1">SUMPRODUCT(--(INDIRECT("'"&amp;C$43&amp;"_EX"&amp;"'!A2:A451")=$B398),INDIRECT("'"&amp;C$43&amp;"_EX"&amp;"'!F2:F451"),INDIRECT("'"&amp;C$43&amp;"_EX"&amp;"'!H2:H451"))</f>
        <v>0</v>
      </c>
      <c r="D398" s="20" cm="1">
        <f t="array" aca="1" ref="D398" ca="1">SUMPRODUCT(--(INDIRECT("'"&amp;D$43&amp;"_EX"&amp;"'!A2:A1104")=$B398),INDIRECT("'"&amp;D$43&amp;"_EX"&amp;"'!F2:F1104"),INDIRECT("'"&amp;D$43&amp;"_EX"&amp;"'!H2:H1104"))</f>
        <v>359.64</v>
      </c>
      <c r="E398" s="20" cm="1">
        <f t="array" aca="1" ref="E398" ca="1">SUMPRODUCT(--(INDIRECT("'"&amp;E$43&amp;"_EX"&amp;"'!A2:A444")=$B398),INDIRECT("'"&amp;E$43&amp;"_EX"&amp;"'!F2:F444"),INDIRECT("'"&amp;E$43&amp;"_EX"&amp;"'!H2:H444"))</f>
        <v>0</v>
      </c>
      <c r="F398" s="20" cm="1">
        <f t="array" aca="1" ref="F398" ca="1">SUMPRODUCT(--(INDIRECT("'"&amp;F$43&amp;"_EX"&amp;"'!A2:A156")=$B398),INDIRECT("'"&amp;F$43&amp;"_EX"&amp;"'!F2:F156"),INDIRECT("'"&amp;F$43&amp;"_EX"&amp;"'!H2:H156"))</f>
        <v>1971.18</v>
      </c>
      <c r="L398" s="16">
        <v>23616</v>
      </c>
      <c r="M398" s="20" cm="1">
        <f t="array" aca="1" ref="M398" ca="1">SUMPRODUCT((OFFSET('2014_EX'!$A$2,COUNTA('2014_EX'!$A$2:$A$156)-Cálculos!$M$43,0,Cálculos!$M$43,1)=Cálculos!$L398)*OFFSET('2014_EX'!$F$2,COUNTA('2014_EX'!$F$2:$F$156)-Cálculos!$M$43,0,Cálculos!$M$43,1),OFFSET('2014_EX'!$H$2,COUNTA('2014_EX'!$H$2:$H$156)-Cálculos!$M$43,0,Cálculos!$M$43,1))</f>
        <v>1971.18</v>
      </c>
    </row>
    <row r="399" spans="2:13" x14ac:dyDescent="0.25">
      <c r="B399" s="16">
        <v>23617</v>
      </c>
      <c r="C399" s="20" cm="1">
        <f t="array" aca="1" ref="C399" ca="1">SUMPRODUCT(--(INDIRECT("'"&amp;C$43&amp;"_EX"&amp;"'!A2:A451")=$B399),INDIRECT("'"&amp;C$43&amp;"_EX"&amp;"'!F2:F451"),INDIRECT("'"&amp;C$43&amp;"_EX"&amp;"'!H2:H451"))</f>
        <v>0</v>
      </c>
      <c r="D399" s="20" cm="1">
        <f t="array" aca="1" ref="D399" ca="1">SUMPRODUCT(--(INDIRECT("'"&amp;D$43&amp;"_EX"&amp;"'!A2:A1104")=$B399),INDIRECT("'"&amp;D$43&amp;"_EX"&amp;"'!F2:F1104"),INDIRECT("'"&amp;D$43&amp;"_EX"&amp;"'!H2:H1104"))</f>
        <v>3726.09</v>
      </c>
      <c r="E399" s="20" cm="1">
        <f t="array" aca="1" ref="E399" ca="1">SUMPRODUCT(--(INDIRECT("'"&amp;E$43&amp;"_EX"&amp;"'!A2:A444")=$B399),INDIRECT("'"&amp;E$43&amp;"_EX"&amp;"'!F2:F444"),INDIRECT("'"&amp;E$43&amp;"_EX"&amp;"'!H2:H444"))</f>
        <v>0</v>
      </c>
      <c r="F399" s="20" cm="1">
        <f t="array" aca="1" ref="F399" ca="1">SUMPRODUCT(--(INDIRECT("'"&amp;F$43&amp;"_EX"&amp;"'!A2:A156")=$B399),INDIRECT("'"&amp;F$43&amp;"_EX"&amp;"'!F2:F156"),INDIRECT("'"&amp;F$43&amp;"_EX"&amp;"'!H2:H156"))</f>
        <v>954</v>
      </c>
      <c r="L399" s="16">
        <v>23617</v>
      </c>
      <c r="M399" s="20" cm="1">
        <f t="array" aca="1" ref="M399" ca="1">SUMPRODUCT((OFFSET('2014_EX'!$A$2,COUNTA('2014_EX'!$A$2:$A$156)-Cálculos!$M$43,0,Cálculos!$M$43,1)=Cálculos!$L399)*OFFSET('2014_EX'!$F$2,COUNTA('2014_EX'!$F$2:$F$156)-Cálculos!$M$43,0,Cálculos!$M$43,1),OFFSET('2014_EX'!$H$2,COUNTA('2014_EX'!$H$2:$H$156)-Cálculos!$M$43,0,Cálculos!$M$43,1))</f>
        <v>0</v>
      </c>
    </row>
    <row r="400" spans="2:13" x14ac:dyDescent="0.25">
      <c r="B400" s="16">
        <v>23618</v>
      </c>
      <c r="C400" s="20" cm="1">
        <f t="array" aca="1" ref="C400" ca="1">SUMPRODUCT(--(INDIRECT("'"&amp;C$43&amp;"_EX"&amp;"'!A2:A451")=$B400),INDIRECT("'"&amp;C$43&amp;"_EX"&amp;"'!F2:F451"),INDIRECT("'"&amp;C$43&amp;"_EX"&amp;"'!H2:H451"))</f>
        <v>0</v>
      </c>
      <c r="D400" s="20" cm="1">
        <f t="array" aca="1" ref="D400" ca="1">SUMPRODUCT(--(INDIRECT("'"&amp;D$43&amp;"_EX"&amp;"'!A2:A1104")=$B400),INDIRECT("'"&amp;D$43&amp;"_EX"&amp;"'!F2:F1104"),INDIRECT("'"&amp;D$43&amp;"_EX"&amp;"'!H2:H1104"))</f>
        <v>3183</v>
      </c>
      <c r="E400" s="20" cm="1">
        <f t="array" aca="1" ref="E400" ca="1">SUMPRODUCT(--(INDIRECT("'"&amp;E$43&amp;"_EX"&amp;"'!A2:A444")=$B400),INDIRECT("'"&amp;E$43&amp;"_EX"&amp;"'!F2:F444"),INDIRECT("'"&amp;E$43&amp;"_EX"&amp;"'!H2:H444"))</f>
        <v>0</v>
      </c>
      <c r="F400" s="20" cm="1">
        <f t="array" aca="1" ref="F400" ca="1">SUMPRODUCT(--(INDIRECT("'"&amp;F$43&amp;"_EX"&amp;"'!A2:A156")=$B400),INDIRECT("'"&amp;F$43&amp;"_EX"&amp;"'!F2:F156"),INDIRECT("'"&amp;F$43&amp;"_EX"&amp;"'!H2:H156"))</f>
        <v>0</v>
      </c>
      <c r="L400" s="16">
        <v>23618</v>
      </c>
      <c r="M400" s="20" cm="1">
        <f t="array" aca="1" ref="M400" ca="1">SUMPRODUCT((OFFSET('2014_EX'!$A$2,COUNTA('2014_EX'!$A$2:$A$156)-Cálculos!$M$43,0,Cálculos!$M$43,1)=Cálculos!$L400)*OFFSET('2014_EX'!$F$2,COUNTA('2014_EX'!$F$2:$F$156)-Cálculos!$M$43,0,Cálculos!$M$43,1),OFFSET('2014_EX'!$H$2,COUNTA('2014_EX'!$H$2:$H$156)-Cálculos!$M$43,0,Cálculos!$M$43,1))</f>
        <v>0</v>
      </c>
    </row>
    <row r="401" spans="2:13" x14ac:dyDescent="0.25">
      <c r="B401" s="16">
        <v>23619</v>
      </c>
      <c r="C401" s="20" cm="1">
        <f t="array" aca="1" ref="C401" ca="1">SUMPRODUCT(--(INDIRECT("'"&amp;C$43&amp;"_EX"&amp;"'!A2:A451")=$B401),INDIRECT("'"&amp;C$43&amp;"_EX"&amp;"'!F2:F451"),INDIRECT("'"&amp;C$43&amp;"_EX"&amp;"'!H2:H451"))</f>
        <v>0</v>
      </c>
      <c r="D401" s="20" cm="1">
        <f t="array" aca="1" ref="D401" ca="1">SUMPRODUCT(--(INDIRECT("'"&amp;D$43&amp;"_EX"&amp;"'!A2:A1104")=$B401),INDIRECT("'"&amp;D$43&amp;"_EX"&amp;"'!F2:F1104"),INDIRECT("'"&amp;D$43&amp;"_EX"&amp;"'!H2:H1104"))</f>
        <v>1128.8699999999999</v>
      </c>
      <c r="E401" s="20" cm="1">
        <f t="array" aca="1" ref="E401" ca="1">SUMPRODUCT(--(INDIRECT("'"&amp;E$43&amp;"_EX"&amp;"'!A2:A444")=$B401),INDIRECT("'"&amp;E$43&amp;"_EX"&amp;"'!F2:F444"),INDIRECT("'"&amp;E$43&amp;"_EX"&amp;"'!H2:H444"))</f>
        <v>107.73</v>
      </c>
      <c r="F401" s="20" cm="1">
        <f t="array" aca="1" ref="F401" ca="1">SUMPRODUCT(--(INDIRECT("'"&amp;F$43&amp;"_EX"&amp;"'!A2:A156")=$B401),INDIRECT("'"&amp;F$43&amp;"_EX"&amp;"'!F2:F156"),INDIRECT("'"&amp;F$43&amp;"_EX"&amp;"'!H2:H156"))</f>
        <v>706.5</v>
      </c>
      <c r="L401" s="16">
        <v>23619</v>
      </c>
      <c r="M401" s="20" cm="1">
        <f t="array" aca="1" ref="M401" ca="1">SUMPRODUCT((OFFSET('2014_EX'!$A$2,COUNTA('2014_EX'!$A$2:$A$156)-Cálculos!$M$43,0,Cálculos!$M$43,1)=Cálculos!$L401)*OFFSET('2014_EX'!$F$2,COUNTA('2014_EX'!$F$2:$F$156)-Cálculos!$M$43,0,Cálculos!$M$43,1),OFFSET('2014_EX'!$H$2,COUNTA('2014_EX'!$H$2:$H$156)-Cálculos!$M$43,0,Cálculos!$M$43,1))</f>
        <v>706.5</v>
      </c>
    </row>
    <row r="402" spans="2:13" x14ac:dyDescent="0.25">
      <c r="B402" s="16">
        <v>23620</v>
      </c>
      <c r="C402" s="20" cm="1">
        <f t="array" aca="1" ref="C402" ca="1">SUMPRODUCT(--(INDIRECT("'"&amp;C$43&amp;"_EX"&amp;"'!A2:A451")=$B402),INDIRECT("'"&amp;C$43&amp;"_EX"&amp;"'!F2:F451"),INDIRECT("'"&amp;C$43&amp;"_EX"&amp;"'!H2:H451"))</f>
        <v>0</v>
      </c>
      <c r="D402" s="20" cm="1">
        <f t="array" aca="1" ref="D402" ca="1">SUMPRODUCT(--(INDIRECT("'"&amp;D$43&amp;"_EX"&amp;"'!A2:A1104")=$B402),INDIRECT("'"&amp;D$43&amp;"_EX"&amp;"'!F2:F1104"),INDIRECT("'"&amp;D$43&amp;"_EX"&amp;"'!H2:H1104"))</f>
        <v>1560.0300000000002</v>
      </c>
      <c r="E402" s="20" cm="1">
        <f t="array" aca="1" ref="E402" ca="1">SUMPRODUCT(--(INDIRECT("'"&amp;E$43&amp;"_EX"&amp;"'!A2:A444")=$B402),INDIRECT("'"&amp;E$43&amp;"_EX"&amp;"'!F2:F444"),INDIRECT("'"&amp;E$43&amp;"_EX"&amp;"'!H2:H444"))</f>
        <v>182</v>
      </c>
      <c r="F402" s="20" cm="1">
        <f t="array" aca="1" ref="F402" ca="1">SUMPRODUCT(--(INDIRECT("'"&amp;F$43&amp;"_EX"&amp;"'!A2:A156")=$B402),INDIRECT("'"&amp;F$43&amp;"_EX"&amp;"'!F2:F156"),INDIRECT("'"&amp;F$43&amp;"_EX"&amp;"'!H2:H156"))</f>
        <v>0</v>
      </c>
      <c r="L402" s="16">
        <v>23620</v>
      </c>
      <c r="M402" s="20" cm="1">
        <f t="array" aca="1" ref="M402" ca="1">SUMPRODUCT((OFFSET('2014_EX'!$A$2,COUNTA('2014_EX'!$A$2:$A$156)-Cálculos!$M$43,0,Cálculos!$M$43,1)=Cálculos!$L402)*OFFSET('2014_EX'!$F$2,COUNTA('2014_EX'!$F$2:$F$156)-Cálculos!$M$43,0,Cálculos!$M$43,1),OFFSET('2014_EX'!$H$2,COUNTA('2014_EX'!$H$2:$H$156)-Cálculos!$M$43,0,Cálculos!$M$43,1))</f>
        <v>0</v>
      </c>
    </row>
    <row r="403" spans="2:13" x14ac:dyDescent="0.25">
      <c r="B403" s="16">
        <v>23621</v>
      </c>
      <c r="C403" s="20" cm="1">
        <f t="array" aca="1" ref="C403" ca="1">SUMPRODUCT(--(INDIRECT("'"&amp;C$43&amp;"_EX"&amp;"'!A2:A451")=$B403),INDIRECT("'"&amp;C$43&amp;"_EX"&amp;"'!F2:F451"),INDIRECT("'"&amp;C$43&amp;"_EX"&amp;"'!H2:H451"))</f>
        <v>0</v>
      </c>
      <c r="D403" s="20" cm="1">
        <f t="array" aca="1" ref="D403" ca="1">SUMPRODUCT(--(INDIRECT("'"&amp;D$43&amp;"_EX"&amp;"'!A2:A1104")=$B403),INDIRECT("'"&amp;D$43&amp;"_EX"&amp;"'!F2:F1104"),INDIRECT("'"&amp;D$43&amp;"_EX"&amp;"'!H2:H1104"))</f>
        <v>221</v>
      </c>
      <c r="E403" s="20" cm="1">
        <f t="array" aca="1" ref="E403" ca="1">SUMPRODUCT(--(INDIRECT("'"&amp;E$43&amp;"_EX"&amp;"'!A2:A444")=$B403),INDIRECT("'"&amp;E$43&amp;"_EX"&amp;"'!F2:F444"),INDIRECT("'"&amp;E$43&amp;"_EX"&amp;"'!H2:H444"))</f>
        <v>0</v>
      </c>
      <c r="F403" s="20" cm="1">
        <f t="array" aca="1" ref="F403" ca="1">SUMPRODUCT(--(INDIRECT("'"&amp;F$43&amp;"_EX"&amp;"'!A2:A156")=$B403),INDIRECT("'"&amp;F$43&amp;"_EX"&amp;"'!F2:F156"),INDIRECT("'"&amp;F$43&amp;"_EX"&amp;"'!H2:H156"))</f>
        <v>0</v>
      </c>
      <c r="L403" s="16">
        <v>23621</v>
      </c>
      <c r="M403" s="20" cm="1">
        <f t="array" aca="1" ref="M403" ca="1">SUMPRODUCT((OFFSET('2014_EX'!$A$2,COUNTA('2014_EX'!$A$2:$A$156)-Cálculos!$M$43,0,Cálculos!$M$43,1)=Cálculos!$L403)*OFFSET('2014_EX'!$F$2,COUNTA('2014_EX'!$F$2:$F$156)-Cálculos!$M$43,0,Cálculos!$M$43,1),OFFSET('2014_EX'!$H$2,COUNTA('2014_EX'!$H$2:$H$156)-Cálculos!$M$43,0,Cálculos!$M$43,1))</f>
        <v>0</v>
      </c>
    </row>
    <row r="404" spans="2:13" x14ac:dyDescent="0.25">
      <c r="B404" s="16">
        <v>23622</v>
      </c>
      <c r="C404" s="20" cm="1">
        <f t="array" aca="1" ref="C404" ca="1">SUMPRODUCT(--(INDIRECT("'"&amp;C$43&amp;"_EX"&amp;"'!A2:A451")=$B404),INDIRECT("'"&amp;C$43&amp;"_EX"&amp;"'!F2:F451"),INDIRECT("'"&amp;C$43&amp;"_EX"&amp;"'!H2:H451"))</f>
        <v>0</v>
      </c>
      <c r="D404" s="20" cm="1">
        <f t="array" aca="1" ref="D404" ca="1">SUMPRODUCT(--(INDIRECT("'"&amp;D$43&amp;"_EX"&amp;"'!A2:A1104")=$B404),INDIRECT("'"&amp;D$43&amp;"_EX"&amp;"'!F2:F1104"),INDIRECT("'"&amp;D$43&amp;"_EX"&amp;"'!H2:H1104"))</f>
        <v>2283.5</v>
      </c>
      <c r="E404" s="20" cm="1">
        <f t="array" aca="1" ref="E404" ca="1">SUMPRODUCT(--(INDIRECT("'"&amp;E$43&amp;"_EX"&amp;"'!A2:A444")=$B404),INDIRECT("'"&amp;E$43&amp;"_EX"&amp;"'!F2:F444"),INDIRECT("'"&amp;E$43&amp;"_EX"&amp;"'!H2:H444"))</f>
        <v>174</v>
      </c>
      <c r="F404" s="20" cm="1">
        <f t="array" aca="1" ref="F404" ca="1">SUMPRODUCT(--(INDIRECT("'"&amp;F$43&amp;"_EX"&amp;"'!A2:A156")=$B404),INDIRECT("'"&amp;F$43&amp;"_EX"&amp;"'!F2:F156"),INDIRECT("'"&amp;F$43&amp;"_EX"&amp;"'!H2:H156"))</f>
        <v>1293.5</v>
      </c>
      <c r="L404" s="16">
        <v>23622</v>
      </c>
      <c r="M404" s="20" cm="1">
        <f t="array" aca="1" ref="M404" ca="1">SUMPRODUCT((OFFSET('2014_EX'!$A$2,COUNTA('2014_EX'!$A$2:$A$156)-Cálculos!$M$43,0,Cálculos!$M$43,1)=Cálculos!$L404)*OFFSET('2014_EX'!$F$2,COUNTA('2014_EX'!$F$2:$F$156)-Cálculos!$M$43,0,Cálculos!$M$43,1),OFFSET('2014_EX'!$H$2,COUNTA('2014_EX'!$H$2:$H$156)-Cálculos!$M$43,0,Cálculos!$M$43,1))</f>
        <v>1293.5</v>
      </c>
    </row>
    <row r="405" spans="2:13" x14ac:dyDescent="0.25">
      <c r="B405" s="16">
        <v>23623</v>
      </c>
      <c r="C405" s="20" cm="1">
        <f t="array" aca="1" ref="C405" ca="1">SUMPRODUCT(--(INDIRECT("'"&amp;C$43&amp;"_EX"&amp;"'!A2:A451")=$B405),INDIRECT("'"&amp;C$43&amp;"_EX"&amp;"'!F2:F451"),INDIRECT("'"&amp;C$43&amp;"_EX"&amp;"'!H2:H451"))</f>
        <v>0</v>
      </c>
      <c r="D405" s="20" cm="1">
        <f t="array" aca="1" ref="D405" ca="1">SUMPRODUCT(--(INDIRECT("'"&amp;D$43&amp;"_EX"&amp;"'!A2:A1104")=$B405),INDIRECT("'"&amp;D$43&amp;"_EX"&amp;"'!F2:F1104"),INDIRECT("'"&amp;D$43&amp;"_EX"&amp;"'!H2:H1104"))</f>
        <v>722.19</v>
      </c>
      <c r="E405" s="20" cm="1">
        <f t="array" aca="1" ref="E405" ca="1">SUMPRODUCT(--(INDIRECT("'"&amp;E$43&amp;"_EX"&amp;"'!A2:A444")=$B405),INDIRECT("'"&amp;E$43&amp;"_EX"&amp;"'!F2:F444"),INDIRECT("'"&amp;E$43&amp;"_EX"&amp;"'!H2:H444"))</f>
        <v>0</v>
      </c>
      <c r="F405" s="20" cm="1">
        <f t="array" aca="1" ref="F405" ca="1">SUMPRODUCT(--(INDIRECT("'"&amp;F$43&amp;"_EX"&amp;"'!A2:A156")=$B405),INDIRECT("'"&amp;F$43&amp;"_EX"&amp;"'!F2:F156"),INDIRECT("'"&amp;F$43&amp;"_EX"&amp;"'!H2:H156"))</f>
        <v>0</v>
      </c>
      <c r="L405" s="16">
        <v>23623</v>
      </c>
      <c r="M405" s="20" cm="1">
        <f t="array" aca="1" ref="M405" ca="1">SUMPRODUCT((OFFSET('2014_EX'!$A$2,COUNTA('2014_EX'!$A$2:$A$156)-Cálculos!$M$43,0,Cálculos!$M$43,1)=Cálculos!$L405)*OFFSET('2014_EX'!$F$2,COUNTA('2014_EX'!$F$2:$F$156)-Cálculos!$M$43,0,Cálculos!$M$43,1),OFFSET('2014_EX'!$H$2,COUNTA('2014_EX'!$H$2:$H$156)-Cálculos!$M$43,0,Cálculos!$M$43,1))</f>
        <v>0</v>
      </c>
    </row>
    <row r="406" spans="2:13" x14ac:dyDescent="0.25">
      <c r="B406" s="16">
        <v>23624</v>
      </c>
      <c r="C406" s="20" cm="1">
        <f t="array" aca="1" ref="C406" ca="1">SUMPRODUCT(--(INDIRECT("'"&amp;C$43&amp;"_EX"&amp;"'!A2:A451")=$B406),INDIRECT("'"&amp;C$43&amp;"_EX"&amp;"'!F2:F451"),INDIRECT("'"&amp;C$43&amp;"_EX"&amp;"'!H2:H451"))</f>
        <v>621</v>
      </c>
      <c r="D406" s="20" cm="1">
        <f t="array" aca="1" ref="D406" ca="1">SUMPRODUCT(--(INDIRECT("'"&amp;D$43&amp;"_EX"&amp;"'!A2:A1104")=$B406),INDIRECT("'"&amp;D$43&amp;"_EX"&amp;"'!F2:F1104"),INDIRECT("'"&amp;D$43&amp;"_EX"&amp;"'!H2:H1104"))</f>
        <v>6.99</v>
      </c>
      <c r="E406" s="20" cm="1">
        <f t="array" aca="1" ref="E406" ca="1">SUMPRODUCT(--(INDIRECT("'"&amp;E$43&amp;"_EX"&amp;"'!A2:A444")=$B406),INDIRECT("'"&amp;E$43&amp;"_EX"&amp;"'!F2:F444"),INDIRECT("'"&amp;E$43&amp;"_EX"&amp;"'!H2:H444"))</f>
        <v>0</v>
      </c>
      <c r="F406" s="20" cm="1">
        <f t="array" aca="1" ref="F406" ca="1">SUMPRODUCT(--(INDIRECT("'"&amp;F$43&amp;"_EX"&amp;"'!A2:A156")=$B406),INDIRECT("'"&amp;F$43&amp;"_EX"&amp;"'!F2:F156"),INDIRECT("'"&amp;F$43&amp;"_EX"&amp;"'!H2:H156"))</f>
        <v>0</v>
      </c>
      <c r="L406" s="16">
        <v>23624</v>
      </c>
      <c r="M406" s="20" cm="1">
        <f t="array" aca="1" ref="M406" ca="1">SUMPRODUCT((OFFSET('2014_EX'!$A$2,COUNTA('2014_EX'!$A$2:$A$156)-Cálculos!$M$43,0,Cálculos!$M$43,1)=Cálculos!$L406)*OFFSET('2014_EX'!$F$2,COUNTA('2014_EX'!$F$2:$F$156)-Cálculos!$M$43,0,Cálculos!$M$43,1),OFFSET('2014_EX'!$H$2,COUNTA('2014_EX'!$H$2:$H$156)-Cálculos!$M$43,0,Cálculos!$M$43,1))</f>
        <v>0</v>
      </c>
    </row>
    <row r="407" spans="2:13" x14ac:dyDescent="0.25">
      <c r="B407" s="16">
        <v>23625</v>
      </c>
      <c r="C407" s="20" cm="1">
        <f t="array" aca="1" ref="C407" ca="1">SUMPRODUCT(--(INDIRECT("'"&amp;C$43&amp;"_EX"&amp;"'!A2:A451")=$B407),INDIRECT("'"&amp;C$43&amp;"_EX"&amp;"'!F2:F451"),INDIRECT("'"&amp;C$43&amp;"_EX"&amp;"'!H2:H451"))</f>
        <v>0</v>
      </c>
      <c r="D407" s="20" cm="1">
        <f t="array" aca="1" ref="D407" ca="1">SUMPRODUCT(--(INDIRECT("'"&amp;D$43&amp;"_EX"&amp;"'!A2:A1104")=$B407),INDIRECT("'"&amp;D$43&amp;"_EX"&amp;"'!F2:F1104"),INDIRECT("'"&amp;D$43&amp;"_EX"&amp;"'!H2:H1104"))</f>
        <v>444</v>
      </c>
      <c r="E407" s="20" cm="1">
        <f t="array" aca="1" ref="E407" ca="1">SUMPRODUCT(--(INDIRECT("'"&amp;E$43&amp;"_EX"&amp;"'!A2:A444")=$B407),INDIRECT("'"&amp;E$43&amp;"_EX"&amp;"'!F2:F444"),INDIRECT("'"&amp;E$43&amp;"_EX"&amp;"'!H2:H444"))</f>
        <v>2786.92</v>
      </c>
      <c r="F407" s="20" cm="1">
        <f t="array" aca="1" ref="F407" ca="1">SUMPRODUCT(--(INDIRECT("'"&amp;F$43&amp;"_EX"&amp;"'!A2:A156")=$B407),INDIRECT("'"&amp;F$43&amp;"_EX"&amp;"'!F2:F156"),INDIRECT("'"&amp;F$43&amp;"_EX"&amp;"'!H2:H156"))</f>
        <v>2102.5</v>
      </c>
      <c r="L407" s="16">
        <v>23625</v>
      </c>
      <c r="M407" s="20" cm="1">
        <f t="array" aca="1" ref="M407" ca="1">SUMPRODUCT((OFFSET('2014_EX'!$A$2,COUNTA('2014_EX'!$A$2:$A$156)-Cálculos!$M$43,0,Cálculos!$M$43,1)=Cálculos!$L407)*OFFSET('2014_EX'!$F$2,COUNTA('2014_EX'!$F$2:$F$156)-Cálculos!$M$43,0,Cálculos!$M$43,1),OFFSET('2014_EX'!$H$2,COUNTA('2014_EX'!$H$2:$H$156)-Cálculos!$M$43,0,Cálculos!$M$43,1))</f>
        <v>2102.5</v>
      </c>
    </row>
    <row r="408" spans="2:13" x14ac:dyDescent="0.25">
      <c r="B408" s="16">
        <v>23626</v>
      </c>
      <c r="C408" s="20" cm="1">
        <f t="array" aca="1" ref="C408" ca="1">SUMPRODUCT(--(INDIRECT("'"&amp;C$43&amp;"_EX"&amp;"'!A2:A451")=$B408),INDIRECT("'"&amp;C$43&amp;"_EX"&amp;"'!F2:F451"),INDIRECT("'"&amp;C$43&amp;"_EX"&amp;"'!H2:H451"))</f>
        <v>0</v>
      </c>
      <c r="D408" s="20" cm="1">
        <f t="array" aca="1" ref="D408" ca="1">SUMPRODUCT(--(INDIRECT("'"&amp;D$43&amp;"_EX"&amp;"'!A2:A1104")=$B408),INDIRECT("'"&amp;D$43&amp;"_EX"&amp;"'!F2:F1104"),INDIRECT("'"&amp;D$43&amp;"_EX"&amp;"'!H2:H1104"))</f>
        <v>192.33</v>
      </c>
      <c r="E408" s="20" cm="1">
        <f t="array" aca="1" ref="E408" ca="1">SUMPRODUCT(--(INDIRECT("'"&amp;E$43&amp;"_EX"&amp;"'!A2:A444")=$B408),INDIRECT("'"&amp;E$43&amp;"_EX"&amp;"'!F2:F444"),INDIRECT("'"&amp;E$43&amp;"_EX"&amp;"'!H2:H444"))</f>
        <v>144</v>
      </c>
      <c r="F408" s="20" cm="1">
        <f t="array" aca="1" ref="F408" ca="1">SUMPRODUCT(--(INDIRECT("'"&amp;F$43&amp;"_EX"&amp;"'!A2:A156")=$B408),INDIRECT("'"&amp;F$43&amp;"_EX"&amp;"'!F2:F156"),INDIRECT("'"&amp;F$43&amp;"_EX"&amp;"'!H2:H156"))</f>
        <v>0</v>
      </c>
      <c r="L408" s="16">
        <v>23626</v>
      </c>
      <c r="M408" s="20" cm="1">
        <f t="array" aca="1" ref="M408" ca="1">SUMPRODUCT((OFFSET('2014_EX'!$A$2,COUNTA('2014_EX'!$A$2:$A$156)-Cálculos!$M$43,0,Cálculos!$M$43,1)=Cálculos!$L408)*OFFSET('2014_EX'!$F$2,COUNTA('2014_EX'!$F$2:$F$156)-Cálculos!$M$43,0,Cálculos!$M$43,1),OFFSET('2014_EX'!$H$2,COUNTA('2014_EX'!$H$2:$H$156)-Cálculos!$M$43,0,Cálculos!$M$43,1))</f>
        <v>0</v>
      </c>
    </row>
    <row r="409" spans="2:13" x14ac:dyDescent="0.25">
      <c r="B409" s="16">
        <v>23627</v>
      </c>
      <c r="C409" s="20" cm="1">
        <f t="array" aca="1" ref="C409" ca="1">SUMPRODUCT(--(INDIRECT("'"&amp;C$43&amp;"_EX"&amp;"'!A2:A451")=$B409),INDIRECT("'"&amp;C$43&amp;"_EX"&amp;"'!F2:F451"),INDIRECT("'"&amp;C$43&amp;"_EX"&amp;"'!H2:H451"))</f>
        <v>0</v>
      </c>
      <c r="D409" s="20" cm="1">
        <f t="array" aca="1" ref="D409" ca="1">SUMPRODUCT(--(INDIRECT("'"&amp;D$43&amp;"_EX"&amp;"'!A2:A1104")=$B409),INDIRECT("'"&amp;D$43&amp;"_EX"&amp;"'!F2:F1104"),INDIRECT("'"&amp;D$43&amp;"_EX"&amp;"'!H2:H1104"))</f>
        <v>1696.48</v>
      </c>
      <c r="E409" s="20" cm="1">
        <f t="array" aca="1" ref="E409" ca="1">SUMPRODUCT(--(INDIRECT("'"&amp;E$43&amp;"_EX"&amp;"'!A2:A444")=$B409),INDIRECT("'"&amp;E$43&amp;"_EX"&amp;"'!F2:F444"),INDIRECT("'"&amp;E$43&amp;"_EX"&amp;"'!H2:H444"))</f>
        <v>0</v>
      </c>
      <c r="F409" s="20" cm="1">
        <f t="array" aca="1" ref="F409" ca="1">SUMPRODUCT(--(INDIRECT("'"&amp;F$43&amp;"_EX"&amp;"'!A2:A156")=$B409),INDIRECT("'"&amp;F$43&amp;"_EX"&amp;"'!F2:F156"),INDIRECT("'"&amp;F$43&amp;"_EX"&amp;"'!H2:H156"))</f>
        <v>0</v>
      </c>
      <c r="L409" s="16">
        <v>23627</v>
      </c>
      <c r="M409" s="20" cm="1">
        <f t="array" aca="1" ref="M409" ca="1">SUMPRODUCT((OFFSET('2014_EX'!$A$2,COUNTA('2014_EX'!$A$2:$A$156)-Cálculos!$M$43,0,Cálculos!$M$43,1)=Cálculos!$L409)*OFFSET('2014_EX'!$F$2,COUNTA('2014_EX'!$F$2:$F$156)-Cálculos!$M$43,0,Cálculos!$M$43,1),OFFSET('2014_EX'!$H$2,COUNTA('2014_EX'!$H$2:$H$156)-Cálculos!$M$43,0,Cálculos!$M$43,1))</f>
        <v>0</v>
      </c>
    </row>
    <row r="410" spans="2:13" x14ac:dyDescent="0.25">
      <c r="B410" s="16">
        <v>23628</v>
      </c>
      <c r="C410" s="20" cm="1">
        <f t="array" aca="1" ref="C410" ca="1">SUMPRODUCT(--(INDIRECT("'"&amp;C$43&amp;"_EX"&amp;"'!A2:A451")=$B410),INDIRECT("'"&amp;C$43&amp;"_EX"&amp;"'!F2:F451"),INDIRECT("'"&amp;C$43&amp;"_EX"&amp;"'!H2:H451"))</f>
        <v>0</v>
      </c>
      <c r="D410" s="20" cm="1">
        <f t="array" aca="1" ref="D410" ca="1">SUMPRODUCT(--(INDIRECT("'"&amp;D$43&amp;"_EX"&amp;"'!A2:A1104")=$B410),INDIRECT("'"&amp;D$43&amp;"_EX"&amp;"'!F2:F1104"),INDIRECT("'"&amp;D$43&amp;"_EX"&amp;"'!H2:H1104"))</f>
        <v>1098.5</v>
      </c>
      <c r="E410" s="20" cm="1">
        <f t="array" aca="1" ref="E410" ca="1">SUMPRODUCT(--(INDIRECT("'"&amp;E$43&amp;"_EX"&amp;"'!A2:A444")=$B410),INDIRECT("'"&amp;E$43&amp;"_EX"&amp;"'!F2:F444"),INDIRECT("'"&amp;E$43&amp;"_EX"&amp;"'!H2:H444"))</f>
        <v>0</v>
      </c>
      <c r="F410" s="20" cm="1">
        <f t="array" aca="1" ref="F410" ca="1">SUMPRODUCT(--(INDIRECT("'"&amp;F$43&amp;"_EX"&amp;"'!A2:A156")=$B410),INDIRECT("'"&amp;F$43&amp;"_EX"&amp;"'!F2:F156"),INDIRECT("'"&amp;F$43&amp;"_EX"&amp;"'!H2:H156"))</f>
        <v>0</v>
      </c>
      <c r="L410" s="16">
        <v>23628</v>
      </c>
      <c r="M410" s="20" cm="1">
        <f t="array" aca="1" ref="M410" ca="1">SUMPRODUCT((OFFSET('2014_EX'!$A$2,COUNTA('2014_EX'!$A$2:$A$156)-Cálculos!$M$43,0,Cálculos!$M$43,1)=Cálculos!$L410)*OFFSET('2014_EX'!$F$2,COUNTA('2014_EX'!$F$2:$F$156)-Cálculos!$M$43,0,Cálculos!$M$43,1),OFFSET('2014_EX'!$H$2,COUNTA('2014_EX'!$H$2:$H$156)-Cálculos!$M$43,0,Cálculos!$M$43,1))</f>
        <v>0</v>
      </c>
    </row>
    <row r="411" spans="2:13" x14ac:dyDescent="0.25">
      <c r="B411" s="16">
        <v>23629</v>
      </c>
      <c r="C411" s="20" cm="1">
        <f t="array" aca="1" ref="C411" ca="1">SUMPRODUCT(--(INDIRECT("'"&amp;C$43&amp;"_EX"&amp;"'!A2:A451")=$B411),INDIRECT("'"&amp;C$43&amp;"_EX"&amp;"'!F2:F451"),INDIRECT("'"&amp;C$43&amp;"_EX"&amp;"'!H2:H451"))</f>
        <v>0</v>
      </c>
      <c r="D411" s="20" cm="1">
        <f t="array" aca="1" ref="D411" ca="1">SUMPRODUCT(--(INDIRECT("'"&amp;D$43&amp;"_EX"&amp;"'!A2:A1104")=$B411),INDIRECT("'"&amp;D$43&amp;"_EX"&amp;"'!F2:F1104"),INDIRECT("'"&amp;D$43&amp;"_EX"&amp;"'!H2:H1104"))</f>
        <v>2695.96</v>
      </c>
      <c r="E411" s="20" cm="1">
        <f t="array" aca="1" ref="E411" ca="1">SUMPRODUCT(--(INDIRECT("'"&amp;E$43&amp;"_EX"&amp;"'!A2:A444")=$B411),INDIRECT("'"&amp;E$43&amp;"_EX"&amp;"'!F2:F444"),INDIRECT("'"&amp;E$43&amp;"_EX"&amp;"'!H2:H444"))</f>
        <v>0</v>
      </c>
      <c r="F411" s="20" cm="1">
        <f t="array" aca="1" ref="F411" ca="1">SUMPRODUCT(--(INDIRECT("'"&amp;F$43&amp;"_EX"&amp;"'!A2:A156")=$B411),INDIRECT("'"&amp;F$43&amp;"_EX"&amp;"'!F2:F156"),INDIRECT("'"&amp;F$43&amp;"_EX"&amp;"'!H2:H156"))</f>
        <v>6</v>
      </c>
      <c r="L411" s="16">
        <v>23629</v>
      </c>
      <c r="M411" s="20" cm="1">
        <f t="array" aca="1" ref="M411" ca="1">SUMPRODUCT((OFFSET('2014_EX'!$A$2,COUNTA('2014_EX'!$A$2:$A$156)-Cálculos!$M$43,0,Cálculos!$M$43,1)=Cálculos!$L411)*OFFSET('2014_EX'!$F$2,COUNTA('2014_EX'!$F$2:$F$156)-Cálculos!$M$43,0,Cálculos!$M$43,1),OFFSET('2014_EX'!$H$2,COUNTA('2014_EX'!$H$2:$H$156)-Cálculos!$M$43,0,Cálculos!$M$43,1))</f>
        <v>6</v>
      </c>
    </row>
    <row r="412" spans="2:13" x14ac:dyDescent="0.25">
      <c r="B412" s="16">
        <v>23630</v>
      </c>
      <c r="C412" s="20" cm="1">
        <f t="array" aca="1" ref="C412" ca="1">SUMPRODUCT(--(INDIRECT("'"&amp;C$43&amp;"_EX"&amp;"'!A2:A451")=$B412),INDIRECT("'"&amp;C$43&amp;"_EX"&amp;"'!F2:F451"),INDIRECT("'"&amp;C$43&amp;"_EX"&amp;"'!H2:H451"))</f>
        <v>0</v>
      </c>
      <c r="D412" s="20" cm="1">
        <f t="array" aca="1" ref="D412" ca="1">SUMPRODUCT(--(INDIRECT("'"&amp;D$43&amp;"_EX"&amp;"'!A2:A1104")=$B412),INDIRECT("'"&amp;D$43&amp;"_EX"&amp;"'!F2:F1104"),INDIRECT("'"&amp;D$43&amp;"_EX"&amp;"'!H2:H1104"))</f>
        <v>219.45000000000002</v>
      </c>
      <c r="E412" s="20" cm="1">
        <f t="array" aca="1" ref="E412" ca="1">SUMPRODUCT(--(INDIRECT("'"&amp;E$43&amp;"_EX"&amp;"'!A2:A444")=$B412),INDIRECT("'"&amp;E$43&amp;"_EX"&amp;"'!F2:F444"),INDIRECT("'"&amp;E$43&amp;"_EX"&amp;"'!H2:H444"))</f>
        <v>0</v>
      </c>
      <c r="F412" s="20" cm="1">
        <f t="array" aca="1" ref="F412" ca="1">SUMPRODUCT(--(INDIRECT("'"&amp;F$43&amp;"_EX"&amp;"'!A2:A156")=$B412),INDIRECT("'"&amp;F$43&amp;"_EX"&amp;"'!F2:F156"),INDIRECT("'"&amp;F$43&amp;"_EX"&amp;"'!H2:H156"))</f>
        <v>0</v>
      </c>
      <c r="L412" s="16">
        <v>23630</v>
      </c>
      <c r="M412" s="20" cm="1">
        <f t="array" aca="1" ref="M412" ca="1">SUMPRODUCT((OFFSET('2014_EX'!$A$2,COUNTA('2014_EX'!$A$2:$A$156)-Cálculos!$M$43,0,Cálculos!$M$43,1)=Cálculos!$L412)*OFFSET('2014_EX'!$F$2,COUNTA('2014_EX'!$F$2:$F$156)-Cálculos!$M$43,0,Cálculos!$M$43,1),OFFSET('2014_EX'!$H$2,COUNTA('2014_EX'!$H$2:$H$156)-Cálculos!$M$43,0,Cálculos!$M$43,1))</f>
        <v>0</v>
      </c>
    </row>
    <row r="413" spans="2:13" x14ac:dyDescent="0.25">
      <c r="B413" s="16">
        <v>23631</v>
      </c>
      <c r="C413" s="20" cm="1">
        <f t="array" aca="1" ref="C413" ca="1">SUMPRODUCT(--(INDIRECT("'"&amp;C$43&amp;"_EX"&amp;"'!A2:A451")=$B413),INDIRECT("'"&amp;C$43&amp;"_EX"&amp;"'!F2:F451"),INDIRECT("'"&amp;C$43&amp;"_EX"&amp;"'!H2:H451"))</f>
        <v>0</v>
      </c>
      <c r="D413" s="20" cm="1">
        <f t="array" aca="1" ref="D413" ca="1">SUMPRODUCT(--(INDIRECT("'"&amp;D$43&amp;"_EX"&amp;"'!A2:A1104")=$B413),INDIRECT("'"&amp;D$43&amp;"_EX"&amp;"'!F2:F1104"),INDIRECT("'"&amp;D$43&amp;"_EX"&amp;"'!H2:H1104"))</f>
        <v>961.5</v>
      </c>
      <c r="E413" s="20" cm="1">
        <f t="array" aca="1" ref="E413" ca="1">SUMPRODUCT(--(INDIRECT("'"&amp;E$43&amp;"_EX"&amp;"'!A2:A444")=$B413),INDIRECT("'"&amp;E$43&amp;"_EX"&amp;"'!F2:F444"),INDIRECT("'"&amp;E$43&amp;"_EX"&amp;"'!H2:H444"))</f>
        <v>0</v>
      </c>
      <c r="F413" s="20" cm="1">
        <f t="array" aca="1" ref="F413" ca="1">SUMPRODUCT(--(INDIRECT("'"&amp;F$43&amp;"_EX"&amp;"'!A2:A156")=$B413),INDIRECT("'"&amp;F$43&amp;"_EX"&amp;"'!F2:F156"),INDIRECT("'"&amp;F$43&amp;"_EX"&amp;"'!H2:H156"))</f>
        <v>102</v>
      </c>
      <c r="L413" s="16">
        <v>23631</v>
      </c>
      <c r="M413" s="20" cm="1">
        <f t="array" aca="1" ref="M413" ca="1">SUMPRODUCT((OFFSET('2014_EX'!$A$2,COUNTA('2014_EX'!$A$2:$A$156)-Cálculos!$M$43,0,Cálculos!$M$43,1)=Cálculos!$L413)*OFFSET('2014_EX'!$F$2,COUNTA('2014_EX'!$F$2:$F$156)-Cálculos!$M$43,0,Cálculos!$M$43,1),OFFSET('2014_EX'!$H$2,COUNTA('2014_EX'!$H$2:$H$156)-Cálculos!$M$43,0,Cálculos!$M$43,1))</f>
        <v>102</v>
      </c>
    </row>
    <row r="414" spans="2:13" x14ac:dyDescent="0.25">
      <c r="B414" s="16">
        <v>23632</v>
      </c>
      <c r="C414" s="20" cm="1">
        <f t="array" aca="1" ref="C414" ca="1">SUMPRODUCT(--(INDIRECT("'"&amp;C$43&amp;"_EX"&amp;"'!A2:A451")=$B414),INDIRECT("'"&amp;C$43&amp;"_EX"&amp;"'!F2:F451"),INDIRECT("'"&amp;C$43&amp;"_EX"&amp;"'!H2:H451"))</f>
        <v>0</v>
      </c>
      <c r="D414" s="20" cm="1">
        <f t="array" aca="1" ref="D414" ca="1">SUMPRODUCT(--(INDIRECT("'"&amp;D$43&amp;"_EX"&amp;"'!A2:A1104")=$B414),INDIRECT("'"&amp;D$43&amp;"_EX"&amp;"'!F2:F1104"),INDIRECT("'"&amp;D$43&amp;"_EX"&amp;"'!H2:H1104"))</f>
        <v>225</v>
      </c>
      <c r="E414" s="20" cm="1">
        <f t="array" aca="1" ref="E414" ca="1">SUMPRODUCT(--(INDIRECT("'"&amp;E$43&amp;"_EX"&amp;"'!A2:A444")=$B414),INDIRECT("'"&amp;E$43&amp;"_EX"&amp;"'!F2:F444"),INDIRECT("'"&amp;E$43&amp;"_EX"&amp;"'!H2:H444"))</f>
        <v>903</v>
      </c>
      <c r="F414" s="20" cm="1">
        <f t="array" aca="1" ref="F414" ca="1">SUMPRODUCT(--(INDIRECT("'"&amp;F$43&amp;"_EX"&amp;"'!A2:A156")=$B414),INDIRECT("'"&amp;F$43&amp;"_EX"&amp;"'!F2:F156"),INDIRECT("'"&amp;F$43&amp;"_EX"&amp;"'!H2:H156"))</f>
        <v>0</v>
      </c>
      <c r="L414" s="16">
        <v>23632</v>
      </c>
      <c r="M414" s="20" cm="1">
        <f t="array" aca="1" ref="M414" ca="1">SUMPRODUCT((OFFSET('2014_EX'!$A$2,COUNTA('2014_EX'!$A$2:$A$156)-Cálculos!$M$43,0,Cálculos!$M$43,1)=Cálculos!$L414)*OFFSET('2014_EX'!$F$2,COUNTA('2014_EX'!$F$2:$F$156)-Cálculos!$M$43,0,Cálculos!$M$43,1),OFFSET('2014_EX'!$H$2,COUNTA('2014_EX'!$H$2:$H$156)-Cálculos!$M$43,0,Cálculos!$M$43,1))</f>
        <v>0</v>
      </c>
    </row>
    <row r="415" spans="2:13" x14ac:dyDescent="0.25">
      <c r="B415" s="16">
        <v>23633</v>
      </c>
      <c r="C415" s="20" cm="1">
        <f t="array" aca="1" ref="C415" ca="1">SUMPRODUCT(--(INDIRECT("'"&amp;C$43&amp;"_EX"&amp;"'!A2:A451")=$B415),INDIRECT("'"&amp;C$43&amp;"_EX"&amp;"'!F2:F451"),INDIRECT("'"&amp;C$43&amp;"_EX"&amp;"'!H2:H451"))</f>
        <v>0</v>
      </c>
      <c r="D415" s="20" cm="1">
        <f t="array" aca="1" ref="D415" ca="1">SUMPRODUCT(--(INDIRECT("'"&amp;D$43&amp;"_EX"&amp;"'!A2:A1104")=$B415),INDIRECT("'"&amp;D$43&amp;"_EX"&amp;"'!F2:F1104"),INDIRECT("'"&amp;D$43&amp;"_EX"&amp;"'!H2:H1104"))</f>
        <v>504.42</v>
      </c>
      <c r="E415" s="20" cm="1">
        <f t="array" aca="1" ref="E415" ca="1">SUMPRODUCT(--(INDIRECT("'"&amp;E$43&amp;"_EX"&amp;"'!A2:A444")=$B415),INDIRECT("'"&amp;E$43&amp;"_EX"&amp;"'!F2:F444"),INDIRECT("'"&amp;E$43&amp;"_EX"&amp;"'!H2:H444"))</f>
        <v>0</v>
      </c>
      <c r="F415" s="20" cm="1">
        <f t="array" aca="1" ref="F415" ca="1">SUMPRODUCT(--(INDIRECT("'"&amp;F$43&amp;"_EX"&amp;"'!A2:A156")=$B415),INDIRECT("'"&amp;F$43&amp;"_EX"&amp;"'!F2:F156"),INDIRECT("'"&amp;F$43&amp;"_EX"&amp;"'!H2:H156"))</f>
        <v>1348.98</v>
      </c>
      <c r="L415" s="16">
        <v>23633</v>
      </c>
      <c r="M415" s="20" cm="1">
        <f t="array" aca="1" ref="M415" ca="1">SUMPRODUCT((OFFSET('2014_EX'!$A$2,COUNTA('2014_EX'!$A$2:$A$156)-Cálculos!$M$43,0,Cálculos!$M$43,1)=Cálculos!$L415)*OFFSET('2014_EX'!$F$2,COUNTA('2014_EX'!$F$2:$F$156)-Cálculos!$M$43,0,Cálculos!$M$43,1),OFFSET('2014_EX'!$H$2,COUNTA('2014_EX'!$H$2:$H$156)-Cálculos!$M$43,0,Cálculos!$M$43,1))</f>
        <v>543</v>
      </c>
    </row>
    <row r="416" spans="2:13" x14ac:dyDescent="0.25">
      <c r="B416" s="16">
        <v>23634</v>
      </c>
      <c r="C416" s="20" cm="1">
        <f t="array" aca="1" ref="C416" ca="1">SUMPRODUCT(--(INDIRECT("'"&amp;C$43&amp;"_EX"&amp;"'!A2:A451")=$B416),INDIRECT("'"&amp;C$43&amp;"_EX"&amp;"'!F2:F451"),INDIRECT("'"&amp;C$43&amp;"_EX"&amp;"'!H2:H451"))</f>
        <v>0</v>
      </c>
      <c r="D416" s="20" cm="1">
        <f t="array" aca="1" ref="D416" ca="1">SUMPRODUCT(--(INDIRECT("'"&amp;D$43&amp;"_EX"&amp;"'!A2:A1104")=$B416),INDIRECT("'"&amp;D$43&amp;"_EX"&amp;"'!F2:F1104"),INDIRECT("'"&amp;D$43&amp;"_EX"&amp;"'!H2:H1104"))</f>
        <v>270</v>
      </c>
      <c r="E416" s="20" cm="1">
        <f t="array" aca="1" ref="E416" ca="1">SUMPRODUCT(--(INDIRECT("'"&amp;E$43&amp;"_EX"&amp;"'!A2:A444")=$B416),INDIRECT("'"&amp;E$43&amp;"_EX"&amp;"'!F2:F444"),INDIRECT("'"&amp;E$43&amp;"_EX"&amp;"'!H2:H444"))</f>
        <v>1990</v>
      </c>
      <c r="F416" s="20" cm="1">
        <f t="array" aca="1" ref="F416" ca="1">SUMPRODUCT(--(INDIRECT("'"&amp;F$43&amp;"_EX"&amp;"'!A2:A156")=$B416),INDIRECT("'"&amp;F$43&amp;"_EX"&amp;"'!F2:F156"),INDIRECT("'"&amp;F$43&amp;"_EX"&amp;"'!H2:H156"))</f>
        <v>0</v>
      </c>
      <c r="L416" s="16">
        <v>23634</v>
      </c>
      <c r="M416" s="20" cm="1">
        <f t="array" aca="1" ref="M416" ca="1">SUMPRODUCT((OFFSET('2014_EX'!$A$2,COUNTA('2014_EX'!$A$2:$A$156)-Cálculos!$M$43,0,Cálculos!$M$43,1)=Cálculos!$L416)*OFFSET('2014_EX'!$F$2,COUNTA('2014_EX'!$F$2:$F$156)-Cálculos!$M$43,0,Cálculos!$M$43,1),OFFSET('2014_EX'!$H$2,COUNTA('2014_EX'!$H$2:$H$156)-Cálculos!$M$43,0,Cálculos!$M$43,1))</f>
        <v>0</v>
      </c>
    </row>
    <row r="417" spans="2:13" x14ac:dyDescent="0.25">
      <c r="B417" s="16">
        <v>23635</v>
      </c>
      <c r="C417" s="20" cm="1">
        <f t="array" aca="1" ref="C417" ca="1">SUMPRODUCT(--(INDIRECT("'"&amp;C$43&amp;"_EX"&amp;"'!A2:A451")=$B417),INDIRECT("'"&amp;C$43&amp;"_EX"&amp;"'!F2:F451"),INDIRECT("'"&amp;C$43&amp;"_EX"&amp;"'!H2:H451"))</f>
        <v>0</v>
      </c>
      <c r="D417" s="20" cm="1">
        <f t="array" aca="1" ref="D417" ca="1">SUMPRODUCT(--(INDIRECT("'"&amp;D$43&amp;"_EX"&amp;"'!A2:A1104")=$B417),INDIRECT("'"&amp;D$43&amp;"_EX"&amp;"'!F2:F1104"),INDIRECT("'"&amp;D$43&amp;"_EX"&amp;"'!H2:H1104"))</f>
        <v>597.5</v>
      </c>
      <c r="E417" s="20" cm="1">
        <f t="array" aca="1" ref="E417" ca="1">SUMPRODUCT(--(INDIRECT("'"&amp;E$43&amp;"_EX"&amp;"'!A2:A444")=$B417),INDIRECT("'"&amp;E$43&amp;"_EX"&amp;"'!F2:F444"),INDIRECT("'"&amp;E$43&amp;"_EX"&amp;"'!H2:H444"))</f>
        <v>0</v>
      </c>
      <c r="F417" s="20" cm="1">
        <f t="array" aca="1" ref="F417" ca="1">SUMPRODUCT(--(INDIRECT("'"&amp;F$43&amp;"_EX"&amp;"'!A2:A156")=$B417),INDIRECT("'"&amp;F$43&amp;"_EX"&amp;"'!F2:F156"),INDIRECT("'"&amp;F$43&amp;"_EX"&amp;"'!H2:H156"))</f>
        <v>0</v>
      </c>
      <c r="L417" s="16">
        <v>23635</v>
      </c>
      <c r="M417" s="20" cm="1">
        <f t="array" aca="1" ref="M417" ca="1">SUMPRODUCT((OFFSET('2014_EX'!$A$2,COUNTA('2014_EX'!$A$2:$A$156)-Cálculos!$M$43,0,Cálculos!$M$43,1)=Cálculos!$L417)*OFFSET('2014_EX'!$F$2,COUNTA('2014_EX'!$F$2:$F$156)-Cálculos!$M$43,0,Cálculos!$M$43,1),OFFSET('2014_EX'!$H$2,COUNTA('2014_EX'!$H$2:$H$156)-Cálculos!$M$43,0,Cálculos!$M$43,1))</f>
        <v>0</v>
      </c>
    </row>
    <row r="418" spans="2:13" x14ac:dyDescent="0.25">
      <c r="B418" s="16">
        <v>23636</v>
      </c>
      <c r="C418" s="20" cm="1">
        <f t="array" aca="1" ref="C418" ca="1">SUMPRODUCT(--(INDIRECT("'"&amp;C$43&amp;"_EX"&amp;"'!A2:A451")=$B418),INDIRECT("'"&amp;C$43&amp;"_EX"&amp;"'!F2:F451"),INDIRECT("'"&amp;C$43&amp;"_EX"&amp;"'!H2:H451"))</f>
        <v>0</v>
      </c>
      <c r="D418" s="20" cm="1">
        <f t="array" aca="1" ref="D418" ca="1">SUMPRODUCT(--(INDIRECT("'"&amp;D$43&amp;"_EX"&amp;"'!A2:A1104")=$B418),INDIRECT("'"&amp;D$43&amp;"_EX"&amp;"'!F2:F1104"),INDIRECT("'"&amp;D$43&amp;"_EX"&amp;"'!H2:H1104"))</f>
        <v>324</v>
      </c>
      <c r="E418" s="20" cm="1">
        <f t="array" aca="1" ref="E418" ca="1">SUMPRODUCT(--(INDIRECT("'"&amp;E$43&amp;"_EX"&amp;"'!A2:A444")=$B418),INDIRECT("'"&amp;E$43&amp;"_EX"&amp;"'!F2:F444"),INDIRECT("'"&amp;E$43&amp;"_EX"&amp;"'!H2:H444"))</f>
        <v>1342.08</v>
      </c>
      <c r="F418" s="20" cm="1">
        <f t="array" aca="1" ref="F418" ca="1">SUMPRODUCT(--(INDIRECT("'"&amp;F$43&amp;"_EX"&amp;"'!A2:A156")=$B418),INDIRECT("'"&amp;F$43&amp;"_EX"&amp;"'!F2:F156"),INDIRECT("'"&amp;F$43&amp;"_EX"&amp;"'!H2:H156"))</f>
        <v>0</v>
      </c>
      <c r="L418" s="16">
        <v>23636</v>
      </c>
      <c r="M418" s="20" cm="1">
        <f t="array" aca="1" ref="M418" ca="1">SUMPRODUCT((OFFSET('2014_EX'!$A$2,COUNTA('2014_EX'!$A$2:$A$156)-Cálculos!$M$43,0,Cálculos!$M$43,1)=Cálculos!$L418)*OFFSET('2014_EX'!$F$2,COUNTA('2014_EX'!$F$2:$F$156)-Cálculos!$M$43,0,Cálculos!$M$43,1),OFFSET('2014_EX'!$H$2,COUNTA('2014_EX'!$H$2:$H$156)-Cálculos!$M$43,0,Cálculos!$M$43,1))</f>
        <v>0</v>
      </c>
    </row>
    <row r="419" spans="2:13" x14ac:dyDescent="0.25">
      <c r="B419" s="16">
        <v>23637</v>
      </c>
      <c r="C419" s="20" cm="1">
        <f t="array" aca="1" ref="C419" ca="1">SUMPRODUCT(--(INDIRECT("'"&amp;C$43&amp;"_EX"&amp;"'!A2:A451")=$B419),INDIRECT("'"&amp;C$43&amp;"_EX"&amp;"'!F2:F451"),INDIRECT("'"&amp;C$43&amp;"_EX"&amp;"'!H2:H451"))</f>
        <v>0</v>
      </c>
      <c r="D419" s="20" cm="1">
        <f t="array" aca="1" ref="D419" ca="1">SUMPRODUCT(--(INDIRECT("'"&amp;D$43&amp;"_EX"&amp;"'!A2:A1104")=$B419),INDIRECT("'"&amp;D$43&amp;"_EX"&amp;"'!F2:F1104"),INDIRECT("'"&amp;D$43&amp;"_EX"&amp;"'!H2:H1104"))</f>
        <v>0</v>
      </c>
      <c r="E419" s="20" cm="1">
        <f t="array" aca="1" ref="E419" ca="1">SUMPRODUCT(--(INDIRECT("'"&amp;E$43&amp;"_EX"&amp;"'!A2:A444")=$B419),INDIRECT("'"&amp;E$43&amp;"_EX"&amp;"'!F2:F444"),INDIRECT("'"&amp;E$43&amp;"_EX"&amp;"'!H2:H444"))</f>
        <v>0</v>
      </c>
      <c r="F419" s="20" cm="1">
        <f t="array" aca="1" ref="F419" ca="1">SUMPRODUCT(--(INDIRECT("'"&amp;F$43&amp;"_EX"&amp;"'!A2:A156")=$B419),INDIRECT("'"&amp;F$43&amp;"_EX"&amp;"'!F2:F156"),INDIRECT("'"&amp;F$43&amp;"_EX"&amp;"'!H2:H156"))</f>
        <v>0</v>
      </c>
      <c r="L419" s="16">
        <v>23637</v>
      </c>
      <c r="M419" s="20" cm="1">
        <f t="array" aca="1" ref="M419" ca="1">SUMPRODUCT((OFFSET('2014_EX'!$A$2,COUNTA('2014_EX'!$A$2:$A$156)-Cálculos!$M$43,0,Cálculos!$M$43,1)=Cálculos!$L419)*OFFSET('2014_EX'!$F$2,COUNTA('2014_EX'!$F$2:$F$156)-Cálculos!$M$43,0,Cálculos!$M$43,1),OFFSET('2014_EX'!$H$2,COUNTA('2014_EX'!$H$2:$H$156)-Cálculos!$M$43,0,Cálculos!$M$43,1))</f>
        <v>0</v>
      </c>
    </row>
    <row r="420" spans="2:13" x14ac:dyDescent="0.25">
      <c r="B420" s="16">
        <v>23638</v>
      </c>
      <c r="C420" s="20" cm="1">
        <f t="array" aca="1" ref="C420" ca="1">SUMPRODUCT(--(INDIRECT("'"&amp;C$43&amp;"_EX"&amp;"'!A2:A451")=$B420),INDIRECT("'"&amp;C$43&amp;"_EX"&amp;"'!F2:F451"),INDIRECT("'"&amp;C$43&amp;"_EX"&amp;"'!H2:H451"))</f>
        <v>0</v>
      </c>
      <c r="D420" s="20" cm="1">
        <f t="array" aca="1" ref="D420" ca="1">SUMPRODUCT(--(INDIRECT("'"&amp;D$43&amp;"_EX"&amp;"'!A2:A1104")=$B420),INDIRECT("'"&amp;D$43&amp;"_EX"&amp;"'!F2:F1104"),INDIRECT("'"&amp;D$43&amp;"_EX"&amp;"'!H2:H1104"))</f>
        <v>1084.3600000000001</v>
      </c>
      <c r="E420" s="20" cm="1">
        <f t="array" aca="1" ref="E420" ca="1">SUMPRODUCT(--(INDIRECT("'"&amp;E$43&amp;"_EX"&amp;"'!A2:A444")=$B420),INDIRECT("'"&amp;E$43&amp;"_EX"&amp;"'!F2:F444"),INDIRECT("'"&amp;E$43&amp;"_EX"&amp;"'!H2:H444"))</f>
        <v>19.98</v>
      </c>
      <c r="F420" s="20" cm="1">
        <f t="array" aca="1" ref="F420" ca="1">SUMPRODUCT(--(INDIRECT("'"&amp;F$43&amp;"_EX"&amp;"'!A2:A156")=$B420),INDIRECT("'"&amp;F$43&amp;"_EX"&amp;"'!F2:F156"),INDIRECT("'"&amp;F$43&amp;"_EX"&amp;"'!H2:H156"))</f>
        <v>396</v>
      </c>
      <c r="L420" s="16">
        <v>23638</v>
      </c>
      <c r="M420" s="20" cm="1">
        <f t="array" aca="1" ref="M420" ca="1">SUMPRODUCT((OFFSET('2014_EX'!$A$2,COUNTA('2014_EX'!$A$2:$A$156)-Cálculos!$M$43,0,Cálculos!$M$43,1)=Cálculos!$L420)*OFFSET('2014_EX'!$F$2,COUNTA('2014_EX'!$F$2:$F$156)-Cálculos!$M$43,0,Cálculos!$M$43,1),OFFSET('2014_EX'!$H$2,COUNTA('2014_EX'!$H$2:$H$156)-Cálculos!$M$43,0,Cálculos!$M$43,1))</f>
        <v>396</v>
      </c>
    </row>
    <row r="421" spans="2:13" x14ac:dyDescent="0.25">
      <c r="B421" s="16">
        <v>23639</v>
      </c>
      <c r="C421" s="20" cm="1">
        <f t="array" aca="1" ref="C421" ca="1">SUMPRODUCT(--(INDIRECT("'"&amp;C$43&amp;"_EX"&amp;"'!A2:A451")=$B421),INDIRECT("'"&amp;C$43&amp;"_EX"&amp;"'!F2:F451"),INDIRECT("'"&amp;C$43&amp;"_EX"&amp;"'!H2:H451"))</f>
        <v>0</v>
      </c>
      <c r="D421" s="20" cm="1">
        <f t="array" aca="1" ref="D421" ca="1">SUMPRODUCT(--(INDIRECT("'"&amp;D$43&amp;"_EX"&amp;"'!A2:A1104")=$B421),INDIRECT("'"&amp;D$43&amp;"_EX"&amp;"'!F2:F1104"),INDIRECT("'"&amp;D$43&amp;"_EX"&amp;"'!H2:H1104"))</f>
        <v>1071</v>
      </c>
      <c r="E421" s="20" cm="1">
        <f t="array" aca="1" ref="E421" ca="1">SUMPRODUCT(--(INDIRECT("'"&amp;E$43&amp;"_EX"&amp;"'!A2:A444")=$B421),INDIRECT("'"&amp;E$43&amp;"_EX"&amp;"'!F2:F444"),INDIRECT("'"&amp;E$43&amp;"_EX"&amp;"'!H2:H444"))</f>
        <v>0</v>
      </c>
      <c r="F421" s="20" cm="1">
        <f t="array" aca="1" ref="F421" ca="1">SUMPRODUCT(--(INDIRECT("'"&amp;F$43&amp;"_EX"&amp;"'!A2:A156")=$B421),INDIRECT("'"&amp;F$43&amp;"_EX"&amp;"'!F2:F156"),INDIRECT("'"&amp;F$43&amp;"_EX"&amp;"'!H2:H156"))</f>
        <v>0</v>
      </c>
      <c r="L421" s="16">
        <v>23639</v>
      </c>
      <c r="M421" s="20" cm="1">
        <f t="array" aca="1" ref="M421" ca="1">SUMPRODUCT((OFFSET('2014_EX'!$A$2,COUNTA('2014_EX'!$A$2:$A$156)-Cálculos!$M$43,0,Cálculos!$M$43,1)=Cálculos!$L421)*OFFSET('2014_EX'!$F$2,COUNTA('2014_EX'!$F$2:$F$156)-Cálculos!$M$43,0,Cálculos!$M$43,1),OFFSET('2014_EX'!$H$2,COUNTA('2014_EX'!$H$2:$H$156)-Cálculos!$M$43,0,Cálculos!$M$43,1))</f>
        <v>0</v>
      </c>
    </row>
    <row r="422" spans="2:13" x14ac:dyDescent="0.25">
      <c r="B422" s="16">
        <v>23640</v>
      </c>
      <c r="C422" s="20" cm="1">
        <f t="array" aca="1" ref="C422" ca="1">SUMPRODUCT(--(INDIRECT("'"&amp;C$43&amp;"_EX"&amp;"'!A2:A451")=$B422),INDIRECT("'"&amp;C$43&amp;"_EX"&amp;"'!F2:F451"),INDIRECT("'"&amp;C$43&amp;"_EX"&amp;"'!H2:H451"))</f>
        <v>0</v>
      </c>
      <c r="D422" s="20" cm="1">
        <f t="array" aca="1" ref="D422" ca="1">SUMPRODUCT(--(INDIRECT("'"&amp;D$43&amp;"_EX"&amp;"'!A2:A1104")=$B422),INDIRECT("'"&amp;D$43&amp;"_EX"&amp;"'!F2:F1104"),INDIRECT("'"&amp;D$43&amp;"_EX"&amp;"'!H2:H1104"))</f>
        <v>1680</v>
      </c>
      <c r="E422" s="20" cm="1">
        <f t="array" aca="1" ref="E422" ca="1">SUMPRODUCT(--(INDIRECT("'"&amp;E$43&amp;"_EX"&amp;"'!A2:A444")=$B422),INDIRECT("'"&amp;E$43&amp;"_EX"&amp;"'!F2:F444"),INDIRECT("'"&amp;E$43&amp;"_EX"&amp;"'!H2:H444"))</f>
        <v>0</v>
      </c>
      <c r="F422" s="20" cm="1">
        <f t="array" aca="1" ref="F422" ca="1">SUMPRODUCT(--(INDIRECT("'"&amp;F$43&amp;"_EX"&amp;"'!A2:A156")=$B422),INDIRECT("'"&amp;F$43&amp;"_EX"&amp;"'!F2:F156"),INDIRECT("'"&amp;F$43&amp;"_EX"&amp;"'!H2:H156"))</f>
        <v>0</v>
      </c>
      <c r="L422" s="16">
        <v>23640</v>
      </c>
      <c r="M422" s="20" cm="1">
        <f t="array" aca="1" ref="M422" ca="1">SUMPRODUCT((OFFSET('2014_EX'!$A$2,COUNTA('2014_EX'!$A$2:$A$156)-Cálculos!$M$43,0,Cálculos!$M$43,1)=Cálculos!$L422)*OFFSET('2014_EX'!$F$2,COUNTA('2014_EX'!$F$2:$F$156)-Cálculos!$M$43,0,Cálculos!$M$43,1),OFFSET('2014_EX'!$H$2,COUNTA('2014_EX'!$H$2:$H$156)-Cálculos!$M$43,0,Cálculos!$M$43,1))</f>
        <v>0</v>
      </c>
    </row>
    <row r="423" spans="2:13" x14ac:dyDescent="0.25">
      <c r="B423" s="16">
        <v>23641</v>
      </c>
      <c r="C423" s="20" cm="1">
        <f t="array" aca="1" ref="C423" ca="1">SUMPRODUCT(--(INDIRECT("'"&amp;C$43&amp;"_EX"&amp;"'!A2:A451")=$B423),INDIRECT("'"&amp;C$43&amp;"_EX"&amp;"'!F2:F451"),INDIRECT("'"&amp;C$43&amp;"_EX"&amp;"'!H2:H451"))</f>
        <v>0</v>
      </c>
      <c r="D423" s="20" cm="1">
        <f t="array" aca="1" ref="D423" ca="1">SUMPRODUCT(--(INDIRECT("'"&amp;D$43&amp;"_EX"&amp;"'!A2:A1104")=$B423),INDIRECT("'"&amp;D$43&amp;"_EX"&amp;"'!F2:F1104"),INDIRECT("'"&amp;D$43&amp;"_EX"&amp;"'!H2:H1104"))</f>
        <v>99</v>
      </c>
      <c r="E423" s="20" cm="1">
        <f t="array" aca="1" ref="E423" ca="1">SUMPRODUCT(--(INDIRECT("'"&amp;E$43&amp;"_EX"&amp;"'!A2:A444")=$B423),INDIRECT("'"&amp;E$43&amp;"_EX"&amp;"'!F2:F444"),INDIRECT("'"&amp;E$43&amp;"_EX"&amp;"'!H2:H444"))</f>
        <v>0</v>
      </c>
      <c r="F423" s="20" cm="1">
        <f t="array" aca="1" ref="F423" ca="1">SUMPRODUCT(--(INDIRECT("'"&amp;F$43&amp;"_EX"&amp;"'!A2:A156")=$B423),INDIRECT("'"&amp;F$43&amp;"_EX"&amp;"'!F2:F156"),INDIRECT("'"&amp;F$43&amp;"_EX"&amp;"'!H2:H156"))</f>
        <v>0</v>
      </c>
      <c r="L423" s="16">
        <v>23641</v>
      </c>
      <c r="M423" s="20" cm="1">
        <f t="array" aca="1" ref="M423" ca="1">SUMPRODUCT((OFFSET('2014_EX'!$A$2,COUNTA('2014_EX'!$A$2:$A$156)-Cálculos!$M$43,0,Cálculos!$M$43,1)=Cálculos!$L423)*OFFSET('2014_EX'!$F$2,COUNTA('2014_EX'!$F$2:$F$156)-Cálculos!$M$43,0,Cálculos!$M$43,1),OFFSET('2014_EX'!$H$2,COUNTA('2014_EX'!$H$2:$H$156)-Cálculos!$M$43,0,Cálculos!$M$43,1))</f>
        <v>0</v>
      </c>
    </row>
    <row r="424" spans="2:13" x14ac:dyDescent="0.25">
      <c r="B424" s="16">
        <v>23642</v>
      </c>
      <c r="C424" s="20" cm="1">
        <f t="array" aca="1" ref="C424" ca="1">SUMPRODUCT(--(INDIRECT("'"&amp;C$43&amp;"_EX"&amp;"'!A2:A451")=$B424),INDIRECT("'"&amp;C$43&amp;"_EX"&amp;"'!F2:F451"),INDIRECT("'"&amp;C$43&amp;"_EX"&amp;"'!H2:H451"))</f>
        <v>706.5</v>
      </c>
      <c r="D424" s="20" cm="1">
        <f t="array" aca="1" ref="D424" ca="1">SUMPRODUCT(--(INDIRECT("'"&amp;D$43&amp;"_EX"&amp;"'!A2:A1104")=$B424),INDIRECT("'"&amp;D$43&amp;"_EX"&amp;"'!F2:F1104"),INDIRECT("'"&amp;D$43&amp;"_EX"&amp;"'!H2:H1104"))</f>
        <v>684</v>
      </c>
      <c r="E424" s="20" cm="1">
        <f t="array" aca="1" ref="E424" ca="1">SUMPRODUCT(--(INDIRECT("'"&amp;E$43&amp;"_EX"&amp;"'!A2:A444")=$B424),INDIRECT("'"&amp;E$43&amp;"_EX"&amp;"'!F2:F444"),INDIRECT("'"&amp;E$43&amp;"_EX"&amp;"'!H2:H444"))</f>
        <v>0</v>
      </c>
      <c r="F424" s="20" cm="1">
        <f t="array" aca="1" ref="F424" ca="1">SUMPRODUCT(--(INDIRECT("'"&amp;F$43&amp;"_EX"&amp;"'!A2:A156")=$B424),INDIRECT("'"&amp;F$43&amp;"_EX"&amp;"'!F2:F156"),INDIRECT("'"&amp;F$43&amp;"_EX"&amp;"'!H2:H156"))</f>
        <v>0</v>
      </c>
      <c r="L424" s="16">
        <v>23642</v>
      </c>
      <c r="M424" s="20" cm="1">
        <f t="array" aca="1" ref="M424" ca="1">SUMPRODUCT((OFFSET('2014_EX'!$A$2,COUNTA('2014_EX'!$A$2:$A$156)-Cálculos!$M$43,0,Cálculos!$M$43,1)=Cálculos!$L424)*OFFSET('2014_EX'!$F$2,COUNTA('2014_EX'!$F$2:$F$156)-Cálculos!$M$43,0,Cálculos!$M$43,1),OFFSET('2014_EX'!$H$2,COUNTA('2014_EX'!$H$2:$H$156)-Cálculos!$M$43,0,Cálculos!$M$43,1))</f>
        <v>0</v>
      </c>
    </row>
    <row r="425" spans="2:13" x14ac:dyDescent="0.25">
      <c r="B425" s="16">
        <v>23643</v>
      </c>
      <c r="C425" s="20" cm="1">
        <f t="array" aca="1" ref="C425" ca="1">SUMPRODUCT(--(INDIRECT("'"&amp;C$43&amp;"_EX"&amp;"'!A2:A451")=$B425),INDIRECT("'"&amp;C$43&amp;"_EX"&amp;"'!F2:F451"),INDIRECT("'"&amp;C$43&amp;"_EX"&amp;"'!H2:H451"))</f>
        <v>0</v>
      </c>
      <c r="D425" s="20" cm="1">
        <f t="array" aca="1" ref="D425" ca="1">SUMPRODUCT(--(INDIRECT("'"&amp;D$43&amp;"_EX"&amp;"'!A2:A1104")=$B425),INDIRECT("'"&amp;D$43&amp;"_EX"&amp;"'!F2:F1104"),INDIRECT("'"&amp;D$43&amp;"_EX"&amp;"'!H2:H1104"))</f>
        <v>726</v>
      </c>
      <c r="E425" s="20" cm="1">
        <f t="array" aca="1" ref="E425" ca="1">SUMPRODUCT(--(INDIRECT("'"&amp;E$43&amp;"_EX"&amp;"'!A2:A444")=$B425),INDIRECT("'"&amp;E$43&amp;"_EX"&amp;"'!F2:F444"),INDIRECT("'"&amp;E$43&amp;"_EX"&amp;"'!H2:H444"))</f>
        <v>0</v>
      </c>
      <c r="F425" s="20" cm="1">
        <f t="array" aca="1" ref="F425" ca="1">SUMPRODUCT(--(INDIRECT("'"&amp;F$43&amp;"_EX"&amp;"'!A2:A156")=$B425),INDIRECT("'"&amp;F$43&amp;"_EX"&amp;"'!F2:F156"),INDIRECT("'"&amp;F$43&amp;"_EX"&amp;"'!H2:H156"))</f>
        <v>0</v>
      </c>
      <c r="L425" s="16">
        <v>23643</v>
      </c>
      <c r="M425" s="20" cm="1">
        <f t="array" aca="1" ref="M425" ca="1">SUMPRODUCT((OFFSET('2014_EX'!$A$2,COUNTA('2014_EX'!$A$2:$A$156)-Cálculos!$M$43,0,Cálculos!$M$43,1)=Cálculos!$L425)*OFFSET('2014_EX'!$F$2,COUNTA('2014_EX'!$F$2:$F$156)-Cálculos!$M$43,0,Cálculos!$M$43,1),OFFSET('2014_EX'!$H$2,COUNTA('2014_EX'!$H$2:$H$156)-Cálculos!$M$43,0,Cálculos!$M$43,1))</f>
        <v>0</v>
      </c>
    </row>
    <row r="426" spans="2:13" x14ac:dyDescent="0.25">
      <c r="B426" s="16">
        <v>23644</v>
      </c>
      <c r="C426" s="20" cm="1">
        <f t="array" aca="1" ref="C426" ca="1">SUMPRODUCT(--(INDIRECT("'"&amp;C$43&amp;"_EX"&amp;"'!A2:A451")=$B426),INDIRECT("'"&amp;C$43&amp;"_EX"&amp;"'!F2:F451"),INDIRECT("'"&amp;C$43&amp;"_EX"&amp;"'!H2:H451"))</f>
        <v>0</v>
      </c>
      <c r="D426" s="20" cm="1">
        <f t="array" aca="1" ref="D426" ca="1">SUMPRODUCT(--(INDIRECT("'"&amp;D$43&amp;"_EX"&amp;"'!A2:A1104")=$B426),INDIRECT("'"&amp;D$43&amp;"_EX"&amp;"'!F2:F1104"),INDIRECT("'"&amp;D$43&amp;"_EX"&amp;"'!H2:H1104"))</f>
        <v>474</v>
      </c>
      <c r="E426" s="20" cm="1">
        <f t="array" aca="1" ref="E426" ca="1">SUMPRODUCT(--(INDIRECT("'"&amp;E$43&amp;"_EX"&amp;"'!A2:A444")=$B426),INDIRECT("'"&amp;E$43&amp;"_EX"&amp;"'!F2:F444"),INDIRECT("'"&amp;E$43&amp;"_EX"&amp;"'!H2:H444"))</f>
        <v>0</v>
      </c>
      <c r="F426" s="20" cm="1">
        <f t="array" aca="1" ref="F426" ca="1">SUMPRODUCT(--(INDIRECT("'"&amp;F$43&amp;"_EX"&amp;"'!A2:A156")=$B426),INDIRECT("'"&amp;F$43&amp;"_EX"&amp;"'!F2:F156"),INDIRECT("'"&amp;F$43&amp;"_EX"&amp;"'!H2:H156"))</f>
        <v>0</v>
      </c>
      <c r="L426" s="16">
        <v>23644</v>
      </c>
      <c r="M426" s="20" cm="1">
        <f t="array" aca="1" ref="M426" ca="1">SUMPRODUCT((OFFSET('2014_EX'!$A$2,COUNTA('2014_EX'!$A$2:$A$156)-Cálculos!$M$43,0,Cálculos!$M$43,1)=Cálculos!$L426)*OFFSET('2014_EX'!$F$2,COUNTA('2014_EX'!$F$2:$F$156)-Cálculos!$M$43,0,Cálculos!$M$43,1),OFFSET('2014_EX'!$H$2,COUNTA('2014_EX'!$H$2:$H$156)-Cálculos!$M$43,0,Cálculos!$M$43,1))</f>
        <v>0</v>
      </c>
    </row>
    <row r="427" spans="2:13" x14ac:dyDescent="0.25">
      <c r="B427" s="16">
        <v>23645</v>
      </c>
      <c r="C427" s="20" cm="1">
        <f t="array" aca="1" ref="C427" ca="1">SUMPRODUCT(--(INDIRECT("'"&amp;C$43&amp;"_EX"&amp;"'!A2:A451")=$B427),INDIRECT("'"&amp;C$43&amp;"_EX"&amp;"'!F2:F451"),INDIRECT("'"&amp;C$43&amp;"_EX"&amp;"'!H2:H451"))</f>
        <v>0</v>
      </c>
      <c r="D427" s="20" cm="1">
        <f t="array" aca="1" ref="D427" ca="1">SUMPRODUCT(--(INDIRECT("'"&amp;D$43&amp;"_EX"&amp;"'!A2:A1104")=$B427),INDIRECT("'"&amp;D$43&amp;"_EX"&amp;"'!F2:F1104"),INDIRECT("'"&amp;D$43&amp;"_EX"&amp;"'!H2:H1104"))</f>
        <v>9.99</v>
      </c>
      <c r="E427" s="20" cm="1">
        <f t="array" aca="1" ref="E427" ca="1">SUMPRODUCT(--(INDIRECT("'"&amp;E$43&amp;"_EX"&amp;"'!A2:A444")=$B427),INDIRECT("'"&amp;E$43&amp;"_EX"&amp;"'!F2:F444"),INDIRECT("'"&amp;E$43&amp;"_EX"&amp;"'!H2:H444"))</f>
        <v>333</v>
      </c>
      <c r="F427" s="20" cm="1">
        <f t="array" aca="1" ref="F427" ca="1">SUMPRODUCT(--(INDIRECT("'"&amp;F$43&amp;"_EX"&amp;"'!A2:A156")=$B427),INDIRECT("'"&amp;F$43&amp;"_EX"&amp;"'!F2:F156"),INDIRECT("'"&amp;F$43&amp;"_EX"&amp;"'!H2:H156"))</f>
        <v>0</v>
      </c>
      <c r="L427" s="16">
        <v>23645</v>
      </c>
      <c r="M427" s="20" cm="1">
        <f t="array" aca="1" ref="M427" ca="1">SUMPRODUCT((OFFSET('2014_EX'!$A$2,COUNTA('2014_EX'!$A$2:$A$156)-Cálculos!$M$43,0,Cálculos!$M$43,1)=Cálculos!$L427)*OFFSET('2014_EX'!$F$2,COUNTA('2014_EX'!$F$2:$F$156)-Cálculos!$M$43,0,Cálculos!$M$43,1),OFFSET('2014_EX'!$H$2,COUNTA('2014_EX'!$H$2:$H$156)-Cálculos!$M$43,0,Cálculos!$M$43,1))</f>
        <v>0</v>
      </c>
    </row>
    <row r="428" spans="2:13" x14ac:dyDescent="0.25">
      <c r="B428" s="16">
        <v>23646</v>
      </c>
      <c r="C428" s="20" cm="1">
        <f t="array" aca="1" ref="C428" ca="1">SUMPRODUCT(--(INDIRECT("'"&amp;C$43&amp;"_EX"&amp;"'!A2:A451")=$B428),INDIRECT("'"&amp;C$43&amp;"_EX"&amp;"'!F2:F451"),INDIRECT("'"&amp;C$43&amp;"_EX"&amp;"'!H2:H451"))</f>
        <v>0</v>
      </c>
      <c r="D428" s="20" cm="1">
        <f t="array" aca="1" ref="D428" ca="1">SUMPRODUCT(--(INDIRECT("'"&amp;D$43&amp;"_EX"&amp;"'!A2:A1104")=$B428),INDIRECT("'"&amp;D$43&amp;"_EX"&amp;"'!F2:F1104"),INDIRECT("'"&amp;D$43&amp;"_EX"&amp;"'!H2:H1104"))</f>
        <v>1390.5</v>
      </c>
      <c r="E428" s="20" cm="1">
        <f t="array" aca="1" ref="E428" ca="1">SUMPRODUCT(--(INDIRECT("'"&amp;E$43&amp;"_EX"&amp;"'!A2:A444")=$B428),INDIRECT("'"&amp;E$43&amp;"_EX"&amp;"'!F2:F444"),INDIRECT("'"&amp;E$43&amp;"_EX"&amp;"'!H2:H444"))</f>
        <v>0</v>
      </c>
      <c r="F428" s="20" cm="1">
        <f t="array" aca="1" ref="F428" ca="1">SUMPRODUCT(--(INDIRECT("'"&amp;F$43&amp;"_EX"&amp;"'!A2:A156")=$B428),INDIRECT("'"&amp;F$43&amp;"_EX"&amp;"'!F2:F156"),INDIRECT("'"&amp;F$43&amp;"_EX"&amp;"'!H2:H156"))</f>
        <v>498</v>
      </c>
      <c r="L428" s="16">
        <v>23646</v>
      </c>
      <c r="M428" s="20" cm="1">
        <f t="array" aca="1" ref="M428" ca="1">SUMPRODUCT((OFFSET('2014_EX'!$A$2,COUNTA('2014_EX'!$A$2:$A$156)-Cálculos!$M$43,0,Cálculos!$M$43,1)=Cálculos!$L428)*OFFSET('2014_EX'!$F$2,COUNTA('2014_EX'!$F$2:$F$156)-Cálculos!$M$43,0,Cálculos!$M$43,1),OFFSET('2014_EX'!$H$2,COUNTA('2014_EX'!$H$2:$H$156)-Cálculos!$M$43,0,Cálculos!$M$43,1))</f>
        <v>498</v>
      </c>
    </row>
    <row r="429" spans="2:13" x14ac:dyDescent="0.25">
      <c r="B429" s="16">
        <v>23647</v>
      </c>
      <c r="C429" s="20" cm="1">
        <f t="array" aca="1" ref="C429" ca="1">SUMPRODUCT(--(INDIRECT("'"&amp;C$43&amp;"_EX"&amp;"'!A2:A451")=$B429),INDIRECT("'"&amp;C$43&amp;"_EX"&amp;"'!F2:F451"),INDIRECT("'"&amp;C$43&amp;"_EX"&amp;"'!H2:H451"))</f>
        <v>0</v>
      </c>
      <c r="D429" s="20" cm="1">
        <f t="array" aca="1" ref="D429" ca="1">SUMPRODUCT(--(INDIRECT("'"&amp;D$43&amp;"_EX"&amp;"'!A2:A1104")=$B429),INDIRECT("'"&amp;D$43&amp;"_EX"&amp;"'!F2:F1104"),INDIRECT("'"&amp;D$43&amp;"_EX"&amp;"'!H2:H1104"))</f>
        <v>590.52</v>
      </c>
      <c r="E429" s="20" cm="1">
        <f t="array" aca="1" ref="E429" ca="1">SUMPRODUCT(--(INDIRECT("'"&amp;E$43&amp;"_EX"&amp;"'!A2:A444")=$B429),INDIRECT("'"&amp;E$43&amp;"_EX"&amp;"'!F2:F444"),INDIRECT("'"&amp;E$43&amp;"_EX"&amp;"'!H2:H444"))</f>
        <v>174</v>
      </c>
      <c r="F429" s="20" cm="1">
        <f t="array" aca="1" ref="F429" ca="1">SUMPRODUCT(--(INDIRECT("'"&amp;F$43&amp;"_EX"&amp;"'!A2:A156")=$B429),INDIRECT("'"&amp;F$43&amp;"_EX"&amp;"'!F2:F156"),INDIRECT("'"&amp;F$43&amp;"_EX"&amp;"'!H2:H156"))</f>
        <v>0</v>
      </c>
      <c r="L429" s="16">
        <v>23647</v>
      </c>
      <c r="M429" s="20" cm="1">
        <f t="array" aca="1" ref="M429" ca="1">SUMPRODUCT((OFFSET('2014_EX'!$A$2,COUNTA('2014_EX'!$A$2:$A$156)-Cálculos!$M$43,0,Cálculos!$M$43,1)=Cálculos!$L429)*OFFSET('2014_EX'!$F$2,COUNTA('2014_EX'!$F$2:$F$156)-Cálculos!$M$43,0,Cálculos!$M$43,1),OFFSET('2014_EX'!$H$2,COUNTA('2014_EX'!$H$2:$H$156)-Cálculos!$M$43,0,Cálculos!$M$43,1))</f>
        <v>0</v>
      </c>
    </row>
    <row r="430" spans="2:13" x14ac:dyDescent="0.25">
      <c r="B430" s="16">
        <v>23648</v>
      </c>
      <c r="C430" s="20" cm="1">
        <f t="array" aca="1" ref="C430" ca="1">SUMPRODUCT(--(INDIRECT("'"&amp;C$43&amp;"_EX"&amp;"'!A2:A451")=$B430),INDIRECT("'"&amp;C$43&amp;"_EX"&amp;"'!F2:F451"),INDIRECT("'"&amp;C$43&amp;"_EX"&amp;"'!H2:H451"))</f>
        <v>0</v>
      </c>
      <c r="D430" s="20" cm="1">
        <f t="array" aca="1" ref="D430" ca="1">SUMPRODUCT(--(INDIRECT("'"&amp;D$43&amp;"_EX"&amp;"'!A2:A1104")=$B430),INDIRECT("'"&amp;D$43&amp;"_EX"&amp;"'!F2:F1104"),INDIRECT("'"&amp;D$43&amp;"_EX"&amp;"'!H2:H1104"))</f>
        <v>1979.3400000000001</v>
      </c>
      <c r="E430" s="20" cm="1">
        <f t="array" aca="1" ref="E430" ca="1">SUMPRODUCT(--(INDIRECT("'"&amp;E$43&amp;"_EX"&amp;"'!A2:A444")=$B430),INDIRECT("'"&amp;E$43&amp;"_EX"&amp;"'!F2:F444"),INDIRECT("'"&amp;E$43&amp;"_EX"&amp;"'!H2:H444"))</f>
        <v>786</v>
      </c>
      <c r="F430" s="20" cm="1">
        <f t="array" aca="1" ref="F430" ca="1">SUMPRODUCT(--(INDIRECT("'"&amp;F$43&amp;"_EX"&amp;"'!A2:A156")=$B430),INDIRECT("'"&amp;F$43&amp;"_EX"&amp;"'!F2:F156"),INDIRECT("'"&amp;F$43&amp;"_EX"&amp;"'!H2:H156"))</f>
        <v>0</v>
      </c>
      <c r="L430" s="16">
        <v>23648</v>
      </c>
      <c r="M430" s="20" cm="1">
        <f t="array" aca="1" ref="M430" ca="1">SUMPRODUCT((OFFSET('2014_EX'!$A$2,COUNTA('2014_EX'!$A$2:$A$156)-Cálculos!$M$43,0,Cálculos!$M$43,1)=Cálculos!$L430)*OFFSET('2014_EX'!$F$2,COUNTA('2014_EX'!$F$2:$F$156)-Cálculos!$M$43,0,Cálculos!$M$43,1),OFFSET('2014_EX'!$H$2,COUNTA('2014_EX'!$H$2:$H$156)-Cálculos!$M$43,0,Cálculos!$M$43,1))</f>
        <v>0</v>
      </c>
    </row>
    <row r="431" spans="2:13" x14ac:dyDescent="0.25">
      <c r="B431" s="16">
        <v>23649</v>
      </c>
      <c r="C431" s="20" cm="1">
        <f t="array" aca="1" ref="C431" ca="1">SUMPRODUCT(--(INDIRECT("'"&amp;C$43&amp;"_EX"&amp;"'!A2:A451")=$B431),INDIRECT("'"&amp;C$43&amp;"_EX"&amp;"'!F2:F451"),INDIRECT("'"&amp;C$43&amp;"_EX"&amp;"'!H2:H451"))</f>
        <v>0</v>
      </c>
      <c r="D431" s="20" cm="1">
        <f t="array" aca="1" ref="D431" ca="1">SUMPRODUCT(--(INDIRECT("'"&amp;D$43&amp;"_EX"&amp;"'!A2:A1104")=$B431),INDIRECT("'"&amp;D$43&amp;"_EX"&amp;"'!F2:F1104"),INDIRECT("'"&amp;D$43&amp;"_EX"&amp;"'!H2:H1104"))</f>
        <v>2140.9499999999998</v>
      </c>
      <c r="E431" s="20" cm="1">
        <f t="array" aca="1" ref="E431" ca="1">SUMPRODUCT(--(INDIRECT("'"&amp;E$43&amp;"_EX"&amp;"'!A2:A444")=$B431),INDIRECT("'"&amp;E$43&amp;"_EX"&amp;"'!F2:F444"),INDIRECT("'"&amp;E$43&amp;"_EX"&amp;"'!H2:H444"))</f>
        <v>0</v>
      </c>
      <c r="F431" s="20" cm="1">
        <f t="array" aca="1" ref="F431" ca="1">SUMPRODUCT(--(INDIRECT("'"&amp;F$43&amp;"_EX"&amp;"'!A2:A156")=$B431),INDIRECT("'"&amp;F$43&amp;"_EX"&amp;"'!F2:F156"),INDIRECT("'"&amp;F$43&amp;"_EX"&amp;"'!H2:H156"))</f>
        <v>667</v>
      </c>
      <c r="L431" s="16">
        <v>23649</v>
      </c>
      <c r="M431" s="20" cm="1">
        <f t="array" aca="1" ref="M431" ca="1">SUMPRODUCT((OFFSET('2014_EX'!$A$2,COUNTA('2014_EX'!$A$2:$A$156)-Cálculos!$M$43,0,Cálculos!$M$43,1)=Cálculos!$L431)*OFFSET('2014_EX'!$F$2,COUNTA('2014_EX'!$F$2:$F$156)-Cálculos!$M$43,0,Cálculos!$M$43,1),OFFSET('2014_EX'!$H$2,COUNTA('2014_EX'!$H$2:$H$156)-Cálculos!$M$43,0,Cálculos!$M$43,1))</f>
        <v>667</v>
      </c>
    </row>
    <row r="432" spans="2:13" x14ac:dyDescent="0.25">
      <c r="B432" s="16">
        <v>23650</v>
      </c>
      <c r="C432" s="20" cm="1">
        <f t="array" aca="1" ref="C432" ca="1">SUMPRODUCT(--(INDIRECT("'"&amp;C$43&amp;"_EX"&amp;"'!A2:A451")=$B432),INDIRECT("'"&amp;C$43&amp;"_EX"&amp;"'!F2:F451"),INDIRECT("'"&amp;C$43&amp;"_EX"&amp;"'!H2:H451"))</f>
        <v>0</v>
      </c>
      <c r="D432" s="20" cm="1">
        <f t="array" aca="1" ref="D432" ca="1">SUMPRODUCT(--(INDIRECT("'"&amp;D$43&amp;"_EX"&amp;"'!A2:A1104")=$B432),INDIRECT("'"&amp;D$43&amp;"_EX"&amp;"'!F2:F1104"),INDIRECT("'"&amp;D$43&amp;"_EX"&amp;"'!H2:H1104"))</f>
        <v>91</v>
      </c>
      <c r="E432" s="20" cm="1">
        <f t="array" aca="1" ref="E432" ca="1">SUMPRODUCT(--(INDIRECT("'"&amp;E$43&amp;"_EX"&amp;"'!A2:A444")=$B432),INDIRECT("'"&amp;E$43&amp;"_EX"&amp;"'!F2:F444"),INDIRECT("'"&amp;E$43&amp;"_EX"&amp;"'!H2:H444"))</f>
        <v>0</v>
      </c>
      <c r="F432" s="20" cm="1">
        <f t="array" aca="1" ref="F432" ca="1">SUMPRODUCT(--(INDIRECT("'"&amp;F$43&amp;"_EX"&amp;"'!A2:A156")=$B432),INDIRECT("'"&amp;F$43&amp;"_EX"&amp;"'!F2:F156"),INDIRECT("'"&amp;F$43&amp;"_EX"&amp;"'!H2:H156"))</f>
        <v>0</v>
      </c>
      <c r="L432" s="16">
        <v>23650</v>
      </c>
      <c r="M432" s="20" cm="1">
        <f t="array" aca="1" ref="M432" ca="1">SUMPRODUCT((OFFSET('2014_EX'!$A$2,COUNTA('2014_EX'!$A$2:$A$156)-Cálculos!$M$43,0,Cálculos!$M$43,1)=Cálculos!$L432)*OFFSET('2014_EX'!$F$2,COUNTA('2014_EX'!$F$2:$F$156)-Cálculos!$M$43,0,Cálculos!$M$43,1),OFFSET('2014_EX'!$H$2,COUNTA('2014_EX'!$H$2:$H$156)-Cálculos!$M$43,0,Cálculos!$M$43,1))</f>
        <v>0</v>
      </c>
    </row>
    <row r="433" spans="2:13" x14ac:dyDescent="0.25">
      <c r="B433" s="16">
        <v>23651</v>
      </c>
      <c r="C433" s="20" cm="1">
        <f t="array" aca="1" ref="C433" ca="1">SUMPRODUCT(--(INDIRECT("'"&amp;C$43&amp;"_EX"&amp;"'!A2:A451")=$B433),INDIRECT("'"&amp;C$43&amp;"_EX"&amp;"'!F2:F451"),INDIRECT("'"&amp;C$43&amp;"_EX"&amp;"'!H2:H451"))</f>
        <v>0</v>
      </c>
      <c r="D433" s="20" cm="1">
        <f t="array" aca="1" ref="D433" ca="1">SUMPRODUCT(--(INDIRECT("'"&amp;D$43&amp;"_EX"&amp;"'!A2:A1104")=$B433),INDIRECT("'"&amp;D$43&amp;"_EX"&amp;"'!F2:F1104"),INDIRECT("'"&amp;D$43&amp;"_EX"&amp;"'!H2:H1104"))</f>
        <v>1272</v>
      </c>
      <c r="E433" s="20" cm="1">
        <f t="array" aca="1" ref="E433" ca="1">SUMPRODUCT(--(INDIRECT("'"&amp;E$43&amp;"_EX"&amp;"'!A2:A444")=$B433),INDIRECT("'"&amp;E$43&amp;"_EX"&amp;"'!F2:F444"),INDIRECT("'"&amp;E$43&amp;"_EX"&amp;"'!H2:H444"))</f>
        <v>119.7</v>
      </c>
      <c r="F433" s="20" cm="1">
        <f t="array" aca="1" ref="F433" ca="1">SUMPRODUCT(--(INDIRECT("'"&amp;F$43&amp;"_EX"&amp;"'!A2:A156")=$B433),INDIRECT("'"&amp;F$43&amp;"_EX"&amp;"'!F2:F156"),INDIRECT("'"&amp;F$43&amp;"_EX"&amp;"'!H2:H156"))</f>
        <v>0</v>
      </c>
      <c r="L433" s="16">
        <v>23651</v>
      </c>
      <c r="M433" s="20" cm="1">
        <f t="array" aca="1" ref="M433" ca="1">SUMPRODUCT((OFFSET('2014_EX'!$A$2,COUNTA('2014_EX'!$A$2:$A$156)-Cálculos!$M$43,0,Cálculos!$M$43,1)=Cálculos!$L433)*OFFSET('2014_EX'!$F$2,COUNTA('2014_EX'!$F$2:$F$156)-Cálculos!$M$43,0,Cálculos!$M$43,1),OFFSET('2014_EX'!$H$2,COUNTA('2014_EX'!$H$2:$H$156)-Cálculos!$M$43,0,Cálculos!$M$43,1))</f>
        <v>0</v>
      </c>
    </row>
    <row r="434" spans="2:13" x14ac:dyDescent="0.25">
      <c r="B434" s="16">
        <v>23652</v>
      </c>
      <c r="C434" s="20" cm="1">
        <f t="array" aca="1" ref="C434" ca="1">SUMPRODUCT(--(INDIRECT("'"&amp;C$43&amp;"_EX"&amp;"'!A2:A451")=$B434),INDIRECT("'"&amp;C$43&amp;"_EX"&amp;"'!F2:F451"),INDIRECT("'"&amp;C$43&amp;"_EX"&amp;"'!H2:H451"))</f>
        <v>0</v>
      </c>
      <c r="D434" s="20" cm="1">
        <f t="array" aca="1" ref="D434" ca="1">SUMPRODUCT(--(INDIRECT("'"&amp;D$43&amp;"_EX"&amp;"'!A2:A1104")=$B434),INDIRECT("'"&amp;D$43&amp;"_EX"&amp;"'!F2:F1104"),INDIRECT("'"&amp;D$43&amp;"_EX"&amp;"'!H2:H1104"))</f>
        <v>678</v>
      </c>
      <c r="E434" s="20" cm="1">
        <f t="array" aca="1" ref="E434" ca="1">SUMPRODUCT(--(INDIRECT("'"&amp;E$43&amp;"_EX"&amp;"'!A2:A444")=$B434),INDIRECT("'"&amp;E$43&amp;"_EX"&amp;"'!F2:F444"),INDIRECT("'"&amp;E$43&amp;"_EX"&amp;"'!H2:H444"))</f>
        <v>0</v>
      </c>
      <c r="F434" s="20" cm="1">
        <f t="array" aca="1" ref="F434" ca="1">SUMPRODUCT(--(INDIRECT("'"&amp;F$43&amp;"_EX"&amp;"'!A2:A156")=$B434),INDIRECT("'"&amp;F$43&amp;"_EX"&amp;"'!F2:F156"),INDIRECT("'"&amp;F$43&amp;"_EX"&amp;"'!H2:H156"))</f>
        <v>67.5</v>
      </c>
      <c r="L434" s="16">
        <v>23652</v>
      </c>
      <c r="M434" s="20" cm="1">
        <f t="array" aca="1" ref="M434" ca="1">SUMPRODUCT((OFFSET('2014_EX'!$A$2,COUNTA('2014_EX'!$A$2:$A$156)-Cálculos!$M$43,0,Cálculos!$M$43,1)=Cálculos!$L434)*OFFSET('2014_EX'!$F$2,COUNTA('2014_EX'!$F$2:$F$156)-Cálculos!$M$43,0,Cálculos!$M$43,1),OFFSET('2014_EX'!$H$2,COUNTA('2014_EX'!$H$2:$H$156)-Cálculos!$M$43,0,Cálculos!$M$43,1))</f>
        <v>67.5</v>
      </c>
    </row>
    <row r="435" spans="2:13" x14ac:dyDescent="0.25">
      <c r="B435" s="16">
        <v>23653</v>
      </c>
      <c r="C435" s="20" cm="1">
        <f t="array" aca="1" ref="C435" ca="1">SUMPRODUCT(--(INDIRECT("'"&amp;C$43&amp;"_EX"&amp;"'!A2:A451")=$B435),INDIRECT("'"&amp;C$43&amp;"_EX"&amp;"'!F2:F451"),INDIRECT("'"&amp;C$43&amp;"_EX"&amp;"'!H2:H451"))</f>
        <v>0</v>
      </c>
      <c r="D435" s="20" cm="1">
        <f t="array" aca="1" ref="D435" ca="1">SUMPRODUCT(--(INDIRECT("'"&amp;D$43&amp;"_EX"&amp;"'!A2:A1104")=$B435),INDIRECT("'"&amp;D$43&amp;"_EX"&amp;"'!F2:F1104"),INDIRECT("'"&amp;D$43&amp;"_EX"&amp;"'!H2:H1104"))</f>
        <v>796.5</v>
      </c>
      <c r="E435" s="20" cm="1">
        <f t="array" aca="1" ref="E435" ca="1">SUMPRODUCT(--(INDIRECT("'"&amp;E$43&amp;"_EX"&amp;"'!A2:A444")=$B435),INDIRECT("'"&amp;E$43&amp;"_EX"&amp;"'!F2:F444"),INDIRECT("'"&amp;E$43&amp;"_EX"&amp;"'!H2:H444"))</f>
        <v>0</v>
      </c>
      <c r="F435" s="20" cm="1">
        <f t="array" aca="1" ref="F435" ca="1">SUMPRODUCT(--(INDIRECT("'"&amp;F$43&amp;"_EX"&amp;"'!A2:A156")=$B435),INDIRECT("'"&amp;F$43&amp;"_EX"&amp;"'!F2:F156"),INDIRECT("'"&amp;F$43&amp;"_EX"&amp;"'!H2:H156"))</f>
        <v>0</v>
      </c>
      <c r="L435" s="16">
        <v>23653</v>
      </c>
      <c r="M435" s="20" cm="1">
        <f t="array" aca="1" ref="M435" ca="1">SUMPRODUCT((OFFSET('2014_EX'!$A$2,COUNTA('2014_EX'!$A$2:$A$156)-Cálculos!$M$43,0,Cálculos!$M$43,1)=Cálculos!$L435)*OFFSET('2014_EX'!$F$2,COUNTA('2014_EX'!$F$2:$F$156)-Cálculos!$M$43,0,Cálculos!$M$43,1),OFFSET('2014_EX'!$H$2,COUNTA('2014_EX'!$H$2:$H$156)-Cálculos!$M$43,0,Cálculos!$M$43,1))</f>
        <v>0</v>
      </c>
    </row>
    <row r="436" spans="2:13" x14ac:dyDescent="0.25">
      <c r="B436" s="16">
        <v>23654</v>
      </c>
      <c r="C436" s="20" cm="1">
        <f t="array" aca="1" ref="C436" ca="1">SUMPRODUCT(--(INDIRECT("'"&amp;C$43&amp;"_EX"&amp;"'!A2:A451")=$B436),INDIRECT("'"&amp;C$43&amp;"_EX"&amp;"'!F2:F451"),INDIRECT("'"&amp;C$43&amp;"_EX"&amp;"'!H2:H451"))</f>
        <v>0</v>
      </c>
      <c r="D436" s="20" cm="1">
        <f t="array" aca="1" ref="D436" ca="1">SUMPRODUCT(--(INDIRECT("'"&amp;D$43&amp;"_EX"&amp;"'!A2:A1104")=$B436),INDIRECT("'"&amp;D$43&amp;"_EX"&amp;"'!F2:F1104"),INDIRECT("'"&amp;D$43&amp;"_EX"&amp;"'!H2:H1104"))</f>
        <v>2880.42</v>
      </c>
      <c r="E436" s="20" cm="1">
        <f t="array" aca="1" ref="E436" ca="1">SUMPRODUCT(--(INDIRECT("'"&amp;E$43&amp;"_EX"&amp;"'!A2:A444")=$B436),INDIRECT("'"&amp;E$43&amp;"_EX"&amp;"'!F2:F444"),INDIRECT("'"&amp;E$43&amp;"_EX"&amp;"'!H2:H444"))</f>
        <v>1988.01</v>
      </c>
      <c r="F436" s="20" cm="1">
        <f t="array" aca="1" ref="F436" ca="1">SUMPRODUCT(--(INDIRECT("'"&amp;F$43&amp;"_EX"&amp;"'!A2:A156")=$B436),INDIRECT("'"&amp;F$43&amp;"_EX"&amp;"'!F2:F156"),INDIRECT("'"&amp;F$43&amp;"_EX"&amp;"'!H2:H156"))</f>
        <v>0</v>
      </c>
      <c r="L436" s="16">
        <v>23654</v>
      </c>
      <c r="M436" s="20" cm="1">
        <f t="array" aca="1" ref="M436" ca="1">SUMPRODUCT((OFFSET('2014_EX'!$A$2,COUNTA('2014_EX'!$A$2:$A$156)-Cálculos!$M$43,0,Cálculos!$M$43,1)=Cálculos!$L436)*OFFSET('2014_EX'!$F$2,COUNTA('2014_EX'!$F$2:$F$156)-Cálculos!$M$43,0,Cálculos!$M$43,1),OFFSET('2014_EX'!$H$2,COUNTA('2014_EX'!$H$2:$H$156)-Cálculos!$M$43,0,Cálculos!$M$43,1))</f>
        <v>0</v>
      </c>
    </row>
    <row r="437" spans="2:13" x14ac:dyDescent="0.25">
      <c r="B437" s="16">
        <v>23655</v>
      </c>
      <c r="C437" s="20" cm="1">
        <f t="array" aca="1" ref="C437" ca="1">SUMPRODUCT(--(INDIRECT("'"&amp;C$43&amp;"_EX"&amp;"'!A2:A451")=$B437),INDIRECT("'"&amp;C$43&amp;"_EX"&amp;"'!F2:F451"),INDIRECT("'"&amp;C$43&amp;"_EX"&amp;"'!H2:H451"))</f>
        <v>0</v>
      </c>
      <c r="D437" s="20" cm="1">
        <f t="array" aca="1" ref="D437" ca="1">SUMPRODUCT(--(INDIRECT("'"&amp;D$43&amp;"_EX"&amp;"'!A2:A1104")=$B437),INDIRECT("'"&amp;D$43&amp;"_EX"&amp;"'!F2:F1104"),INDIRECT("'"&amp;D$43&amp;"_EX"&amp;"'!H2:H1104"))</f>
        <v>582.54000000000008</v>
      </c>
      <c r="E437" s="20" cm="1">
        <f t="array" aca="1" ref="E437" ca="1">SUMPRODUCT(--(INDIRECT("'"&amp;E$43&amp;"_EX"&amp;"'!A2:A444")=$B437),INDIRECT("'"&amp;E$43&amp;"_EX"&amp;"'!F2:F444"),INDIRECT("'"&amp;E$43&amp;"_EX"&amp;"'!H2:H444"))</f>
        <v>58.5</v>
      </c>
      <c r="F437" s="20" cm="1">
        <f t="array" aca="1" ref="F437" ca="1">SUMPRODUCT(--(INDIRECT("'"&amp;F$43&amp;"_EX"&amp;"'!A2:A156")=$B437),INDIRECT("'"&amp;F$43&amp;"_EX"&amp;"'!F2:F156"),INDIRECT("'"&amp;F$43&amp;"_EX"&amp;"'!H2:H156"))</f>
        <v>0</v>
      </c>
      <c r="L437" s="16">
        <v>23655</v>
      </c>
      <c r="M437" s="20" cm="1">
        <f t="array" aca="1" ref="M437" ca="1">SUMPRODUCT((OFFSET('2014_EX'!$A$2,COUNTA('2014_EX'!$A$2:$A$156)-Cálculos!$M$43,0,Cálculos!$M$43,1)=Cálculos!$L437)*OFFSET('2014_EX'!$F$2,COUNTA('2014_EX'!$F$2:$F$156)-Cálculos!$M$43,0,Cálculos!$M$43,1),OFFSET('2014_EX'!$H$2,COUNTA('2014_EX'!$H$2:$H$156)-Cálculos!$M$43,0,Cálculos!$M$43,1))</f>
        <v>0</v>
      </c>
    </row>
    <row r="438" spans="2:13" x14ac:dyDescent="0.25">
      <c r="B438" s="16">
        <v>23656</v>
      </c>
      <c r="C438" s="20" cm="1">
        <f t="array" aca="1" ref="C438" ca="1">SUMPRODUCT(--(INDIRECT("'"&amp;C$43&amp;"_EX"&amp;"'!A2:A451")=$B438),INDIRECT("'"&amp;C$43&amp;"_EX"&amp;"'!F2:F451"),INDIRECT("'"&amp;C$43&amp;"_EX"&amp;"'!H2:H451"))</f>
        <v>0</v>
      </c>
      <c r="D438" s="20" cm="1">
        <f t="array" aca="1" ref="D438" ca="1">SUMPRODUCT(--(INDIRECT("'"&amp;D$43&amp;"_EX"&amp;"'!A2:A1104")=$B438),INDIRECT("'"&amp;D$43&amp;"_EX"&amp;"'!F2:F1104"),INDIRECT("'"&amp;D$43&amp;"_EX"&amp;"'!H2:H1104"))</f>
        <v>3728</v>
      </c>
      <c r="E438" s="20" cm="1">
        <f t="array" aca="1" ref="E438" ca="1">SUMPRODUCT(--(INDIRECT("'"&amp;E$43&amp;"_EX"&amp;"'!A2:A444")=$B438),INDIRECT("'"&amp;E$43&amp;"_EX"&amp;"'!F2:F444"),INDIRECT("'"&amp;E$43&amp;"_EX"&amp;"'!H2:H444"))</f>
        <v>423</v>
      </c>
      <c r="F438" s="20" cm="1">
        <f t="array" aca="1" ref="F438" ca="1">SUMPRODUCT(--(INDIRECT("'"&amp;F$43&amp;"_EX"&amp;"'!A2:A156")=$B438),INDIRECT("'"&amp;F$43&amp;"_EX"&amp;"'!F2:F156"),INDIRECT("'"&amp;F$43&amp;"_EX"&amp;"'!H2:H156"))</f>
        <v>0</v>
      </c>
      <c r="L438" s="16">
        <v>23656</v>
      </c>
      <c r="M438" s="20" cm="1">
        <f t="array" aca="1" ref="M438" ca="1">SUMPRODUCT((OFFSET('2014_EX'!$A$2,COUNTA('2014_EX'!$A$2:$A$156)-Cálculos!$M$43,0,Cálculos!$M$43,1)=Cálculos!$L438)*OFFSET('2014_EX'!$F$2,COUNTA('2014_EX'!$F$2:$F$156)-Cálculos!$M$43,0,Cálculos!$M$43,1),OFFSET('2014_EX'!$H$2,COUNTA('2014_EX'!$H$2:$H$156)-Cálculos!$M$43,0,Cálculos!$M$43,1))</f>
        <v>0</v>
      </c>
    </row>
    <row r="439" spans="2:13" x14ac:dyDescent="0.25">
      <c r="B439" s="16">
        <v>23657</v>
      </c>
      <c r="C439" s="20" cm="1">
        <f t="array" aca="1" ref="C439" ca="1">SUMPRODUCT(--(INDIRECT("'"&amp;C$43&amp;"_EX"&amp;"'!A2:A451")=$B439),INDIRECT("'"&amp;C$43&amp;"_EX"&amp;"'!F2:F451"),INDIRECT("'"&amp;C$43&amp;"_EX"&amp;"'!H2:H451"))</f>
        <v>0</v>
      </c>
      <c r="D439" s="20" cm="1">
        <f t="array" aca="1" ref="D439" ca="1">SUMPRODUCT(--(INDIRECT("'"&amp;D$43&amp;"_EX"&amp;"'!A2:A1104")=$B439),INDIRECT("'"&amp;D$43&amp;"_EX"&amp;"'!F2:F1104"),INDIRECT("'"&amp;D$43&amp;"_EX"&amp;"'!H2:H1104"))</f>
        <v>882</v>
      </c>
      <c r="E439" s="20" cm="1">
        <f t="array" aca="1" ref="E439" ca="1">SUMPRODUCT(--(INDIRECT("'"&amp;E$43&amp;"_EX"&amp;"'!A2:A444")=$B439),INDIRECT("'"&amp;E$43&amp;"_EX"&amp;"'!F2:F444"),INDIRECT("'"&amp;E$43&amp;"_EX"&amp;"'!H2:H444"))</f>
        <v>0</v>
      </c>
      <c r="F439" s="20" cm="1">
        <f t="array" aca="1" ref="F439" ca="1">SUMPRODUCT(--(INDIRECT("'"&amp;F$43&amp;"_EX"&amp;"'!A2:A156")=$B439),INDIRECT("'"&amp;F$43&amp;"_EX"&amp;"'!F2:F156"),INDIRECT("'"&amp;F$43&amp;"_EX"&amp;"'!H2:H156"))</f>
        <v>0</v>
      </c>
      <c r="L439" s="16">
        <v>23657</v>
      </c>
      <c r="M439" s="20" cm="1">
        <f t="array" aca="1" ref="M439" ca="1">SUMPRODUCT((OFFSET('2014_EX'!$A$2,COUNTA('2014_EX'!$A$2:$A$156)-Cálculos!$M$43,0,Cálculos!$M$43,1)=Cálculos!$L439)*OFFSET('2014_EX'!$F$2,COUNTA('2014_EX'!$F$2:$F$156)-Cálculos!$M$43,0,Cálculos!$M$43,1),OFFSET('2014_EX'!$H$2,COUNTA('2014_EX'!$H$2:$H$156)-Cálculos!$M$43,0,Cálculos!$M$43,1))</f>
        <v>0</v>
      </c>
    </row>
    <row r="440" spans="2:13" x14ac:dyDescent="0.25">
      <c r="B440" s="16">
        <v>23658</v>
      </c>
      <c r="C440" s="20" cm="1">
        <f t="array" aca="1" ref="C440" ca="1">SUMPRODUCT(--(INDIRECT("'"&amp;C$43&amp;"_EX"&amp;"'!A2:A451")=$B440),INDIRECT("'"&amp;C$43&amp;"_EX"&amp;"'!F2:F451"),INDIRECT("'"&amp;C$43&amp;"_EX"&amp;"'!H2:H451"))</f>
        <v>0</v>
      </c>
      <c r="D440" s="20" cm="1">
        <f t="array" aca="1" ref="D440" ca="1">SUMPRODUCT(--(INDIRECT("'"&amp;D$43&amp;"_EX"&amp;"'!A2:A1104")=$B440),INDIRECT("'"&amp;D$43&amp;"_EX"&amp;"'!F2:F1104"),INDIRECT("'"&amp;D$43&amp;"_EX"&amp;"'!H2:H1104"))</f>
        <v>1539</v>
      </c>
      <c r="E440" s="20" cm="1">
        <f t="array" aca="1" ref="E440" ca="1">SUMPRODUCT(--(INDIRECT("'"&amp;E$43&amp;"_EX"&amp;"'!A2:A444")=$B440),INDIRECT("'"&amp;E$43&amp;"_EX"&amp;"'!F2:F444"),INDIRECT("'"&amp;E$43&amp;"_EX"&amp;"'!H2:H444"))</f>
        <v>227.43</v>
      </c>
      <c r="F440" s="20" cm="1">
        <f t="array" aca="1" ref="F440" ca="1">SUMPRODUCT(--(INDIRECT("'"&amp;F$43&amp;"_EX"&amp;"'!A2:A156")=$B440),INDIRECT("'"&amp;F$43&amp;"_EX"&amp;"'!F2:F156"),INDIRECT("'"&amp;F$43&amp;"_EX"&amp;"'!H2:H156"))</f>
        <v>0</v>
      </c>
      <c r="L440" s="16">
        <v>23658</v>
      </c>
      <c r="M440" s="20" cm="1">
        <f t="array" aca="1" ref="M440" ca="1">SUMPRODUCT((OFFSET('2014_EX'!$A$2,COUNTA('2014_EX'!$A$2:$A$156)-Cálculos!$M$43,0,Cálculos!$M$43,1)=Cálculos!$L440)*OFFSET('2014_EX'!$F$2,COUNTA('2014_EX'!$F$2:$F$156)-Cálculos!$M$43,0,Cálculos!$M$43,1),OFFSET('2014_EX'!$H$2,COUNTA('2014_EX'!$H$2:$H$156)-Cálculos!$M$43,0,Cálculos!$M$43,1))</f>
        <v>0</v>
      </c>
    </row>
    <row r="441" spans="2:13" x14ac:dyDescent="0.25">
      <c r="B441" s="16">
        <v>23659</v>
      </c>
      <c r="C441" s="20" cm="1">
        <f t="array" aca="1" ref="C441" ca="1">SUMPRODUCT(--(INDIRECT("'"&amp;C$43&amp;"_EX"&amp;"'!A2:A451")=$B441),INDIRECT("'"&amp;C$43&amp;"_EX"&amp;"'!F2:F451"),INDIRECT("'"&amp;C$43&amp;"_EX"&amp;"'!H2:H451"))</f>
        <v>0</v>
      </c>
      <c r="D441" s="20" cm="1">
        <f t="array" aca="1" ref="D441" ca="1">SUMPRODUCT(--(INDIRECT("'"&amp;D$43&amp;"_EX"&amp;"'!A2:A1104")=$B441),INDIRECT("'"&amp;D$43&amp;"_EX"&amp;"'!F2:F1104"),INDIRECT("'"&amp;D$43&amp;"_EX"&amp;"'!H2:H1104"))</f>
        <v>1358.5</v>
      </c>
      <c r="E441" s="20" cm="1">
        <f t="array" aca="1" ref="E441" ca="1">SUMPRODUCT(--(INDIRECT("'"&amp;E$43&amp;"_EX"&amp;"'!A2:A444")=$B441),INDIRECT("'"&amp;E$43&amp;"_EX"&amp;"'!F2:F444"),INDIRECT("'"&amp;E$43&amp;"_EX"&amp;"'!H2:H444"))</f>
        <v>2041.0800000000002</v>
      </c>
      <c r="F441" s="20" cm="1">
        <f t="array" aca="1" ref="F441" ca="1">SUMPRODUCT(--(INDIRECT("'"&amp;F$43&amp;"_EX"&amp;"'!A2:A156")=$B441),INDIRECT("'"&amp;F$43&amp;"_EX"&amp;"'!F2:F156"),INDIRECT("'"&amp;F$43&amp;"_EX"&amp;"'!H2:H156"))</f>
        <v>0</v>
      </c>
      <c r="L441" s="16">
        <v>23659</v>
      </c>
      <c r="M441" s="20" cm="1">
        <f t="array" aca="1" ref="M441" ca="1">SUMPRODUCT((OFFSET('2014_EX'!$A$2,COUNTA('2014_EX'!$A$2:$A$156)-Cálculos!$M$43,0,Cálculos!$M$43,1)=Cálculos!$L441)*OFFSET('2014_EX'!$F$2,COUNTA('2014_EX'!$F$2:$F$156)-Cálculos!$M$43,0,Cálculos!$M$43,1),OFFSET('2014_EX'!$H$2,COUNTA('2014_EX'!$H$2:$H$156)-Cálculos!$M$43,0,Cálculos!$M$43,1))</f>
        <v>0</v>
      </c>
    </row>
    <row r="442" spans="2:13" x14ac:dyDescent="0.25">
      <c r="B442" s="16">
        <v>23660</v>
      </c>
      <c r="C442" s="20" cm="1">
        <f t="array" aca="1" ref="C442" ca="1">SUMPRODUCT(--(INDIRECT("'"&amp;C$43&amp;"_EX"&amp;"'!A2:A451")=$B442),INDIRECT("'"&amp;C$43&amp;"_EX"&amp;"'!F2:F451"),INDIRECT("'"&amp;C$43&amp;"_EX"&amp;"'!H2:H451"))</f>
        <v>0</v>
      </c>
      <c r="D442" s="20" cm="1">
        <f t="array" aca="1" ref="D442" ca="1">SUMPRODUCT(--(INDIRECT("'"&amp;D$43&amp;"_EX"&amp;"'!A2:A1104")=$B442),INDIRECT("'"&amp;D$43&amp;"_EX"&amp;"'!F2:F1104"),INDIRECT("'"&amp;D$43&amp;"_EX"&amp;"'!H2:H1104"))</f>
        <v>1228.5</v>
      </c>
      <c r="E442" s="20" cm="1">
        <f t="array" aca="1" ref="E442" ca="1">SUMPRODUCT(--(INDIRECT("'"&amp;E$43&amp;"_EX"&amp;"'!A2:A444")=$B442),INDIRECT("'"&amp;E$43&amp;"_EX"&amp;"'!F2:F444"),INDIRECT("'"&amp;E$43&amp;"_EX"&amp;"'!H2:H444"))</f>
        <v>0</v>
      </c>
      <c r="F442" s="20" cm="1">
        <f t="array" aca="1" ref="F442" ca="1">SUMPRODUCT(--(INDIRECT("'"&amp;F$43&amp;"_EX"&amp;"'!A2:A156")=$B442),INDIRECT("'"&amp;F$43&amp;"_EX"&amp;"'!F2:F156"),INDIRECT("'"&amp;F$43&amp;"_EX"&amp;"'!H2:H156"))</f>
        <v>0</v>
      </c>
      <c r="L442" s="16">
        <v>23660</v>
      </c>
      <c r="M442" s="20" cm="1">
        <f t="array" aca="1" ref="M442" ca="1">SUMPRODUCT((OFFSET('2014_EX'!$A$2,COUNTA('2014_EX'!$A$2:$A$156)-Cálculos!$M$43,0,Cálculos!$M$43,1)=Cálculos!$L442)*OFFSET('2014_EX'!$F$2,COUNTA('2014_EX'!$F$2:$F$156)-Cálculos!$M$43,0,Cálculos!$M$43,1),OFFSET('2014_EX'!$H$2,COUNTA('2014_EX'!$H$2:$H$156)-Cálculos!$M$43,0,Cálculos!$M$43,1))</f>
        <v>0</v>
      </c>
    </row>
    <row r="443" spans="2:13" x14ac:dyDescent="0.25">
      <c r="B443" s="16">
        <v>23661</v>
      </c>
      <c r="C443" s="20" cm="1">
        <f t="array" aca="1" ref="C443" ca="1">SUMPRODUCT(--(INDIRECT("'"&amp;C$43&amp;"_EX"&amp;"'!A2:A451")=$B443),INDIRECT("'"&amp;C$43&amp;"_EX"&amp;"'!F2:F451"),INDIRECT("'"&amp;C$43&amp;"_EX"&amp;"'!H2:H451"))</f>
        <v>0</v>
      </c>
      <c r="D443" s="20" cm="1">
        <f t="array" aca="1" ref="D443" ca="1">SUMPRODUCT(--(INDIRECT("'"&amp;D$43&amp;"_EX"&amp;"'!A2:A1104")=$B443),INDIRECT("'"&amp;D$43&amp;"_EX"&amp;"'!F2:F1104"),INDIRECT("'"&amp;D$43&amp;"_EX"&amp;"'!H2:H1104"))</f>
        <v>231</v>
      </c>
      <c r="E443" s="20" cm="1">
        <f t="array" aca="1" ref="E443" ca="1">SUMPRODUCT(--(INDIRECT("'"&amp;E$43&amp;"_EX"&amp;"'!A2:A444")=$B443),INDIRECT("'"&amp;E$43&amp;"_EX"&amp;"'!F2:F444"),INDIRECT("'"&amp;E$43&amp;"_EX"&amp;"'!H2:H444"))</f>
        <v>99.9</v>
      </c>
      <c r="F443" s="20" cm="1">
        <f t="array" aca="1" ref="F443" ca="1">SUMPRODUCT(--(INDIRECT("'"&amp;F$43&amp;"_EX"&amp;"'!A2:A156")=$B443),INDIRECT("'"&amp;F$43&amp;"_EX"&amp;"'!F2:F156"),INDIRECT("'"&amp;F$43&amp;"_EX"&amp;"'!H2:H156"))</f>
        <v>0</v>
      </c>
      <c r="L443" s="16">
        <v>23661</v>
      </c>
      <c r="M443" s="20" cm="1">
        <f t="array" aca="1" ref="M443" ca="1">SUMPRODUCT((OFFSET('2014_EX'!$A$2,COUNTA('2014_EX'!$A$2:$A$156)-Cálculos!$M$43,0,Cálculos!$M$43,1)=Cálculos!$L443)*OFFSET('2014_EX'!$F$2,COUNTA('2014_EX'!$F$2:$F$156)-Cálculos!$M$43,0,Cálculos!$M$43,1),OFFSET('2014_EX'!$H$2,COUNTA('2014_EX'!$H$2:$H$156)-Cálculos!$M$43,0,Cálculos!$M$43,1))</f>
        <v>0</v>
      </c>
    </row>
    <row r="444" spans="2:13" x14ac:dyDescent="0.25">
      <c r="B444" s="16">
        <v>23662</v>
      </c>
      <c r="C444" s="20" cm="1">
        <f t="array" aca="1" ref="C444" ca="1">SUMPRODUCT(--(INDIRECT("'"&amp;C$43&amp;"_EX"&amp;"'!A2:A451")=$B444),INDIRECT("'"&amp;C$43&amp;"_EX"&amp;"'!F2:F451"),INDIRECT("'"&amp;C$43&amp;"_EX"&amp;"'!H2:H451"))</f>
        <v>0</v>
      </c>
      <c r="D444" s="20" cm="1">
        <f t="array" aca="1" ref="D444" ca="1">SUMPRODUCT(--(INDIRECT("'"&amp;D$43&amp;"_EX"&amp;"'!A2:A1104")=$B444),INDIRECT("'"&amp;D$43&amp;"_EX"&amp;"'!F2:F1104"),INDIRECT("'"&amp;D$43&amp;"_EX"&amp;"'!H2:H1104"))</f>
        <v>1736.3700000000001</v>
      </c>
      <c r="E444" s="20" cm="1">
        <f t="array" aca="1" ref="E444" ca="1">SUMPRODUCT(--(INDIRECT("'"&amp;E$43&amp;"_EX"&amp;"'!A2:A444")=$B444),INDIRECT("'"&amp;E$43&amp;"_EX"&amp;"'!F2:F444"),INDIRECT("'"&amp;E$43&amp;"_EX"&amp;"'!H2:H444"))</f>
        <v>159</v>
      </c>
      <c r="F444" s="20" cm="1">
        <f t="array" aca="1" ref="F444" ca="1">SUMPRODUCT(--(INDIRECT("'"&amp;F$43&amp;"_EX"&amp;"'!A2:A156")=$B444),INDIRECT("'"&amp;F$43&amp;"_EX"&amp;"'!F2:F156"),INDIRECT("'"&amp;F$43&amp;"_EX"&amp;"'!H2:H156"))</f>
        <v>1044</v>
      </c>
      <c r="L444" s="16">
        <v>23662</v>
      </c>
      <c r="M444" s="20" cm="1">
        <f t="array" aca="1" ref="M444" ca="1">SUMPRODUCT((OFFSET('2014_EX'!$A$2,COUNTA('2014_EX'!$A$2:$A$156)-Cálculos!$M$43,0,Cálculos!$M$43,1)=Cálculos!$L444)*OFFSET('2014_EX'!$F$2,COUNTA('2014_EX'!$F$2:$F$156)-Cálculos!$M$43,0,Cálculos!$M$43,1),OFFSET('2014_EX'!$H$2,COUNTA('2014_EX'!$H$2:$H$156)-Cálculos!$M$43,0,Cálculos!$M$43,1))</f>
        <v>1044</v>
      </c>
    </row>
    <row r="445" spans="2:13" x14ac:dyDescent="0.25">
      <c r="B445" s="16">
        <v>23663</v>
      </c>
      <c r="C445" s="20" cm="1">
        <f t="array" aca="1" ref="C445" ca="1">SUMPRODUCT(--(INDIRECT("'"&amp;C$43&amp;"_EX"&amp;"'!A2:A451")=$B445),INDIRECT("'"&amp;C$43&amp;"_EX"&amp;"'!F2:F451"),INDIRECT("'"&amp;C$43&amp;"_EX"&amp;"'!H2:H451"))</f>
        <v>0</v>
      </c>
      <c r="D445" s="20" cm="1">
        <f t="array" aca="1" ref="D445" ca="1">SUMPRODUCT(--(INDIRECT("'"&amp;D$43&amp;"_EX"&amp;"'!A2:A1104")=$B445),INDIRECT("'"&amp;D$43&amp;"_EX"&amp;"'!F2:F1104"),INDIRECT("'"&amp;D$43&amp;"_EX"&amp;"'!H2:H1104"))</f>
        <v>297</v>
      </c>
      <c r="E445" s="20" cm="1">
        <f t="array" aca="1" ref="E445" ca="1">SUMPRODUCT(--(INDIRECT("'"&amp;E$43&amp;"_EX"&amp;"'!A2:A444")=$B445),INDIRECT("'"&amp;E$43&amp;"_EX"&amp;"'!F2:F444"),INDIRECT("'"&amp;E$43&amp;"_EX"&amp;"'!H2:H444"))</f>
        <v>0</v>
      </c>
      <c r="F445" s="20" cm="1">
        <f t="array" aca="1" ref="F445" ca="1">SUMPRODUCT(--(INDIRECT("'"&amp;F$43&amp;"_EX"&amp;"'!A2:A156")=$B445),INDIRECT("'"&amp;F$43&amp;"_EX"&amp;"'!F2:F156"),INDIRECT("'"&amp;F$43&amp;"_EX"&amp;"'!H2:H156"))</f>
        <v>0</v>
      </c>
      <c r="L445" s="16">
        <v>23663</v>
      </c>
      <c r="M445" s="20" cm="1">
        <f t="array" aca="1" ref="M445" ca="1">SUMPRODUCT((OFFSET('2014_EX'!$A$2,COUNTA('2014_EX'!$A$2:$A$156)-Cálculos!$M$43,0,Cálculos!$M$43,1)=Cálculos!$L445)*OFFSET('2014_EX'!$F$2,COUNTA('2014_EX'!$F$2:$F$156)-Cálculos!$M$43,0,Cálculos!$M$43,1),OFFSET('2014_EX'!$H$2,COUNTA('2014_EX'!$H$2:$H$156)-Cálculos!$M$43,0,Cálculos!$M$43,1))</f>
        <v>0</v>
      </c>
    </row>
    <row r="446" spans="2:13" x14ac:dyDescent="0.25">
      <c r="B446" s="16">
        <v>23664</v>
      </c>
      <c r="C446" s="20" cm="1">
        <f t="array" aca="1" ref="C446" ca="1">SUMPRODUCT(--(INDIRECT("'"&amp;C$43&amp;"_EX"&amp;"'!A2:A451")=$B446),INDIRECT("'"&amp;C$43&amp;"_EX"&amp;"'!F2:F451"),INDIRECT("'"&amp;C$43&amp;"_EX"&amp;"'!H2:H451"))</f>
        <v>0</v>
      </c>
      <c r="D446" s="20" cm="1">
        <f t="array" aca="1" ref="D446" ca="1">SUMPRODUCT(--(INDIRECT("'"&amp;D$43&amp;"_EX"&amp;"'!A2:A1104")=$B446),INDIRECT("'"&amp;D$43&amp;"_EX"&amp;"'!F2:F1104"),INDIRECT("'"&amp;D$43&amp;"_EX"&amp;"'!H2:H1104"))</f>
        <v>0</v>
      </c>
      <c r="E446" s="20" cm="1">
        <f t="array" aca="1" ref="E446" ca="1">SUMPRODUCT(--(INDIRECT("'"&amp;E$43&amp;"_EX"&amp;"'!A2:A444")=$B446),INDIRECT("'"&amp;E$43&amp;"_EX"&amp;"'!F2:F444"),INDIRECT("'"&amp;E$43&amp;"_EX"&amp;"'!H2:H444"))</f>
        <v>143</v>
      </c>
      <c r="F446" s="20" cm="1">
        <f t="array" aca="1" ref="F446" ca="1">SUMPRODUCT(--(INDIRECT("'"&amp;F$43&amp;"_EX"&amp;"'!A2:A156")=$B446),INDIRECT("'"&amp;F$43&amp;"_EX"&amp;"'!F2:F156"),INDIRECT("'"&amp;F$43&amp;"_EX"&amp;"'!H2:H156"))</f>
        <v>546</v>
      </c>
      <c r="L446" s="16">
        <v>23664</v>
      </c>
      <c r="M446" s="20" cm="1">
        <f t="array" aca="1" ref="M446" ca="1">SUMPRODUCT((OFFSET('2014_EX'!$A$2,COUNTA('2014_EX'!$A$2:$A$156)-Cálculos!$M$43,0,Cálculos!$M$43,1)=Cálculos!$L446)*OFFSET('2014_EX'!$F$2,COUNTA('2014_EX'!$F$2:$F$156)-Cálculos!$M$43,0,Cálculos!$M$43,1),OFFSET('2014_EX'!$H$2,COUNTA('2014_EX'!$H$2:$H$156)-Cálculos!$M$43,0,Cálculos!$M$43,1))</f>
        <v>546</v>
      </c>
    </row>
    <row r="447" spans="2:13" x14ac:dyDescent="0.25">
      <c r="B447" s="16">
        <v>23665</v>
      </c>
      <c r="C447" s="20" cm="1">
        <f t="array" aca="1" ref="C447" ca="1">SUMPRODUCT(--(INDIRECT("'"&amp;C$43&amp;"_EX"&amp;"'!A2:A451")=$B447),INDIRECT("'"&amp;C$43&amp;"_EX"&amp;"'!F2:F451"),INDIRECT("'"&amp;C$43&amp;"_EX"&amp;"'!H2:H451"))</f>
        <v>0</v>
      </c>
      <c r="D447" s="20" cm="1">
        <f t="array" aca="1" ref="D447" ca="1">SUMPRODUCT(--(INDIRECT("'"&amp;D$43&amp;"_EX"&amp;"'!A2:A1104")=$B447),INDIRECT("'"&amp;D$43&amp;"_EX"&amp;"'!F2:F1104"),INDIRECT("'"&amp;D$43&amp;"_EX"&amp;"'!H2:H1104"))</f>
        <v>0</v>
      </c>
      <c r="E447" s="20" cm="1">
        <f t="array" aca="1" ref="E447" ca="1">SUMPRODUCT(--(INDIRECT("'"&amp;E$43&amp;"_EX"&amp;"'!A2:A444")=$B447),INDIRECT("'"&amp;E$43&amp;"_EX"&amp;"'!F2:F444"),INDIRECT("'"&amp;E$43&amp;"_EX"&amp;"'!H2:H444"))</f>
        <v>0</v>
      </c>
      <c r="F447" s="20" cm="1">
        <f t="array" aca="1" ref="F447" ca="1">SUMPRODUCT(--(INDIRECT("'"&amp;F$43&amp;"_EX"&amp;"'!A2:A156")=$B447),INDIRECT("'"&amp;F$43&amp;"_EX"&amp;"'!F2:F156"),INDIRECT("'"&amp;F$43&amp;"_EX"&amp;"'!H2:H156"))</f>
        <v>0</v>
      </c>
      <c r="L447" s="16">
        <v>23665</v>
      </c>
      <c r="M447" s="20" cm="1">
        <f t="array" aca="1" ref="M447" ca="1">SUMPRODUCT((OFFSET('2014_EX'!$A$2,COUNTA('2014_EX'!$A$2:$A$156)-Cálculos!$M$43,0,Cálculos!$M$43,1)=Cálculos!$L447)*OFFSET('2014_EX'!$F$2,COUNTA('2014_EX'!$F$2:$F$156)-Cálculos!$M$43,0,Cálculos!$M$43,1),OFFSET('2014_EX'!$H$2,COUNTA('2014_EX'!$H$2:$H$156)-Cálculos!$M$43,0,Cálculos!$M$43,1))</f>
        <v>0</v>
      </c>
    </row>
    <row r="448" spans="2:13" x14ac:dyDescent="0.25">
      <c r="B448" s="16">
        <v>23666</v>
      </c>
      <c r="C448" s="20" cm="1">
        <f t="array" aca="1" ref="C448" ca="1">SUMPRODUCT(--(INDIRECT("'"&amp;C$43&amp;"_EX"&amp;"'!A2:A451")=$B448),INDIRECT("'"&amp;C$43&amp;"_EX"&amp;"'!F2:F451"),INDIRECT("'"&amp;C$43&amp;"_EX"&amp;"'!H2:H451"))</f>
        <v>0</v>
      </c>
      <c r="D448" s="20" cm="1">
        <f t="array" aca="1" ref="D448" ca="1">SUMPRODUCT(--(INDIRECT("'"&amp;D$43&amp;"_EX"&amp;"'!A2:A1104")=$B448),INDIRECT("'"&amp;D$43&amp;"_EX"&amp;"'!F2:F1104"),INDIRECT("'"&amp;D$43&amp;"_EX"&amp;"'!H2:H1104"))</f>
        <v>3277</v>
      </c>
      <c r="E448" s="20" cm="1">
        <f t="array" aca="1" ref="E448" ca="1">SUMPRODUCT(--(INDIRECT("'"&amp;E$43&amp;"_EX"&amp;"'!A2:A444")=$B448),INDIRECT("'"&amp;E$43&amp;"_EX"&amp;"'!F2:F444"),INDIRECT("'"&amp;E$43&amp;"_EX"&amp;"'!H2:H444"))</f>
        <v>0</v>
      </c>
      <c r="F448" s="20" cm="1">
        <f t="array" aca="1" ref="F448" ca="1">SUMPRODUCT(--(INDIRECT("'"&amp;F$43&amp;"_EX"&amp;"'!A2:A156")=$B448),INDIRECT("'"&amp;F$43&amp;"_EX"&amp;"'!F2:F156"),INDIRECT("'"&amp;F$43&amp;"_EX"&amp;"'!H2:H156"))</f>
        <v>0</v>
      </c>
      <c r="L448" s="16">
        <v>23666</v>
      </c>
      <c r="M448" s="20" cm="1">
        <f t="array" aca="1" ref="M448" ca="1">SUMPRODUCT((OFFSET('2014_EX'!$A$2,COUNTA('2014_EX'!$A$2:$A$156)-Cálculos!$M$43,0,Cálculos!$M$43,1)=Cálculos!$L448)*OFFSET('2014_EX'!$F$2,COUNTA('2014_EX'!$F$2:$F$156)-Cálculos!$M$43,0,Cálculos!$M$43,1),OFFSET('2014_EX'!$H$2,COUNTA('2014_EX'!$H$2:$H$156)-Cálculos!$M$43,0,Cálculos!$M$43,1))</f>
        <v>0</v>
      </c>
    </row>
    <row r="449" spans="2:13" x14ac:dyDescent="0.25">
      <c r="B449" s="16">
        <v>23667</v>
      </c>
      <c r="C449" s="20" cm="1">
        <f t="array" aca="1" ref="C449" ca="1">SUMPRODUCT(--(INDIRECT("'"&amp;C$43&amp;"_EX"&amp;"'!A2:A451")=$B449),INDIRECT("'"&amp;C$43&amp;"_EX"&amp;"'!F2:F451"),INDIRECT("'"&amp;C$43&amp;"_EX"&amp;"'!H2:H451"))</f>
        <v>0</v>
      </c>
      <c r="D449" s="20" cm="1">
        <f t="array" aca="1" ref="D449" ca="1">SUMPRODUCT(--(INDIRECT("'"&amp;D$43&amp;"_EX"&amp;"'!A2:A1104")=$B449),INDIRECT("'"&amp;D$43&amp;"_EX"&amp;"'!F2:F1104"),INDIRECT("'"&amp;D$43&amp;"_EX"&amp;"'!H2:H1104"))</f>
        <v>36</v>
      </c>
      <c r="E449" s="20" cm="1">
        <f t="array" aca="1" ref="E449" ca="1">SUMPRODUCT(--(INDIRECT("'"&amp;E$43&amp;"_EX"&amp;"'!A2:A444")=$B449),INDIRECT("'"&amp;E$43&amp;"_EX"&amp;"'!F2:F444"),INDIRECT("'"&amp;E$43&amp;"_EX"&amp;"'!H2:H444"))</f>
        <v>489</v>
      </c>
      <c r="F449" s="20" cm="1">
        <f t="array" aca="1" ref="F449" ca="1">SUMPRODUCT(--(INDIRECT("'"&amp;F$43&amp;"_EX"&amp;"'!A2:A156")=$B449),INDIRECT("'"&amp;F$43&amp;"_EX"&amp;"'!F2:F156"),INDIRECT("'"&amp;F$43&amp;"_EX"&amp;"'!H2:H156"))</f>
        <v>0</v>
      </c>
      <c r="L449" s="16">
        <v>23667</v>
      </c>
      <c r="M449" s="20" cm="1">
        <f t="array" aca="1" ref="M449" ca="1">SUMPRODUCT((OFFSET('2014_EX'!$A$2,COUNTA('2014_EX'!$A$2:$A$156)-Cálculos!$M$43,0,Cálculos!$M$43,1)=Cálculos!$L449)*OFFSET('2014_EX'!$F$2,COUNTA('2014_EX'!$F$2:$F$156)-Cálculos!$M$43,0,Cálculos!$M$43,1),OFFSET('2014_EX'!$H$2,COUNTA('2014_EX'!$H$2:$H$156)-Cálculos!$M$43,0,Cálculos!$M$43,1))</f>
        <v>0</v>
      </c>
    </row>
    <row r="450" spans="2:13" x14ac:dyDescent="0.25">
      <c r="B450" s="16">
        <v>23668</v>
      </c>
      <c r="C450" s="20" cm="1">
        <f t="array" aca="1" ref="C450" ca="1">SUMPRODUCT(--(INDIRECT("'"&amp;C$43&amp;"_EX"&amp;"'!A2:A451")=$B450),INDIRECT("'"&amp;C$43&amp;"_EX"&amp;"'!F2:F451"),INDIRECT("'"&amp;C$43&amp;"_EX"&amp;"'!H2:H451"))</f>
        <v>0</v>
      </c>
      <c r="D450" s="20" cm="1">
        <f t="array" aca="1" ref="D450" ca="1">SUMPRODUCT(--(INDIRECT("'"&amp;D$43&amp;"_EX"&amp;"'!A2:A1104")=$B450),INDIRECT("'"&amp;D$43&amp;"_EX"&amp;"'!F2:F1104"),INDIRECT("'"&amp;D$43&amp;"_EX"&amp;"'!H2:H1104"))</f>
        <v>147.63</v>
      </c>
      <c r="E450" s="20" cm="1">
        <f t="array" aca="1" ref="E450" ca="1">SUMPRODUCT(--(INDIRECT("'"&amp;E$43&amp;"_EX"&amp;"'!A2:A444")=$B450),INDIRECT("'"&amp;E$43&amp;"_EX"&amp;"'!F2:F444"),INDIRECT("'"&amp;E$43&amp;"_EX"&amp;"'!H2:H444"))</f>
        <v>0</v>
      </c>
      <c r="F450" s="20" cm="1">
        <f t="array" aca="1" ref="F450" ca="1">SUMPRODUCT(--(INDIRECT("'"&amp;F$43&amp;"_EX"&amp;"'!A2:A156")=$B450),INDIRECT("'"&amp;F$43&amp;"_EX"&amp;"'!F2:F156"),INDIRECT("'"&amp;F$43&amp;"_EX"&amp;"'!H2:H156"))</f>
        <v>227.43</v>
      </c>
      <c r="L450" s="16">
        <v>23668</v>
      </c>
      <c r="M450" s="20" cm="1">
        <f t="array" aca="1" ref="M450" ca="1">SUMPRODUCT((OFFSET('2014_EX'!$A$2,COUNTA('2014_EX'!$A$2:$A$156)-Cálculos!$M$43,0,Cálculos!$M$43,1)=Cálculos!$L450)*OFFSET('2014_EX'!$F$2,COUNTA('2014_EX'!$F$2:$F$156)-Cálculos!$M$43,0,Cálculos!$M$43,1),OFFSET('2014_EX'!$H$2,COUNTA('2014_EX'!$H$2:$H$156)-Cálculos!$M$43,0,Cálculos!$M$43,1))</f>
        <v>227.43</v>
      </c>
    </row>
    <row r="451" spans="2:13" x14ac:dyDescent="0.25">
      <c r="B451" s="16">
        <v>23669</v>
      </c>
      <c r="C451" s="20" cm="1">
        <f t="array" aca="1" ref="C451" ca="1">SUMPRODUCT(--(INDIRECT("'"&amp;C$43&amp;"_EX"&amp;"'!A2:A451")=$B451),INDIRECT("'"&amp;C$43&amp;"_EX"&amp;"'!F2:F451"),INDIRECT("'"&amp;C$43&amp;"_EX"&amp;"'!H2:H451"))</f>
        <v>0</v>
      </c>
      <c r="D451" s="20" cm="1">
        <f t="array" aca="1" ref="D451" ca="1">SUMPRODUCT(--(INDIRECT("'"&amp;D$43&amp;"_EX"&amp;"'!A2:A1104")=$B451),INDIRECT("'"&amp;D$43&amp;"_EX"&amp;"'!F2:F1104"),INDIRECT("'"&amp;D$43&amp;"_EX"&amp;"'!H2:H1104"))</f>
        <v>111.72</v>
      </c>
      <c r="E451" s="20" cm="1">
        <f t="array" aca="1" ref="E451" ca="1">SUMPRODUCT(--(INDIRECT("'"&amp;E$43&amp;"_EX"&amp;"'!A2:A444")=$B451),INDIRECT("'"&amp;E$43&amp;"_EX"&amp;"'!F2:F444"),INDIRECT("'"&amp;E$43&amp;"_EX"&amp;"'!H2:H444"))</f>
        <v>0</v>
      </c>
      <c r="F451" s="20" cm="1">
        <f t="array" aca="1" ref="F451" ca="1">SUMPRODUCT(--(INDIRECT("'"&amp;F$43&amp;"_EX"&amp;"'!A2:A156")=$B451),INDIRECT("'"&amp;F$43&amp;"_EX"&amp;"'!F2:F156"),INDIRECT("'"&amp;F$43&amp;"_EX"&amp;"'!H2:H156"))</f>
        <v>0</v>
      </c>
      <c r="L451" s="16">
        <v>23669</v>
      </c>
      <c r="M451" s="20" cm="1">
        <f t="array" aca="1" ref="M451" ca="1">SUMPRODUCT((OFFSET('2014_EX'!$A$2,COUNTA('2014_EX'!$A$2:$A$156)-Cálculos!$M$43,0,Cálculos!$M$43,1)=Cálculos!$L451)*OFFSET('2014_EX'!$F$2,COUNTA('2014_EX'!$F$2:$F$156)-Cálculos!$M$43,0,Cálculos!$M$43,1),OFFSET('2014_EX'!$H$2,COUNTA('2014_EX'!$H$2:$H$156)-Cálculos!$M$43,0,Cálculos!$M$43,1))</f>
        <v>0</v>
      </c>
    </row>
    <row r="452" spans="2:13" x14ac:dyDescent="0.25">
      <c r="B452" s="16">
        <v>23670</v>
      </c>
      <c r="C452" s="20" cm="1">
        <f t="array" aca="1" ref="C452" ca="1">SUMPRODUCT(--(INDIRECT("'"&amp;C$43&amp;"_EX"&amp;"'!A2:A451")=$B452),INDIRECT("'"&amp;C$43&amp;"_EX"&amp;"'!F2:F451"),INDIRECT("'"&amp;C$43&amp;"_EX"&amp;"'!H2:H451"))</f>
        <v>0</v>
      </c>
      <c r="D452" s="20" cm="1">
        <f t="array" aca="1" ref="D452" ca="1">SUMPRODUCT(--(INDIRECT("'"&amp;D$43&amp;"_EX"&amp;"'!A2:A1104")=$B452),INDIRECT("'"&amp;D$43&amp;"_EX"&amp;"'!F2:F1104"),INDIRECT("'"&amp;D$43&amp;"_EX"&amp;"'!H2:H1104"))</f>
        <v>117</v>
      </c>
      <c r="E452" s="20" cm="1">
        <f t="array" aca="1" ref="E452" ca="1">SUMPRODUCT(--(INDIRECT("'"&amp;E$43&amp;"_EX"&amp;"'!A2:A444")=$B452),INDIRECT("'"&amp;E$43&amp;"_EX"&amp;"'!F2:F444"),INDIRECT("'"&amp;E$43&amp;"_EX"&amp;"'!H2:H444"))</f>
        <v>0</v>
      </c>
      <c r="F452" s="20" cm="1">
        <f t="array" aca="1" ref="F452" ca="1">SUMPRODUCT(--(INDIRECT("'"&amp;F$43&amp;"_EX"&amp;"'!A2:A156")=$B452),INDIRECT("'"&amp;F$43&amp;"_EX"&amp;"'!F2:F156"),INDIRECT("'"&amp;F$43&amp;"_EX"&amp;"'!H2:H156"))</f>
        <v>0</v>
      </c>
      <c r="L452" s="16">
        <v>23670</v>
      </c>
      <c r="M452" s="20" cm="1">
        <f t="array" aca="1" ref="M452" ca="1">SUMPRODUCT((OFFSET('2014_EX'!$A$2,COUNTA('2014_EX'!$A$2:$A$156)-Cálculos!$M$43,0,Cálculos!$M$43,1)=Cálculos!$L452)*OFFSET('2014_EX'!$F$2,COUNTA('2014_EX'!$F$2:$F$156)-Cálculos!$M$43,0,Cálculos!$M$43,1),OFFSET('2014_EX'!$H$2,COUNTA('2014_EX'!$H$2:$H$156)-Cálculos!$M$43,0,Cálculos!$M$43,1))</f>
        <v>0</v>
      </c>
    </row>
    <row r="453" spans="2:13" x14ac:dyDescent="0.25">
      <c r="B453" s="16">
        <v>23671</v>
      </c>
      <c r="C453" s="20" cm="1">
        <f t="array" aca="1" ref="C453" ca="1">SUMPRODUCT(--(INDIRECT("'"&amp;C$43&amp;"_EX"&amp;"'!A2:A451")=$B453),INDIRECT("'"&amp;C$43&amp;"_EX"&amp;"'!F2:F451"),INDIRECT("'"&amp;C$43&amp;"_EX"&amp;"'!H2:H451"))</f>
        <v>0</v>
      </c>
      <c r="D453" s="20" cm="1">
        <f t="array" aca="1" ref="D453" ca="1">SUMPRODUCT(--(INDIRECT("'"&amp;D$43&amp;"_EX"&amp;"'!A2:A1104")=$B453),INDIRECT("'"&amp;D$43&amp;"_EX"&amp;"'!F2:F1104"),INDIRECT("'"&amp;D$43&amp;"_EX"&amp;"'!H2:H1104"))</f>
        <v>989.01</v>
      </c>
      <c r="E453" s="20" cm="1">
        <f t="array" aca="1" ref="E453" ca="1">SUMPRODUCT(--(INDIRECT("'"&amp;E$43&amp;"_EX"&amp;"'!A2:A444")=$B453),INDIRECT("'"&amp;E$43&amp;"_EX"&amp;"'!F2:F444"),INDIRECT("'"&amp;E$43&amp;"_EX"&amp;"'!H2:H444"))</f>
        <v>78</v>
      </c>
      <c r="F453" s="20" cm="1">
        <f t="array" aca="1" ref="F453" ca="1">SUMPRODUCT(--(INDIRECT("'"&amp;F$43&amp;"_EX"&amp;"'!A2:A156")=$B453),INDIRECT("'"&amp;F$43&amp;"_EX"&amp;"'!F2:F156"),INDIRECT("'"&amp;F$43&amp;"_EX"&amp;"'!H2:H156"))</f>
        <v>0</v>
      </c>
      <c r="L453" s="16">
        <v>23671</v>
      </c>
      <c r="M453" s="20" cm="1">
        <f t="array" aca="1" ref="M453" ca="1">SUMPRODUCT((OFFSET('2014_EX'!$A$2,COUNTA('2014_EX'!$A$2:$A$156)-Cálculos!$M$43,0,Cálculos!$M$43,1)=Cálculos!$L453)*OFFSET('2014_EX'!$F$2,COUNTA('2014_EX'!$F$2:$F$156)-Cálculos!$M$43,0,Cálculos!$M$43,1),OFFSET('2014_EX'!$H$2,COUNTA('2014_EX'!$H$2:$H$156)-Cálculos!$M$43,0,Cálculos!$M$43,1))</f>
        <v>0</v>
      </c>
    </row>
    <row r="454" spans="2:13" x14ac:dyDescent="0.25">
      <c r="B454" s="16">
        <v>23672</v>
      </c>
      <c r="C454" s="20" cm="1">
        <f t="array" aca="1" ref="C454" ca="1">SUMPRODUCT(--(INDIRECT("'"&amp;C$43&amp;"_EX"&amp;"'!A2:A451")=$B454),INDIRECT("'"&amp;C$43&amp;"_EX"&amp;"'!F2:F451"),INDIRECT("'"&amp;C$43&amp;"_EX"&amp;"'!H2:H451"))</f>
        <v>0</v>
      </c>
      <c r="D454" s="20" cm="1">
        <f t="array" aca="1" ref="D454" ca="1">SUMPRODUCT(--(INDIRECT("'"&amp;D$43&amp;"_EX"&amp;"'!A2:A1104")=$B454),INDIRECT("'"&amp;D$43&amp;"_EX"&amp;"'!F2:F1104"),INDIRECT("'"&amp;D$43&amp;"_EX"&amp;"'!H2:H1104"))</f>
        <v>1512</v>
      </c>
      <c r="E454" s="20" cm="1">
        <f t="array" aca="1" ref="E454" ca="1">SUMPRODUCT(--(INDIRECT("'"&amp;E$43&amp;"_EX"&amp;"'!A2:A444")=$B454),INDIRECT("'"&amp;E$43&amp;"_EX"&amp;"'!F2:F444"),INDIRECT("'"&amp;E$43&amp;"_EX"&amp;"'!H2:H444"))</f>
        <v>0</v>
      </c>
      <c r="F454" s="20" cm="1">
        <f t="array" aca="1" ref="F454" ca="1">SUMPRODUCT(--(INDIRECT("'"&amp;F$43&amp;"_EX"&amp;"'!A2:A156")=$B454),INDIRECT("'"&amp;F$43&amp;"_EX"&amp;"'!F2:F156"),INDIRECT("'"&amp;F$43&amp;"_EX"&amp;"'!H2:H156"))</f>
        <v>0</v>
      </c>
      <c r="L454" s="16">
        <v>23672</v>
      </c>
      <c r="M454" s="20" cm="1">
        <f t="array" aca="1" ref="M454" ca="1">SUMPRODUCT((OFFSET('2014_EX'!$A$2,COUNTA('2014_EX'!$A$2:$A$156)-Cálculos!$M$43,0,Cálculos!$M$43,1)=Cálculos!$L454)*OFFSET('2014_EX'!$F$2,COUNTA('2014_EX'!$F$2:$F$156)-Cálculos!$M$43,0,Cálculos!$M$43,1),OFFSET('2014_EX'!$H$2,COUNTA('2014_EX'!$H$2:$H$156)-Cálculos!$M$43,0,Cálculos!$M$43,1))</f>
        <v>0</v>
      </c>
    </row>
    <row r="455" spans="2:13" x14ac:dyDescent="0.25">
      <c r="B455" s="16">
        <v>23673</v>
      </c>
      <c r="C455" s="20" cm="1">
        <f t="array" aca="1" ref="C455" ca="1">SUMPRODUCT(--(INDIRECT("'"&amp;C$43&amp;"_EX"&amp;"'!A2:A451")=$B455),INDIRECT("'"&amp;C$43&amp;"_EX"&amp;"'!F2:F451"),INDIRECT("'"&amp;C$43&amp;"_EX"&amp;"'!H2:H451"))</f>
        <v>0</v>
      </c>
      <c r="D455" s="20" cm="1">
        <f t="array" aca="1" ref="D455" ca="1">SUMPRODUCT(--(INDIRECT("'"&amp;D$43&amp;"_EX"&amp;"'!A2:A1104")=$B455),INDIRECT("'"&amp;D$43&amp;"_EX"&amp;"'!F2:F1104"),INDIRECT("'"&amp;D$43&amp;"_EX"&amp;"'!H2:H1104"))</f>
        <v>1851</v>
      </c>
      <c r="E455" s="20" cm="1">
        <f t="array" aca="1" ref="E455" ca="1">SUMPRODUCT(--(INDIRECT("'"&amp;E$43&amp;"_EX"&amp;"'!A2:A444")=$B455),INDIRECT("'"&amp;E$43&amp;"_EX"&amp;"'!F2:F444"),INDIRECT("'"&amp;E$43&amp;"_EX"&amp;"'!H2:H444"))</f>
        <v>208</v>
      </c>
      <c r="F455" s="20" cm="1">
        <f t="array" aca="1" ref="F455" ca="1">SUMPRODUCT(--(INDIRECT("'"&amp;F$43&amp;"_EX"&amp;"'!A2:A156")=$B455),INDIRECT("'"&amp;F$43&amp;"_EX"&amp;"'!F2:F156"),INDIRECT("'"&amp;F$43&amp;"_EX"&amp;"'!H2:H156"))</f>
        <v>0</v>
      </c>
      <c r="L455" s="16">
        <v>23673</v>
      </c>
      <c r="M455" s="20" cm="1">
        <f t="array" aca="1" ref="M455" ca="1">SUMPRODUCT((OFFSET('2014_EX'!$A$2,COUNTA('2014_EX'!$A$2:$A$156)-Cálculos!$M$43,0,Cálculos!$M$43,1)=Cálculos!$L455)*OFFSET('2014_EX'!$F$2,COUNTA('2014_EX'!$F$2:$F$156)-Cálculos!$M$43,0,Cálculos!$M$43,1),OFFSET('2014_EX'!$H$2,COUNTA('2014_EX'!$H$2:$H$156)-Cálculos!$M$43,0,Cálculos!$M$43,1))</f>
        <v>0</v>
      </c>
    </row>
    <row r="456" spans="2:13" x14ac:dyDescent="0.25">
      <c r="B456" s="16">
        <v>23674</v>
      </c>
      <c r="C456" s="20" cm="1">
        <f t="array" aca="1" ref="C456" ca="1">SUMPRODUCT(--(INDIRECT("'"&amp;C$43&amp;"_EX"&amp;"'!A2:A451")=$B456),INDIRECT("'"&amp;C$43&amp;"_EX"&amp;"'!F2:F451"),INDIRECT("'"&amp;C$43&amp;"_EX"&amp;"'!H2:H451"))</f>
        <v>0</v>
      </c>
      <c r="D456" s="20" cm="1">
        <f t="array" aca="1" ref="D456" ca="1">SUMPRODUCT(--(INDIRECT("'"&amp;D$43&amp;"_EX"&amp;"'!A2:A1104")=$B456),INDIRECT("'"&amp;D$43&amp;"_EX"&amp;"'!F2:F1104"),INDIRECT("'"&amp;D$43&amp;"_EX"&amp;"'!H2:H1104"))</f>
        <v>540</v>
      </c>
      <c r="E456" s="20" cm="1">
        <f t="array" aca="1" ref="E456" ca="1">SUMPRODUCT(--(INDIRECT("'"&amp;E$43&amp;"_EX"&amp;"'!A2:A444")=$B456),INDIRECT("'"&amp;E$43&amp;"_EX"&amp;"'!F2:F444"),INDIRECT("'"&amp;E$43&amp;"_EX"&amp;"'!H2:H444"))</f>
        <v>765</v>
      </c>
      <c r="F456" s="20" cm="1">
        <f t="array" aca="1" ref="F456" ca="1">SUMPRODUCT(--(INDIRECT("'"&amp;F$43&amp;"_EX"&amp;"'!A2:A156")=$B456),INDIRECT("'"&amp;F$43&amp;"_EX"&amp;"'!F2:F156"),INDIRECT("'"&amp;F$43&amp;"_EX"&amp;"'!H2:H156"))</f>
        <v>0</v>
      </c>
      <c r="L456" s="16">
        <v>23674</v>
      </c>
      <c r="M456" s="20" cm="1">
        <f t="array" aca="1" ref="M456" ca="1">SUMPRODUCT((OFFSET('2014_EX'!$A$2,COUNTA('2014_EX'!$A$2:$A$156)-Cálculos!$M$43,0,Cálculos!$M$43,1)=Cálculos!$L456)*OFFSET('2014_EX'!$F$2,COUNTA('2014_EX'!$F$2:$F$156)-Cálculos!$M$43,0,Cálculos!$M$43,1),OFFSET('2014_EX'!$H$2,COUNTA('2014_EX'!$H$2:$H$156)-Cálculos!$M$43,0,Cálculos!$M$43,1))</f>
        <v>0</v>
      </c>
    </row>
    <row r="457" spans="2:13" x14ac:dyDescent="0.25">
      <c r="B457" s="16">
        <v>23675</v>
      </c>
      <c r="C457" s="20" cm="1">
        <f t="array" aca="1" ref="C457" ca="1">SUMPRODUCT(--(INDIRECT("'"&amp;C$43&amp;"_EX"&amp;"'!A2:A451")=$B457),INDIRECT("'"&amp;C$43&amp;"_EX"&amp;"'!F2:F451"),INDIRECT("'"&amp;C$43&amp;"_EX"&amp;"'!H2:H451"))</f>
        <v>220.5</v>
      </c>
      <c r="D457" s="20" cm="1">
        <f t="array" aca="1" ref="D457" ca="1">SUMPRODUCT(--(INDIRECT("'"&amp;D$43&amp;"_EX"&amp;"'!A2:A1104")=$B457),INDIRECT("'"&amp;D$43&amp;"_EX"&amp;"'!F2:F1104"),INDIRECT("'"&amp;D$43&amp;"_EX"&amp;"'!H2:H1104"))</f>
        <v>630</v>
      </c>
      <c r="E457" s="20" cm="1">
        <f t="array" aca="1" ref="E457" ca="1">SUMPRODUCT(--(INDIRECT("'"&amp;E$43&amp;"_EX"&amp;"'!A2:A444")=$B457),INDIRECT("'"&amp;E$43&amp;"_EX"&amp;"'!F2:F444"),INDIRECT("'"&amp;E$43&amp;"_EX"&amp;"'!H2:H444"))</f>
        <v>0</v>
      </c>
      <c r="F457" s="20" cm="1">
        <f t="array" aca="1" ref="F457" ca="1">SUMPRODUCT(--(INDIRECT("'"&amp;F$43&amp;"_EX"&amp;"'!A2:A156")=$B457),INDIRECT("'"&amp;F$43&amp;"_EX"&amp;"'!F2:F156"),INDIRECT("'"&amp;F$43&amp;"_EX"&amp;"'!H2:H156"))</f>
        <v>0</v>
      </c>
      <c r="L457" s="16">
        <v>23675</v>
      </c>
      <c r="M457" s="20" cm="1">
        <f t="array" aca="1" ref="M457" ca="1">SUMPRODUCT((OFFSET('2014_EX'!$A$2,COUNTA('2014_EX'!$A$2:$A$156)-Cálculos!$M$43,0,Cálculos!$M$43,1)=Cálculos!$L457)*OFFSET('2014_EX'!$F$2,COUNTA('2014_EX'!$F$2:$F$156)-Cálculos!$M$43,0,Cálculos!$M$43,1),OFFSET('2014_EX'!$H$2,COUNTA('2014_EX'!$H$2:$H$156)-Cálculos!$M$43,0,Cálculos!$M$43,1))</f>
        <v>0</v>
      </c>
    </row>
    <row r="458" spans="2:13" x14ac:dyDescent="0.25">
      <c r="B458" s="16">
        <v>23676</v>
      </c>
      <c r="C458" s="20" cm="1">
        <f t="array" aca="1" ref="C458" ca="1">SUMPRODUCT(--(INDIRECT("'"&amp;C$43&amp;"_EX"&amp;"'!A2:A451")=$B458),INDIRECT("'"&amp;C$43&amp;"_EX"&amp;"'!F2:F451"),INDIRECT("'"&amp;C$43&amp;"_EX"&amp;"'!H2:H451"))</f>
        <v>0</v>
      </c>
      <c r="D458" s="20" cm="1">
        <f t="array" aca="1" ref="D458" ca="1">SUMPRODUCT(--(INDIRECT("'"&amp;D$43&amp;"_EX"&amp;"'!A2:A1104")=$B458),INDIRECT("'"&amp;D$43&amp;"_EX"&amp;"'!F2:F1104"),INDIRECT("'"&amp;D$43&amp;"_EX"&amp;"'!H2:H1104"))</f>
        <v>343.14000000000004</v>
      </c>
      <c r="E458" s="20" cm="1">
        <f t="array" aca="1" ref="E458" ca="1">SUMPRODUCT(--(INDIRECT("'"&amp;E$43&amp;"_EX"&amp;"'!A2:A444")=$B458),INDIRECT("'"&amp;E$43&amp;"_EX"&amp;"'!F2:F444"),INDIRECT("'"&amp;E$43&amp;"_EX"&amp;"'!H2:H444"))</f>
        <v>0</v>
      </c>
      <c r="F458" s="20" cm="1">
        <f t="array" aca="1" ref="F458" ca="1">SUMPRODUCT(--(INDIRECT("'"&amp;F$43&amp;"_EX"&amp;"'!A2:A156")=$B458),INDIRECT("'"&amp;F$43&amp;"_EX"&amp;"'!F2:F156"),INDIRECT("'"&amp;F$43&amp;"_EX"&amp;"'!H2:H156"))</f>
        <v>0</v>
      </c>
      <c r="L458" s="16">
        <v>23676</v>
      </c>
      <c r="M458" s="20" cm="1">
        <f t="array" aca="1" ref="M458" ca="1">SUMPRODUCT((OFFSET('2014_EX'!$A$2,COUNTA('2014_EX'!$A$2:$A$156)-Cálculos!$M$43,0,Cálculos!$M$43,1)=Cálculos!$L458)*OFFSET('2014_EX'!$F$2,COUNTA('2014_EX'!$F$2:$F$156)-Cálculos!$M$43,0,Cálculos!$M$43,1),OFFSET('2014_EX'!$H$2,COUNTA('2014_EX'!$H$2:$H$156)-Cálculos!$M$43,0,Cálculos!$M$43,1))</f>
        <v>0</v>
      </c>
    </row>
    <row r="459" spans="2:13" x14ac:dyDescent="0.25">
      <c r="B459" s="16">
        <v>23677</v>
      </c>
      <c r="C459" s="20" cm="1">
        <f t="array" aca="1" ref="C459" ca="1">SUMPRODUCT(--(INDIRECT("'"&amp;C$43&amp;"_EX"&amp;"'!A2:A451")=$B459),INDIRECT("'"&amp;C$43&amp;"_EX"&amp;"'!F2:F451"),INDIRECT("'"&amp;C$43&amp;"_EX"&amp;"'!H2:H451"))</f>
        <v>0</v>
      </c>
      <c r="D459" s="20" cm="1">
        <f t="array" aca="1" ref="D459" ca="1">SUMPRODUCT(--(INDIRECT("'"&amp;D$43&amp;"_EX"&amp;"'!A2:A1104")=$B459),INDIRECT("'"&amp;D$43&amp;"_EX"&amp;"'!F2:F1104"),INDIRECT("'"&amp;D$43&amp;"_EX"&amp;"'!H2:H1104"))</f>
        <v>1993.5</v>
      </c>
      <c r="E459" s="20" cm="1">
        <f t="array" aca="1" ref="E459" ca="1">SUMPRODUCT(--(INDIRECT("'"&amp;E$43&amp;"_EX"&amp;"'!A2:A444")=$B459),INDIRECT("'"&amp;E$43&amp;"_EX"&amp;"'!F2:F444"),INDIRECT("'"&amp;E$43&amp;"_EX"&amp;"'!H2:H444"))</f>
        <v>0</v>
      </c>
      <c r="F459" s="20" cm="1">
        <f t="array" aca="1" ref="F459" ca="1">SUMPRODUCT(--(INDIRECT("'"&amp;F$43&amp;"_EX"&amp;"'!A2:A156")=$B459),INDIRECT("'"&amp;F$43&amp;"_EX"&amp;"'!F2:F156"),INDIRECT("'"&amp;F$43&amp;"_EX"&amp;"'!H2:H156"))</f>
        <v>0</v>
      </c>
      <c r="L459" s="16">
        <v>23677</v>
      </c>
      <c r="M459" s="20" cm="1">
        <f t="array" aca="1" ref="M459" ca="1">SUMPRODUCT((OFFSET('2014_EX'!$A$2,COUNTA('2014_EX'!$A$2:$A$156)-Cálculos!$M$43,0,Cálculos!$M$43,1)=Cálculos!$L459)*OFFSET('2014_EX'!$F$2,COUNTA('2014_EX'!$F$2:$F$156)-Cálculos!$M$43,0,Cálculos!$M$43,1),OFFSET('2014_EX'!$H$2,COUNTA('2014_EX'!$H$2:$H$156)-Cálculos!$M$43,0,Cálculos!$M$43,1))</f>
        <v>0</v>
      </c>
    </row>
    <row r="460" spans="2:13" x14ac:dyDescent="0.25">
      <c r="B460" s="16">
        <v>23678</v>
      </c>
      <c r="C460" s="20" cm="1">
        <f t="array" aca="1" ref="C460" ca="1">SUMPRODUCT(--(INDIRECT("'"&amp;C$43&amp;"_EX"&amp;"'!A2:A451")=$B460),INDIRECT("'"&amp;C$43&amp;"_EX"&amp;"'!F2:F451"),INDIRECT("'"&amp;C$43&amp;"_EX"&amp;"'!H2:H451"))</f>
        <v>0</v>
      </c>
      <c r="D460" s="20" cm="1">
        <f t="array" aca="1" ref="D460" ca="1">SUMPRODUCT(--(INDIRECT("'"&amp;D$43&amp;"_EX"&amp;"'!A2:A1104")=$B460),INDIRECT("'"&amp;D$43&amp;"_EX"&amp;"'!F2:F1104"),INDIRECT("'"&amp;D$43&amp;"_EX"&amp;"'!H2:H1104"))</f>
        <v>31.5</v>
      </c>
      <c r="E460" s="20" cm="1">
        <f t="array" aca="1" ref="E460" ca="1">SUMPRODUCT(--(INDIRECT("'"&amp;E$43&amp;"_EX"&amp;"'!A2:A444")=$B460),INDIRECT("'"&amp;E$43&amp;"_EX"&amp;"'!F2:F444"),INDIRECT("'"&amp;E$43&amp;"_EX"&amp;"'!H2:H444"))</f>
        <v>0</v>
      </c>
      <c r="F460" s="20" cm="1">
        <f t="array" aca="1" ref="F460" ca="1">SUMPRODUCT(--(INDIRECT("'"&amp;F$43&amp;"_EX"&amp;"'!A2:A156")=$B460),INDIRECT("'"&amp;F$43&amp;"_EX"&amp;"'!F2:F156"),INDIRECT("'"&amp;F$43&amp;"_EX"&amp;"'!H2:H156"))</f>
        <v>0</v>
      </c>
      <c r="L460" s="16">
        <v>23678</v>
      </c>
      <c r="M460" s="20" cm="1">
        <f t="array" aca="1" ref="M460" ca="1">SUMPRODUCT((OFFSET('2014_EX'!$A$2,COUNTA('2014_EX'!$A$2:$A$156)-Cálculos!$M$43,0,Cálculos!$M$43,1)=Cálculos!$L460)*OFFSET('2014_EX'!$F$2,COUNTA('2014_EX'!$F$2:$F$156)-Cálculos!$M$43,0,Cálculos!$M$43,1),OFFSET('2014_EX'!$H$2,COUNTA('2014_EX'!$H$2:$H$156)-Cálculos!$M$43,0,Cálculos!$M$43,1))</f>
        <v>0</v>
      </c>
    </row>
    <row r="461" spans="2:13" x14ac:dyDescent="0.25">
      <c r="B461" s="16">
        <v>23679</v>
      </c>
      <c r="C461" s="20" cm="1">
        <f t="array" aca="1" ref="C461" ca="1">SUMPRODUCT(--(INDIRECT("'"&amp;C$43&amp;"_EX"&amp;"'!A2:A451")=$B461),INDIRECT("'"&amp;C$43&amp;"_EX"&amp;"'!F2:F451"),INDIRECT("'"&amp;C$43&amp;"_EX"&amp;"'!H2:H451"))</f>
        <v>0</v>
      </c>
      <c r="D461" s="20" cm="1">
        <f t="array" aca="1" ref="D461" ca="1">SUMPRODUCT(--(INDIRECT("'"&amp;D$43&amp;"_EX"&amp;"'!A2:A1104")=$B461),INDIRECT("'"&amp;D$43&amp;"_EX"&amp;"'!F2:F1104"),INDIRECT("'"&amp;D$43&amp;"_EX"&amp;"'!H2:H1104"))</f>
        <v>612</v>
      </c>
      <c r="E461" s="20" cm="1">
        <f t="array" aca="1" ref="E461" ca="1">SUMPRODUCT(--(INDIRECT("'"&amp;E$43&amp;"_EX"&amp;"'!A2:A444")=$B461),INDIRECT("'"&amp;E$43&amp;"_EX"&amp;"'!F2:F444"),INDIRECT("'"&amp;E$43&amp;"_EX"&amp;"'!H2:H444"))</f>
        <v>1950.5</v>
      </c>
      <c r="F461" s="20" cm="1">
        <f t="array" aca="1" ref="F461" ca="1">SUMPRODUCT(--(INDIRECT("'"&amp;F$43&amp;"_EX"&amp;"'!A2:A156")=$B461),INDIRECT("'"&amp;F$43&amp;"_EX"&amp;"'!F2:F156"),INDIRECT("'"&amp;F$43&amp;"_EX"&amp;"'!H2:H156"))</f>
        <v>0</v>
      </c>
      <c r="L461" s="16">
        <v>23679</v>
      </c>
      <c r="M461" s="20" cm="1">
        <f t="array" aca="1" ref="M461" ca="1">SUMPRODUCT((OFFSET('2014_EX'!$A$2,COUNTA('2014_EX'!$A$2:$A$156)-Cálculos!$M$43,0,Cálculos!$M$43,1)=Cálculos!$L461)*OFFSET('2014_EX'!$F$2,COUNTA('2014_EX'!$F$2:$F$156)-Cálculos!$M$43,0,Cálculos!$M$43,1),OFFSET('2014_EX'!$H$2,COUNTA('2014_EX'!$H$2:$H$156)-Cálculos!$M$43,0,Cálculos!$M$43,1))</f>
        <v>0</v>
      </c>
    </row>
    <row r="462" spans="2:13" x14ac:dyDescent="0.25">
      <c r="B462" s="16">
        <v>23680</v>
      </c>
      <c r="C462" s="20" cm="1">
        <f t="array" aca="1" ref="C462" ca="1">SUMPRODUCT(--(INDIRECT("'"&amp;C$43&amp;"_EX"&amp;"'!A2:A451")=$B462),INDIRECT("'"&amp;C$43&amp;"_EX"&amp;"'!F2:F451"),INDIRECT("'"&amp;C$43&amp;"_EX"&amp;"'!H2:H451"))</f>
        <v>0</v>
      </c>
      <c r="D462" s="20" cm="1">
        <f t="array" aca="1" ref="D462" ca="1">SUMPRODUCT(--(INDIRECT("'"&amp;D$43&amp;"_EX"&amp;"'!A2:A1104")=$B462),INDIRECT("'"&amp;D$43&amp;"_EX"&amp;"'!F2:F1104"),INDIRECT("'"&amp;D$43&amp;"_EX"&amp;"'!H2:H1104"))</f>
        <v>906</v>
      </c>
      <c r="E462" s="20" cm="1">
        <f t="array" aca="1" ref="E462" ca="1">SUMPRODUCT(--(INDIRECT("'"&amp;E$43&amp;"_EX"&amp;"'!A2:A444")=$B462),INDIRECT("'"&amp;E$43&amp;"_EX"&amp;"'!F2:F444"),INDIRECT("'"&amp;E$43&amp;"_EX"&amp;"'!H2:H444"))</f>
        <v>486</v>
      </c>
      <c r="F462" s="20" cm="1">
        <f t="array" aca="1" ref="F462" ca="1">SUMPRODUCT(--(INDIRECT("'"&amp;F$43&amp;"_EX"&amp;"'!A2:A156")=$B462),INDIRECT("'"&amp;F$43&amp;"_EX"&amp;"'!F2:F156"),INDIRECT("'"&amp;F$43&amp;"_EX"&amp;"'!H2:H156"))</f>
        <v>0</v>
      </c>
      <c r="L462" s="16">
        <v>23680</v>
      </c>
      <c r="M462" s="20" cm="1">
        <f t="array" aca="1" ref="M462" ca="1">SUMPRODUCT((OFFSET('2014_EX'!$A$2,COUNTA('2014_EX'!$A$2:$A$156)-Cálculos!$M$43,0,Cálculos!$M$43,1)=Cálculos!$L462)*OFFSET('2014_EX'!$F$2,COUNTA('2014_EX'!$F$2:$F$156)-Cálculos!$M$43,0,Cálculos!$M$43,1),OFFSET('2014_EX'!$H$2,COUNTA('2014_EX'!$H$2:$H$156)-Cálculos!$M$43,0,Cálculos!$M$43,1))</f>
        <v>0</v>
      </c>
    </row>
    <row r="463" spans="2:13" x14ac:dyDescent="0.25">
      <c r="B463" s="16">
        <v>23681</v>
      </c>
      <c r="C463" s="20" cm="1">
        <f t="array" aca="1" ref="C463" ca="1">SUMPRODUCT(--(INDIRECT("'"&amp;C$43&amp;"_EX"&amp;"'!A2:A451")=$B463),INDIRECT("'"&amp;C$43&amp;"_EX"&amp;"'!F2:F451"),INDIRECT("'"&amp;C$43&amp;"_EX"&amp;"'!H2:H451"))</f>
        <v>0</v>
      </c>
      <c r="D463" s="20" cm="1">
        <f t="array" aca="1" ref="D463" ca="1">SUMPRODUCT(--(INDIRECT("'"&amp;D$43&amp;"_EX"&amp;"'!A2:A1104")=$B463),INDIRECT("'"&amp;D$43&amp;"_EX"&amp;"'!F2:F1104"),INDIRECT("'"&amp;D$43&amp;"_EX"&amp;"'!H2:H1104"))</f>
        <v>0</v>
      </c>
      <c r="E463" s="20" cm="1">
        <f t="array" aca="1" ref="E463" ca="1">SUMPRODUCT(--(INDIRECT("'"&amp;E$43&amp;"_EX"&amp;"'!A2:A444")=$B463),INDIRECT("'"&amp;E$43&amp;"_EX"&amp;"'!F2:F444"),INDIRECT("'"&amp;E$43&amp;"_EX"&amp;"'!H2:H444"))</f>
        <v>652.5</v>
      </c>
      <c r="F463" s="20" cm="1">
        <f t="array" aca="1" ref="F463" ca="1">SUMPRODUCT(--(INDIRECT("'"&amp;F$43&amp;"_EX"&amp;"'!A2:A156")=$B463),INDIRECT("'"&amp;F$43&amp;"_EX"&amp;"'!F2:F156"),INDIRECT("'"&amp;F$43&amp;"_EX"&amp;"'!H2:H156"))</f>
        <v>0</v>
      </c>
      <c r="L463" s="16">
        <v>23681</v>
      </c>
      <c r="M463" s="20" cm="1">
        <f t="array" aca="1" ref="M463" ca="1">SUMPRODUCT((OFFSET('2014_EX'!$A$2,COUNTA('2014_EX'!$A$2:$A$156)-Cálculos!$M$43,0,Cálculos!$M$43,1)=Cálculos!$L463)*OFFSET('2014_EX'!$F$2,COUNTA('2014_EX'!$F$2:$F$156)-Cálculos!$M$43,0,Cálculos!$M$43,1),OFFSET('2014_EX'!$H$2,COUNTA('2014_EX'!$H$2:$H$156)-Cálculos!$M$43,0,Cálculos!$M$43,1))</f>
        <v>0</v>
      </c>
    </row>
    <row r="464" spans="2:13" x14ac:dyDescent="0.25">
      <c r="B464" s="16">
        <v>23682</v>
      </c>
      <c r="C464" s="20" cm="1">
        <f t="array" aca="1" ref="C464" ca="1">SUMPRODUCT(--(INDIRECT("'"&amp;C$43&amp;"_EX"&amp;"'!A2:A451")=$B464),INDIRECT("'"&amp;C$43&amp;"_EX"&amp;"'!F2:F451"),INDIRECT("'"&amp;C$43&amp;"_EX"&amp;"'!H2:H451"))</f>
        <v>0</v>
      </c>
      <c r="D464" s="20" cm="1">
        <f t="array" aca="1" ref="D464" ca="1">SUMPRODUCT(--(INDIRECT("'"&amp;D$43&amp;"_EX"&amp;"'!A2:A1104")=$B464),INDIRECT("'"&amp;D$43&amp;"_EX"&amp;"'!F2:F1104"),INDIRECT("'"&amp;D$43&amp;"_EX"&amp;"'!H2:H1104"))</f>
        <v>2013</v>
      </c>
      <c r="E464" s="20" cm="1">
        <f t="array" aca="1" ref="E464" ca="1">SUMPRODUCT(--(INDIRECT("'"&amp;E$43&amp;"_EX"&amp;"'!A2:A444")=$B464),INDIRECT("'"&amp;E$43&amp;"_EX"&amp;"'!F2:F444"),INDIRECT("'"&amp;E$43&amp;"_EX"&amp;"'!H2:H444"))</f>
        <v>0</v>
      </c>
      <c r="F464" s="20" cm="1">
        <f t="array" aca="1" ref="F464" ca="1">SUMPRODUCT(--(INDIRECT("'"&amp;F$43&amp;"_EX"&amp;"'!A2:A156")=$B464),INDIRECT("'"&amp;F$43&amp;"_EX"&amp;"'!F2:F156"),INDIRECT("'"&amp;F$43&amp;"_EX"&amp;"'!H2:H156"))</f>
        <v>0</v>
      </c>
      <c r="L464" s="16">
        <v>23682</v>
      </c>
      <c r="M464" s="20" cm="1">
        <f t="array" aca="1" ref="M464" ca="1">SUMPRODUCT((OFFSET('2014_EX'!$A$2,COUNTA('2014_EX'!$A$2:$A$156)-Cálculos!$M$43,0,Cálculos!$M$43,1)=Cálculos!$L464)*OFFSET('2014_EX'!$F$2,COUNTA('2014_EX'!$F$2:$F$156)-Cálculos!$M$43,0,Cálculos!$M$43,1),OFFSET('2014_EX'!$H$2,COUNTA('2014_EX'!$H$2:$H$156)-Cálculos!$M$43,0,Cálculos!$M$43,1))</f>
        <v>0</v>
      </c>
    </row>
    <row r="465" spans="2:13" x14ac:dyDescent="0.25">
      <c r="B465" s="16">
        <v>23683</v>
      </c>
      <c r="C465" s="20" cm="1">
        <f t="array" aca="1" ref="C465" ca="1">SUMPRODUCT(--(INDIRECT("'"&amp;C$43&amp;"_EX"&amp;"'!A2:A451")=$B465),INDIRECT("'"&amp;C$43&amp;"_EX"&amp;"'!F2:F451"),INDIRECT("'"&amp;C$43&amp;"_EX"&amp;"'!H2:H451"))</f>
        <v>0</v>
      </c>
      <c r="D465" s="20" cm="1">
        <f t="array" aca="1" ref="D465" ca="1">SUMPRODUCT(--(INDIRECT("'"&amp;D$43&amp;"_EX"&amp;"'!A2:A1104")=$B465),INDIRECT("'"&amp;D$43&amp;"_EX"&amp;"'!F2:F1104"),INDIRECT("'"&amp;D$43&amp;"_EX"&amp;"'!H2:H1104"))</f>
        <v>720</v>
      </c>
      <c r="E465" s="20" cm="1">
        <f t="array" aca="1" ref="E465" ca="1">SUMPRODUCT(--(INDIRECT("'"&amp;E$43&amp;"_EX"&amp;"'!A2:A444")=$B465),INDIRECT("'"&amp;E$43&amp;"_EX"&amp;"'!F2:F444"),INDIRECT("'"&amp;E$43&amp;"_EX"&amp;"'!H2:H444"))</f>
        <v>1148.8500000000001</v>
      </c>
      <c r="F465" s="20" cm="1">
        <f t="array" aca="1" ref="F465" ca="1">SUMPRODUCT(--(INDIRECT("'"&amp;F$43&amp;"_EX"&amp;"'!A2:A156")=$B465),INDIRECT("'"&amp;F$43&amp;"_EX"&amp;"'!F2:F156"),INDIRECT("'"&amp;F$43&amp;"_EX"&amp;"'!H2:H156"))</f>
        <v>0</v>
      </c>
      <c r="L465" s="16">
        <v>23683</v>
      </c>
      <c r="M465" s="20" cm="1">
        <f t="array" aca="1" ref="M465" ca="1">SUMPRODUCT((OFFSET('2014_EX'!$A$2,COUNTA('2014_EX'!$A$2:$A$156)-Cálculos!$M$43,0,Cálculos!$M$43,1)=Cálculos!$L465)*OFFSET('2014_EX'!$F$2,COUNTA('2014_EX'!$F$2:$F$156)-Cálculos!$M$43,0,Cálculos!$M$43,1),OFFSET('2014_EX'!$H$2,COUNTA('2014_EX'!$H$2:$H$156)-Cálculos!$M$43,0,Cálculos!$M$43,1))</f>
        <v>0</v>
      </c>
    </row>
    <row r="466" spans="2:13" x14ac:dyDescent="0.25">
      <c r="B466" s="16">
        <v>23684</v>
      </c>
      <c r="C466" s="20" cm="1">
        <f t="array" aca="1" ref="C466" ca="1">SUMPRODUCT(--(INDIRECT("'"&amp;C$43&amp;"_EX"&amp;"'!A2:A451")=$B466),INDIRECT("'"&amp;C$43&amp;"_EX"&amp;"'!F2:F451"),INDIRECT("'"&amp;C$43&amp;"_EX"&amp;"'!H2:H451"))</f>
        <v>0</v>
      </c>
      <c r="D466" s="20" cm="1">
        <f t="array" aca="1" ref="D466" ca="1">SUMPRODUCT(--(INDIRECT("'"&amp;D$43&amp;"_EX"&amp;"'!A2:A1104")=$B466),INDIRECT("'"&amp;D$43&amp;"_EX"&amp;"'!F2:F1104"),INDIRECT("'"&amp;D$43&amp;"_EX"&amp;"'!H2:H1104"))</f>
        <v>669.5</v>
      </c>
      <c r="E466" s="20" cm="1">
        <f t="array" aca="1" ref="E466" ca="1">SUMPRODUCT(--(INDIRECT("'"&amp;E$43&amp;"_EX"&amp;"'!A2:A444")=$B466),INDIRECT("'"&amp;E$43&amp;"_EX"&amp;"'!F2:F444"),INDIRECT("'"&amp;E$43&amp;"_EX"&amp;"'!H2:H444"))</f>
        <v>1254</v>
      </c>
      <c r="F466" s="20" cm="1">
        <f t="array" aca="1" ref="F466" ca="1">SUMPRODUCT(--(INDIRECT("'"&amp;F$43&amp;"_EX"&amp;"'!A2:A156")=$B466),INDIRECT("'"&amp;F$43&amp;"_EX"&amp;"'!F2:F156"),INDIRECT("'"&amp;F$43&amp;"_EX"&amp;"'!H2:H156"))</f>
        <v>0</v>
      </c>
      <c r="L466" s="16">
        <v>23684</v>
      </c>
      <c r="M466" s="20" cm="1">
        <f t="array" aca="1" ref="M466" ca="1">SUMPRODUCT((OFFSET('2014_EX'!$A$2,COUNTA('2014_EX'!$A$2:$A$156)-Cálculos!$M$43,0,Cálculos!$M$43,1)=Cálculos!$L466)*OFFSET('2014_EX'!$F$2,COUNTA('2014_EX'!$F$2:$F$156)-Cálculos!$M$43,0,Cálculos!$M$43,1),OFFSET('2014_EX'!$H$2,COUNTA('2014_EX'!$H$2:$H$156)-Cálculos!$M$43,0,Cálculos!$M$43,1))</f>
        <v>0</v>
      </c>
    </row>
    <row r="467" spans="2:13" x14ac:dyDescent="0.25">
      <c r="B467" s="16">
        <v>23685</v>
      </c>
      <c r="C467" s="20" cm="1">
        <f t="array" aca="1" ref="C467" ca="1">SUMPRODUCT(--(INDIRECT("'"&amp;C$43&amp;"_EX"&amp;"'!A2:A451")=$B467),INDIRECT("'"&amp;C$43&amp;"_EX"&amp;"'!F2:F451"),INDIRECT("'"&amp;C$43&amp;"_EX"&amp;"'!H2:H451"))</f>
        <v>882</v>
      </c>
      <c r="D467" s="20" cm="1">
        <f t="array" aca="1" ref="D467" ca="1">SUMPRODUCT(--(INDIRECT("'"&amp;D$43&amp;"_EX"&amp;"'!A2:A1104")=$B467),INDIRECT("'"&amp;D$43&amp;"_EX"&amp;"'!F2:F1104"),INDIRECT("'"&amp;D$43&amp;"_EX"&amp;"'!H2:H1104"))</f>
        <v>414.96000000000004</v>
      </c>
      <c r="E467" s="20" cm="1">
        <f t="array" aca="1" ref="E467" ca="1">SUMPRODUCT(--(INDIRECT("'"&amp;E$43&amp;"_EX"&amp;"'!A2:A444")=$B467),INDIRECT("'"&amp;E$43&amp;"_EX"&amp;"'!F2:F444"),INDIRECT("'"&amp;E$43&amp;"_EX"&amp;"'!H2:H444"))</f>
        <v>1152</v>
      </c>
      <c r="F467" s="20" cm="1">
        <f t="array" aca="1" ref="F467" ca="1">SUMPRODUCT(--(INDIRECT("'"&amp;F$43&amp;"_EX"&amp;"'!A2:A156")=$B467),INDIRECT("'"&amp;F$43&amp;"_EX"&amp;"'!F2:F156"),INDIRECT("'"&amp;F$43&amp;"_EX"&amp;"'!H2:H156"))</f>
        <v>0</v>
      </c>
      <c r="L467" s="16">
        <v>23685</v>
      </c>
      <c r="M467" s="20" cm="1">
        <f t="array" aca="1" ref="M467" ca="1">SUMPRODUCT((OFFSET('2014_EX'!$A$2,COUNTA('2014_EX'!$A$2:$A$156)-Cálculos!$M$43,0,Cálculos!$M$43,1)=Cálculos!$L467)*OFFSET('2014_EX'!$F$2,COUNTA('2014_EX'!$F$2:$F$156)-Cálculos!$M$43,0,Cálculos!$M$43,1),OFFSET('2014_EX'!$H$2,COUNTA('2014_EX'!$H$2:$H$156)-Cálculos!$M$43,0,Cálculos!$M$43,1))</f>
        <v>0</v>
      </c>
    </row>
    <row r="468" spans="2:13" x14ac:dyDescent="0.25">
      <c r="B468" s="16">
        <v>23686</v>
      </c>
      <c r="C468" s="20" cm="1">
        <f t="array" aca="1" ref="C468" ca="1">SUMPRODUCT(--(INDIRECT("'"&amp;C$43&amp;"_EX"&amp;"'!A2:A451")=$B468),INDIRECT("'"&amp;C$43&amp;"_EX"&amp;"'!F2:F451"),INDIRECT("'"&amp;C$43&amp;"_EX"&amp;"'!H2:H451"))</f>
        <v>0</v>
      </c>
      <c r="D468" s="20" cm="1">
        <f t="array" aca="1" ref="D468" ca="1">SUMPRODUCT(--(INDIRECT("'"&amp;D$43&amp;"_EX"&amp;"'!A2:A1104")=$B468),INDIRECT("'"&amp;D$43&amp;"_EX"&amp;"'!F2:F1104"),INDIRECT("'"&amp;D$43&amp;"_EX"&amp;"'!H2:H1104"))</f>
        <v>546</v>
      </c>
      <c r="E468" s="20" cm="1">
        <f t="array" aca="1" ref="E468" ca="1">SUMPRODUCT(--(INDIRECT("'"&amp;E$43&amp;"_EX"&amp;"'!A2:A444")=$B468),INDIRECT("'"&amp;E$43&amp;"_EX"&amp;"'!F2:F444"),INDIRECT("'"&amp;E$43&amp;"_EX"&amp;"'!H2:H444"))</f>
        <v>1608.39</v>
      </c>
      <c r="F468" s="20" cm="1">
        <f t="array" aca="1" ref="F468" ca="1">SUMPRODUCT(--(INDIRECT("'"&amp;F$43&amp;"_EX"&amp;"'!A2:A156")=$B468),INDIRECT("'"&amp;F$43&amp;"_EX"&amp;"'!F2:F156"),INDIRECT("'"&amp;F$43&amp;"_EX"&amp;"'!H2:H156"))</f>
        <v>1038</v>
      </c>
      <c r="L468" s="16">
        <v>23686</v>
      </c>
      <c r="M468" s="20" cm="1">
        <f t="array" aca="1" ref="M468" ca="1">SUMPRODUCT((OFFSET('2014_EX'!$A$2,COUNTA('2014_EX'!$A$2:$A$156)-Cálculos!$M$43,0,Cálculos!$M$43,1)=Cálculos!$L468)*OFFSET('2014_EX'!$F$2,COUNTA('2014_EX'!$F$2:$F$156)-Cálculos!$M$43,0,Cálculos!$M$43,1),OFFSET('2014_EX'!$H$2,COUNTA('2014_EX'!$H$2:$H$156)-Cálculos!$M$43,0,Cálculos!$M$43,1))</f>
        <v>1038</v>
      </c>
    </row>
    <row r="469" spans="2:13" x14ac:dyDescent="0.25">
      <c r="B469" s="16">
        <v>23687</v>
      </c>
      <c r="C469" s="20" cm="1">
        <f t="array" aca="1" ref="C469" ca="1">SUMPRODUCT(--(INDIRECT("'"&amp;C$43&amp;"_EX"&amp;"'!A2:A451")=$B469),INDIRECT("'"&amp;C$43&amp;"_EX"&amp;"'!F2:F451"),INDIRECT("'"&amp;C$43&amp;"_EX"&amp;"'!H2:H451"))</f>
        <v>0</v>
      </c>
      <c r="D469" s="20" cm="1">
        <f t="array" aca="1" ref="D469" ca="1">SUMPRODUCT(--(INDIRECT("'"&amp;D$43&amp;"_EX"&amp;"'!A2:A1104")=$B469),INDIRECT("'"&amp;D$43&amp;"_EX"&amp;"'!F2:F1104"),INDIRECT("'"&amp;D$43&amp;"_EX"&amp;"'!H2:H1104"))</f>
        <v>1377.03</v>
      </c>
      <c r="E469" s="20" cm="1">
        <f t="array" aca="1" ref="E469" ca="1">SUMPRODUCT(--(INDIRECT("'"&amp;E$43&amp;"_EX"&amp;"'!A2:A444")=$B469),INDIRECT("'"&amp;E$43&amp;"_EX"&amp;"'!F2:F444"),INDIRECT("'"&amp;E$43&amp;"_EX"&amp;"'!H2:H444"))</f>
        <v>0</v>
      </c>
      <c r="F469" s="20" cm="1">
        <f t="array" aca="1" ref="F469" ca="1">SUMPRODUCT(--(INDIRECT("'"&amp;F$43&amp;"_EX"&amp;"'!A2:A156")=$B469),INDIRECT("'"&amp;F$43&amp;"_EX"&amp;"'!F2:F156"),INDIRECT("'"&amp;F$43&amp;"_EX"&amp;"'!H2:H156"))</f>
        <v>0</v>
      </c>
      <c r="L469" s="16">
        <v>23687</v>
      </c>
      <c r="M469" s="20" cm="1">
        <f t="array" aca="1" ref="M469" ca="1">SUMPRODUCT((OFFSET('2014_EX'!$A$2,COUNTA('2014_EX'!$A$2:$A$156)-Cálculos!$M$43,0,Cálculos!$M$43,1)=Cálculos!$L469)*OFFSET('2014_EX'!$F$2,COUNTA('2014_EX'!$F$2:$F$156)-Cálculos!$M$43,0,Cálculos!$M$43,1),OFFSET('2014_EX'!$H$2,COUNTA('2014_EX'!$H$2:$H$156)-Cálculos!$M$43,0,Cálculos!$M$43,1))</f>
        <v>0</v>
      </c>
    </row>
    <row r="470" spans="2:13" x14ac:dyDescent="0.25">
      <c r="B470" s="16">
        <v>23688</v>
      </c>
      <c r="C470" s="20" cm="1">
        <f t="array" aca="1" ref="C470" ca="1">SUMPRODUCT(--(INDIRECT("'"&amp;C$43&amp;"_EX"&amp;"'!A2:A451")=$B470),INDIRECT("'"&amp;C$43&amp;"_EX"&amp;"'!F2:F451"),INDIRECT("'"&amp;C$43&amp;"_EX"&amp;"'!H2:H451"))</f>
        <v>0</v>
      </c>
      <c r="D470" s="20" cm="1">
        <f t="array" aca="1" ref="D470" ca="1">SUMPRODUCT(--(INDIRECT("'"&amp;D$43&amp;"_EX"&amp;"'!A2:A1104")=$B470),INDIRECT("'"&amp;D$43&amp;"_EX"&amp;"'!F2:F1104"),INDIRECT("'"&amp;D$43&amp;"_EX"&amp;"'!H2:H1104"))</f>
        <v>1561.5</v>
      </c>
      <c r="E470" s="20" cm="1">
        <f t="array" aca="1" ref="E470" ca="1">SUMPRODUCT(--(INDIRECT("'"&amp;E$43&amp;"_EX"&amp;"'!A2:A444")=$B470),INDIRECT("'"&amp;E$43&amp;"_EX"&amp;"'!F2:F444"),INDIRECT("'"&amp;E$43&amp;"_EX"&amp;"'!H2:H444"))</f>
        <v>580.65</v>
      </c>
      <c r="F470" s="20" cm="1">
        <f t="array" aca="1" ref="F470" ca="1">SUMPRODUCT(--(INDIRECT("'"&amp;F$43&amp;"_EX"&amp;"'!A2:A156")=$B470),INDIRECT("'"&amp;F$43&amp;"_EX"&amp;"'!F2:F156"),INDIRECT("'"&amp;F$43&amp;"_EX"&amp;"'!H2:H156"))</f>
        <v>0</v>
      </c>
      <c r="L470" s="16">
        <v>23688</v>
      </c>
      <c r="M470" s="20" cm="1">
        <f t="array" aca="1" ref="M470" ca="1">SUMPRODUCT((OFFSET('2014_EX'!$A$2,COUNTA('2014_EX'!$A$2:$A$156)-Cálculos!$M$43,0,Cálculos!$M$43,1)=Cálculos!$L470)*OFFSET('2014_EX'!$F$2,COUNTA('2014_EX'!$F$2:$F$156)-Cálculos!$M$43,0,Cálculos!$M$43,1),OFFSET('2014_EX'!$H$2,COUNTA('2014_EX'!$H$2:$H$156)-Cálculos!$M$43,0,Cálculos!$M$43,1))</f>
        <v>0</v>
      </c>
    </row>
    <row r="471" spans="2:13" x14ac:dyDescent="0.25">
      <c r="B471" s="16">
        <v>23689</v>
      </c>
      <c r="C471" s="20" cm="1">
        <f t="array" aca="1" ref="C471" ca="1">SUMPRODUCT(--(INDIRECT("'"&amp;C$43&amp;"_EX"&amp;"'!A2:A451")=$B471),INDIRECT("'"&amp;C$43&amp;"_EX"&amp;"'!F2:F451"),INDIRECT("'"&amp;C$43&amp;"_EX"&amp;"'!H2:H451"))</f>
        <v>0</v>
      </c>
      <c r="D471" s="20" cm="1">
        <f t="array" aca="1" ref="D471" ca="1">SUMPRODUCT(--(INDIRECT("'"&amp;D$43&amp;"_EX"&amp;"'!A2:A1104")=$B471),INDIRECT("'"&amp;D$43&amp;"_EX"&amp;"'!F2:F1104"),INDIRECT("'"&amp;D$43&amp;"_EX"&amp;"'!H2:H1104"))</f>
        <v>814.5</v>
      </c>
      <c r="E471" s="20" cm="1">
        <f t="array" aca="1" ref="E471" ca="1">SUMPRODUCT(--(INDIRECT("'"&amp;E$43&amp;"_EX"&amp;"'!A2:A444")=$B471),INDIRECT("'"&amp;E$43&amp;"_EX"&amp;"'!F2:F444"),INDIRECT("'"&amp;E$43&amp;"_EX"&amp;"'!H2:H444"))</f>
        <v>0</v>
      </c>
      <c r="F471" s="20" cm="1">
        <f t="array" aca="1" ref="F471" ca="1">SUMPRODUCT(--(INDIRECT("'"&amp;F$43&amp;"_EX"&amp;"'!A2:A156")=$B471),INDIRECT("'"&amp;F$43&amp;"_EX"&amp;"'!F2:F156"),INDIRECT("'"&amp;F$43&amp;"_EX"&amp;"'!H2:H156"))</f>
        <v>0</v>
      </c>
      <c r="L471" s="16">
        <v>23689</v>
      </c>
      <c r="M471" s="20" cm="1">
        <f t="array" aca="1" ref="M471" ca="1">SUMPRODUCT((OFFSET('2014_EX'!$A$2,COUNTA('2014_EX'!$A$2:$A$156)-Cálculos!$M$43,0,Cálculos!$M$43,1)=Cálculos!$L471)*OFFSET('2014_EX'!$F$2,COUNTA('2014_EX'!$F$2:$F$156)-Cálculos!$M$43,0,Cálculos!$M$43,1),OFFSET('2014_EX'!$H$2,COUNTA('2014_EX'!$H$2:$H$156)-Cálculos!$M$43,0,Cálculos!$M$43,1))</f>
        <v>0</v>
      </c>
    </row>
    <row r="472" spans="2:13" x14ac:dyDescent="0.25">
      <c r="B472" s="16">
        <v>23690</v>
      </c>
      <c r="C472" s="20" cm="1">
        <f t="array" aca="1" ref="C472" ca="1">SUMPRODUCT(--(INDIRECT("'"&amp;C$43&amp;"_EX"&amp;"'!A2:A451")=$B472),INDIRECT("'"&amp;C$43&amp;"_EX"&amp;"'!F2:F451"),INDIRECT("'"&amp;C$43&amp;"_EX"&amp;"'!H2:H451"))</f>
        <v>0</v>
      </c>
      <c r="D472" s="20" cm="1">
        <f t="array" aca="1" ref="D472" ca="1">SUMPRODUCT(--(INDIRECT("'"&amp;D$43&amp;"_EX"&amp;"'!A2:A1104")=$B472),INDIRECT("'"&amp;D$43&amp;"_EX"&amp;"'!F2:F1104"),INDIRECT("'"&amp;D$43&amp;"_EX"&amp;"'!H2:H1104"))</f>
        <v>1810</v>
      </c>
      <c r="E472" s="20" cm="1">
        <f t="array" aca="1" ref="E472" ca="1">SUMPRODUCT(--(INDIRECT("'"&amp;E$43&amp;"_EX"&amp;"'!A2:A444")=$B472),INDIRECT("'"&amp;E$43&amp;"_EX"&amp;"'!F2:F444"),INDIRECT("'"&amp;E$43&amp;"_EX"&amp;"'!H2:H444"))</f>
        <v>939.06000000000006</v>
      </c>
      <c r="F472" s="20" cm="1">
        <f t="array" aca="1" ref="F472" ca="1">SUMPRODUCT(--(INDIRECT("'"&amp;F$43&amp;"_EX"&amp;"'!A2:A156")=$B472),INDIRECT("'"&amp;F$43&amp;"_EX"&amp;"'!F2:F156"),INDIRECT("'"&amp;F$43&amp;"_EX"&amp;"'!H2:H156"))</f>
        <v>0</v>
      </c>
      <c r="L472" s="16">
        <v>23690</v>
      </c>
      <c r="M472" s="20" cm="1">
        <f t="array" aca="1" ref="M472" ca="1">SUMPRODUCT((OFFSET('2014_EX'!$A$2,COUNTA('2014_EX'!$A$2:$A$156)-Cálculos!$M$43,0,Cálculos!$M$43,1)=Cálculos!$L472)*OFFSET('2014_EX'!$F$2,COUNTA('2014_EX'!$F$2:$F$156)-Cálculos!$M$43,0,Cálculos!$M$43,1),OFFSET('2014_EX'!$H$2,COUNTA('2014_EX'!$H$2:$H$156)-Cálculos!$M$43,0,Cálculos!$M$43,1))</f>
        <v>0</v>
      </c>
    </row>
    <row r="473" spans="2:13" x14ac:dyDescent="0.25">
      <c r="B473" s="16">
        <v>23691</v>
      </c>
      <c r="C473" s="20" cm="1">
        <f t="array" aca="1" ref="C473" ca="1">SUMPRODUCT(--(INDIRECT("'"&amp;C$43&amp;"_EX"&amp;"'!A2:A451")=$B473),INDIRECT("'"&amp;C$43&amp;"_EX"&amp;"'!F2:F451"),INDIRECT("'"&amp;C$43&amp;"_EX"&amp;"'!H2:H451"))</f>
        <v>0</v>
      </c>
      <c r="D473" s="20" cm="1">
        <f t="array" aca="1" ref="D473" ca="1">SUMPRODUCT(--(INDIRECT("'"&amp;D$43&amp;"_EX"&amp;"'!A2:A1104")=$B473),INDIRECT("'"&amp;D$43&amp;"_EX"&amp;"'!F2:F1104"),INDIRECT("'"&amp;D$43&amp;"_EX"&amp;"'!H2:H1104"))</f>
        <v>312</v>
      </c>
      <c r="E473" s="20" cm="1">
        <f t="array" aca="1" ref="E473" ca="1">SUMPRODUCT(--(INDIRECT("'"&amp;E$43&amp;"_EX"&amp;"'!A2:A444")=$B473),INDIRECT("'"&amp;E$43&amp;"_EX"&amp;"'!F2:F444"),INDIRECT("'"&amp;E$43&amp;"_EX"&amp;"'!H2:H444"))</f>
        <v>496.29</v>
      </c>
      <c r="F473" s="20" cm="1">
        <f t="array" aca="1" ref="F473" ca="1">SUMPRODUCT(--(INDIRECT("'"&amp;F$43&amp;"_EX"&amp;"'!A2:A156")=$B473),INDIRECT("'"&amp;F$43&amp;"_EX"&amp;"'!F2:F156"),INDIRECT("'"&amp;F$43&amp;"_EX"&amp;"'!H2:H156"))</f>
        <v>0</v>
      </c>
      <c r="L473" s="16">
        <v>23691</v>
      </c>
      <c r="M473" s="20" cm="1">
        <f t="array" aca="1" ref="M473" ca="1">SUMPRODUCT((OFFSET('2014_EX'!$A$2,COUNTA('2014_EX'!$A$2:$A$156)-Cálculos!$M$43,0,Cálculos!$M$43,1)=Cálculos!$L473)*OFFSET('2014_EX'!$F$2,COUNTA('2014_EX'!$F$2:$F$156)-Cálculos!$M$43,0,Cálculos!$M$43,1),OFFSET('2014_EX'!$H$2,COUNTA('2014_EX'!$H$2:$H$156)-Cálculos!$M$43,0,Cálculos!$M$43,1))</f>
        <v>0</v>
      </c>
    </row>
    <row r="474" spans="2:13" x14ac:dyDescent="0.25">
      <c r="B474" s="16">
        <v>23692</v>
      </c>
      <c r="C474" s="20" cm="1">
        <f t="array" aca="1" ref="C474" ca="1">SUMPRODUCT(--(INDIRECT("'"&amp;C$43&amp;"_EX"&amp;"'!A2:A451")=$B474),INDIRECT("'"&amp;C$43&amp;"_EX"&amp;"'!F2:F451"),INDIRECT("'"&amp;C$43&amp;"_EX"&amp;"'!H2:H451"))</f>
        <v>0</v>
      </c>
      <c r="D474" s="20" cm="1">
        <f t="array" aca="1" ref="D474" ca="1">SUMPRODUCT(--(INDIRECT("'"&amp;D$43&amp;"_EX"&amp;"'!A2:A1104")=$B474),INDIRECT("'"&amp;D$43&amp;"_EX"&amp;"'!F2:F1104"),INDIRECT("'"&amp;D$43&amp;"_EX"&amp;"'!H2:H1104"))</f>
        <v>621</v>
      </c>
      <c r="E474" s="20" cm="1">
        <f t="array" aca="1" ref="E474" ca="1">SUMPRODUCT(--(INDIRECT("'"&amp;E$43&amp;"_EX"&amp;"'!A2:A444")=$B474),INDIRECT("'"&amp;E$43&amp;"_EX"&amp;"'!F2:F444"),INDIRECT("'"&amp;E$43&amp;"_EX"&amp;"'!H2:H444"))</f>
        <v>0</v>
      </c>
      <c r="F474" s="20" cm="1">
        <f t="array" aca="1" ref="F474" ca="1">SUMPRODUCT(--(INDIRECT("'"&amp;F$43&amp;"_EX"&amp;"'!A2:A156")=$B474),INDIRECT("'"&amp;F$43&amp;"_EX"&amp;"'!F2:F156"),INDIRECT("'"&amp;F$43&amp;"_EX"&amp;"'!H2:H156"))</f>
        <v>0</v>
      </c>
      <c r="L474" s="16">
        <v>23692</v>
      </c>
      <c r="M474" s="20" cm="1">
        <f t="array" aca="1" ref="M474" ca="1">SUMPRODUCT((OFFSET('2014_EX'!$A$2,COUNTA('2014_EX'!$A$2:$A$156)-Cálculos!$M$43,0,Cálculos!$M$43,1)=Cálculos!$L474)*OFFSET('2014_EX'!$F$2,COUNTA('2014_EX'!$F$2:$F$156)-Cálculos!$M$43,0,Cálculos!$M$43,1),OFFSET('2014_EX'!$H$2,COUNTA('2014_EX'!$H$2:$H$156)-Cálculos!$M$43,0,Cálculos!$M$43,1))</f>
        <v>0</v>
      </c>
    </row>
    <row r="475" spans="2:13" x14ac:dyDescent="0.25">
      <c r="B475" s="16">
        <v>23693</v>
      </c>
      <c r="C475" s="20" cm="1">
        <f t="array" aca="1" ref="C475" ca="1">SUMPRODUCT(--(INDIRECT("'"&amp;C$43&amp;"_EX"&amp;"'!A2:A451")=$B475),INDIRECT("'"&amp;C$43&amp;"_EX"&amp;"'!F2:F451"),INDIRECT("'"&amp;C$43&amp;"_EX"&amp;"'!H2:H451"))</f>
        <v>0</v>
      </c>
      <c r="D475" s="20" cm="1">
        <f t="array" aca="1" ref="D475" ca="1">SUMPRODUCT(--(INDIRECT("'"&amp;D$43&amp;"_EX"&amp;"'!A2:A1104")=$B475),INDIRECT("'"&amp;D$43&amp;"_EX"&amp;"'!F2:F1104"),INDIRECT("'"&amp;D$43&amp;"_EX"&amp;"'!H2:H1104"))</f>
        <v>396</v>
      </c>
      <c r="E475" s="20" cm="1">
        <f t="array" aca="1" ref="E475" ca="1">SUMPRODUCT(--(INDIRECT("'"&amp;E$43&amp;"_EX"&amp;"'!A2:A444")=$B475),INDIRECT("'"&amp;E$43&amp;"_EX"&amp;"'!F2:F444"),INDIRECT("'"&amp;E$43&amp;"_EX"&amp;"'!H2:H444"))</f>
        <v>0</v>
      </c>
      <c r="F475" s="20" cm="1">
        <f t="array" aca="1" ref="F475" ca="1">SUMPRODUCT(--(INDIRECT("'"&amp;F$43&amp;"_EX"&amp;"'!A2:A156")=$B475),INDIRECT("'"&amp;F$43&amp;"_EX"&amp;"'!F2:F156"),INDIRECT("'"&amp;F$43&amp;"_EX"&amp;"'!H2:H156"))</f>
        <v>0</v>
      </c>
      <c r="L475" s="16">
        <v>23693</v>
      </c>
      <c r="M475" s="20" cm="1">
        <f t="array" aca="1" ref="M475" ca="1">SUMPRODUCT((OFFSET('2014_EX'!$A$2,COUNTA('2014_EX'!$A$2:$A$156)-Cálculos!$M$43,0,Cálculos!$M$43,1)=Cálculos!$L475)*OFFSET('2014_EX'!$F$2,COUNTA('2014_EX'!$F$2:$F$156)-Cálculos!$M$43,0,Cálculos!$M$43,1),OFFSET('2014_EX'!$H$2,COUNTA('2014_EX'!$H$2:$H$156)-Cálculos!$M$43,0,Cálculos!$M$43,1))</f>
        <v>0</v>
      </c>
    </row>
    <row r="476" spans="2:13" x14ac:dyDescent="0.25">
      <c r="B476" s="16">
        <v>23694</v>
      </c>
      <c r="C476" s="20" cm="1">
        <f t="array" aca="1" ref="C476" ca="1">SUMPRODUCT(--(INDIRECT("'"&amp;C$43&amp;"_EX"&amp;"'!A2:A451")=$B476),INDIRECT("'"&amp;C$43&amp;"_EX"&amp;"'!F2:F451"),INDIRECT("'"&amp;C$43&amp;"_EX"&amp;"'!H2:H451"))</f>
        <v>0</v>
      </c>
      <c r="D476" s="20" cm="1">
        <f t="array" aca="1" ref="D476" ca="1">SUMPRODUCT(--(INDIRECT("'"&amp;D$43&amp;"_EX"&amp;"'!A2:A1104")=$B476),INDIRECT("'"&amp;D$43&amp;"_EX"&amp;"'!F2:F1104"),INDIRECT("'"&amp;D$43&amp;"_EX"&amp;"'!H2:H1104"))</f>
        <v>112.5</v>
      </c>
      <c r="E476" s="20" cm="1">
        <f t="array" aca="1" ref="E476" ca="1">SUMPRODUCT(--(INDIRECT("'"&amp;E$43&amp;"_EX"&amp;"'!A2:A444")=$B476),INDIRECT("'"&amp;E$43&amp;"_EX"&amp;"'!F2:F444"),INDIRECT("'"&amp;E$43&amp;"_EX"&amp;"'!H2:H444"))</f>
        <v>988</v>
      </c>
      <c r="F476" s="20" cm="1">
        <f t="array" aca="1" ref="F476" ca="1">SUMPRODUCT(--(INDIRECT("'"&amp;F$43&amp;"_EX"&amp;"'!A2:A156")=$B476),INDIRECT("'"&amp;F$43&amp;"_EX"&amp;"'!F2:F156"),INDIRECT("'"&amp;F$43&amp;"_EX"&amp;"'!H2:H156"))</f>
        <v>0</v>
      </c>
      <c r="L476" s="16">
        <v>23694</v>
      </c>
      <c r="M476" s="20" cm="1">
        <f t="array" aca="1" ref="M476" ca="1">SUMPRODUCT((OFFSET('2014_EX'!$A$2,COUNTA('2014_EX'!$A$2:$A$156)-Cálculos!$M$43,0,Cálculos!$M$43,1)=Cálculos!$L476)*OFFSET('2014_EX'!$F$2,COUNTA('2014_EX'!$F$2:$F$156)-Cálculos!$M$43,0,Cálculos!$M$43,1),OFFSET('2014_EX'!$H$2,COUNTA('2014_EX'!$H$2:$H$156)-Cálculos!$M$43,0,Cálculos!$M$43,1))</f>
        <v>0</v>
      </c>
    </row>
    <row r="477" spans="2:13" x14ac:dyDescent="0.25">
      <c r="B477" s="16">
        <v>23695</v>
      </c>
      <c r="C477" s="20" cm="1">
        <f t="array" aca="1" ref="C477" ca="1">SUMPRODUCT(--(INDIRECT("'"&amp;C$43&amp;"_EX"&amp;"'!A2:A451")=$B477),INDIRECT("'"&amp;C$43&amp;"_EX"&amp;"'!F2:F451"),INDIRECT("'"&amp;C$43&amp;"_EX"&amp;"'!H2:H451"))</f>
        <v>0</v>
      </c>
      <c r="D477" s="20" cm="1">
        <f t="array" aca="1" ref="D477" ca="1">SUMPRODUCT(--(INDIRECT("'"&amp;D$43&amp;"_EX"&amp;"'!A2:A1104")=$B477),INDIRECT("'"&amp;D$43&amp;"_EX"&amp;"'!F2:F1104"),INDIRECT("'"&amp;D$43&amp;"_EX"&amp;"'!H2:H1104"))</f>
        <v>712.5</v>
      </c>
      <c r="E477" s="20" cm="1">
        <f t="array" aca="1" ref="E477" ca="1">SUMPRODUCT(--(INDIRECT("'"&amp;E$43&amp;"_EX"&amp;"'!A2:A444")=$B477),INDIRECT("'"&amp;E$43&amp;"_EX"&amp;"'!F2:F444"),INDIRECT("'"&amp;E$43&amp;"_EX"&amp;"'!H2:H444"))</f>
        <v>0</v>
      </c>
      <c r="F477" s="20" cm="1">
        <f t="array" aca="1" ref="F477" ca="1">SUMPRODUCT(--(INDIRECT("'"&amp;F$43&amp;"_EX"&amp;"'!A2:A156")=$B477),INDIRECT("'"&amp;F$43&amp;"_EX"&amp;"'!F2:F156"),INDIRECT("'"&amp;F$43&amp;"_EX"&amp;"'!H2:H156"))</f>
        <v>0</v>
      </c>
      <c r="L477" s="16">
        <v>23695</v>
      </c>
      <c r="M477" s="20" cm="1">
        <f t="array" aca="1" ref="M477" ca="1">SUMPRODUCT((OFFSET('2014_EX'!$A$2,COUNTA('2014_EX'!$A$2:$A$156)-Cálculos!$M$43,0,Cálculos!$M$43,1)=Cálculos!$L477)*OFFSET('2014_EX'!$F$2,COUNTA('2014_EX'!$F$2:$F$156)-Cálculos!$M$43,0,Cálculos!$M$43,1),OFFSET('2014_EX'!$H$2,COUNTA('2014_EX'!$H$2:$H$156)-Cálculos!$M$43,0,Cálculos!$M$43,1))</f>
        <v>0</v>
      </c>
    </row>
    <row r="478" spans="2:13" x14ac:dyDescent="0.25">
      <c r="B478" s="16">
        <v>23696</v>
      </c>
      <c r="C478" s="20" cm="1">
        <f t="array" aca="1" ref="C478" ca="1">SUMPRODUCT(--(INDIRECT("'"&amp;C$43&amp;"_EX"&amp;"'!A2:A451")=$B478),INDIRECT("'"&amp;C$43&amp;"_EX"&amp;"'!F2:F451"),INDIRECT("'"&amp;C$43&amp;"_EX"&amp;"'!H2:H451"))</f>
        <v>0</v>
      </c>
      <c r="D478" s="20" cm="1">
        <f t="array" aca="1" ref="D478" ca="1">SUMPRODUCT(--(INDIRECT("'"&amp;D$43&amp;"_EX"&amp;"'!A2:A1104")=$B478),INDIRECT("'"&amp;D$43&amp;"_EX"&amp;"'!F2:F1104"),INDIRECT("'"&amp;D$43&amp;"_EX"&amp;"'!H2:H1104"))</f>
        <v>1122</v>
      </c>
      <c r="E478" s="20" cm="1">
        <f t="array" aca="1" ref="E478" ca="1">SUMPRODUCT(--(INDIRECT("'"&amp;E$43&amp;"_EX"&amp;"'!A2:A444")=$B478),INDIRECT("'"&amp;E$43&amp;"_EX"&amp;"'!F2:F444"),INDIRECT("'"&amp;E$43&amp;"_EX"&amp;"'!H2:H444"))</f>
        <v>270</v>
      </c>
      <c r="F478" s="20" cm="1">
        <f t="array" aca="1" ref="F478" ca="1">SUMPRODUCT(--(INDIRECT("'"&amp;F$43&amp;"_EX"&amp;"'!A2:A156")=$B478),INDIRECT("'"&amp;F$43&amp;"_EX"&amp;"'!F2:F156"),INDIRECT("'"&amp;F$43&amp;"_EX"&amp;"'!H2:H156"))</f>
        <v>0</v>
      </c>
      <c r="L478" s="16">
        <v>23696</v>
      </c>
      <c r="M478" s="20" cm="1">
        <f t="array" aca="1" ref="M478" ca="1">SUMPRODUCT((OFFSET('2014_EX'!$A$2,COUNTA('2014_EX'!$A$2:$A$156)-Cálculos!$M$43,0,Cálculos!$M$43,1)=Cálculos!$L478)*OFFSET('2014_EX'!$F$2,COUNTA('2014_EX'!$F$2:$F$156)-Cálculos!$M$43,0,Cálculos!$M$43,1),OFFSET('2014_EX'!$H$2,COUNTA('2014_EX'!$H$2:$H$156)-Cálculos!$M$43,0,Cálculos!$M$43,1))</f>
        <v>0</v>
      </c>
    </row>
    <row r="479" spans="2:13" x14ac:dyDescent="0.25">
      <c r="B479" s="16">
        <v>23697</v>
      </c>
      <c r="C479" s="20" cm="1">
        <f t="array" aca="1" ref="C479" ca="1">SUMPRODUCT(--(INDIRECT("'"&amp;C$43&amp;"_EX"&amp;"'!A2:A451")=$B479),INDIRECT("'"&amp;C$43&amp;"_EX"&amp;"'!F2:F451"),INDIRECT("'"&amp;C$43&amp;"_EX"&amp;"'!H2:H451"))</f>
        <v>0</v>
      </c>
      <c r="D479" s="20" cm="1">
        <f t="array" aca="1" ref="D479" ca="1">SUMPRODUCT(--(INDIRECT("'"&amp;D$43&amp;"_EX"&amp;"'!A2:A1104")=$B479),INDIRECT("'"&amp;D$43&amp;"_EX"&amp;"'!F2:F1104"),INDIRECT("'"&amp;D$43&amp;"_EX"&amp;"'!H2:H1104"))</f>
        <v>1211.8499999999999</v>
      </c>
      <c r="E479" s="20" cm="1">
        <f t="array" aca="1" ref="E479" ca="1">SUMPRODUCT(--(INDIRECT("'"&amp;E$43&amp;"_EX"&amp;"'!A2:A444")=$B479),INDIRECT("'"&amp;E$43&amp;"_EX"&amp;"'!F2:F444"),INDIRECT("'"&amp;E$43&amp;"_EX"&amp;"'!H2:H444"))</f>
        <v>0</v>
      </c>
      <c r="F479" s="20" cm="1">
        <f t="array" aca="1" ref="F479" ca="1">SUMPRODUCT(--(INDIRECT("'"&amp;F$43&amp;"_EX"&amp;"'!A2:A156")=$B479),INDIRECT("'"&amp;F$43&amp;"_EX"&amp;"'!F2:F156"),INDIRECT("'"&amp;F$43&amp;"_EX"&amp;"'!H2:H156"))</f>
        <v>0</v>
      </c>
      <c r="L479" s="16">
        <v>23697</v>
      </c>
      <c r="M479" s="20" cm="1">
        <f t="array" aca="1" ref="M479" ca="1">SUMPRODUCT((OFFSET('2014_EX'!$A$2,COUNTA('2014_EX'!$A$2:$A$156)-Cálculos!$M$43,0,Cálculos!$M$43,1)=Cálculos!$L479)*OFFSET('2014_EX'!$F$2,COUNTA('2014_EX'!$F$2:$F$156)-Cálculos!$M$43,0,Cálculos!$M$43,1),OFFSET('2014_EX'!$H$2,COUNTA('2014_EX'!$H$2:$H$156)-Cálculos!$M$43,0,Cálculos!$M$43,1))</f>
        <v>0</v>
      </c>
    </row>
    <row r="480" spans="2:13" x14ac:dyDescent="0.25">
      <c r="B480" s="16">
        <v>23698</v>
      </c>
      <c r="C480" s="20" cm="1">
        <f t="array" aca="1" ref="C480" ca="1">SUMPRODUCT(--(INDIRECT("'"&amp;C$43&amp;"_EX"&amp;"'!A2:A451")=$B480),INDIRECT("'"&amp;C$43&amp;"_EX"&amp;"'!F2:F451"),INDIRECT("'"&amp;C$43&amp;"_EX"&amp;"'!H2:H451"))</f>
        <v>0</v>
      </c>
      <c r="D480" s="20" cm="1">
        <f t="array" aca="1" ref="D480" ca="1">SUMPRODUCT(--(INDIRECT("'"&amp;D$43&amp;"_EX"&amp;"'!A2:A1104")=$B480),INDIRECT("'"&amp;D$43&amp;"_EX"&amp;"'!F2:F1104"),INDIRECT("'"&amp;D$43&amp;"_EX"&amp;"'!H2:H1104"))</f>
        <v>1247</v>
      </c>
      <c r="E480" s="20" cm="1">
        <f t="array" aca="1" ref="E480" ca="1">SUMPRODUCT(--(INDIRECT("'"&amp;E$43&amp;"_EX"&amp;"'!A2:A444")=$B480),INDIRECT("'"&amp;E$43&amp;"_EX"&amp;"'!F2:F444"),INDIRECT("'"&amp;E$43&amp;"_EX"&amp;"'!H2:H444"))</f>
        <v>0</v>
      </c>
      <c r="F480" s="20" cm="1">
        <f t="array" aca="1" ref="F480" ca="1">SUMPRODUCT(--(INDIRECT("'"&amp;F$43&amp;"_EX"&amp;"'!A2:A156")=$B480),INDIRECT("'"&amp;F$43&amp;"_EX"&amp;"'!F2:F156"),INDIRECT("'"&amp;F$43&amp;"_EX"&amp;"'!H2:H156"))</f>
        <v>0</v>
      </c>
      <c r="L480" s="16">
        <v>23698</v>
      </c>
      <c r="M480" s="20" cm="1">
        <f t="array" aca="1" ref="M480" ca="1">SUMPRODUCT((OFFSET('2014_EX'!$A$2,COUNTA('2014_EX'!$A$2:$A$156)-Cálculos!$M$43,0,Cálculos!$M$43,1)=Cálculos!$L480)*OFFSET('2014_EX'!$F$2,COUNTA('2014_EX'!$F$2:$F$156)-Cálculos!$M$43,0,Cálculos!$M$43,1),OFFSET('2014_EX'!$H$2,COUNTA('2014_EX'!$H$2:$H$156)-Cálculos!$M$43,0,Cálculos!$M$43,1))</f>
        <v>0</v>
      </c>
    </row>
    <row r="481" spans="2:13" x14ac:dyDescent="0.25">
      <c r="B481" s="16">
        <v>23699</v>
      </c>
      <c r="C481" s="20" cm="1">
        <f t="array" aca="1" ref="C481" ca="1">SUMPRODUCT(--(INDIRECT("'"&amp;C$43&amp;"_EX"&amp;"'!A2:A451")=$B481),INDIRECT("'"&amp;C$43&amp;"_EX"&amp;"'!F2:F451"),INDIRECT("'"&amp;C$43&amp;"_EX"&amp;"'!H2:H451"))</f>
        <v>0</v>
      </c>
      <c r="D481" s="20" cm="1">
        <f t="array" aca="1" ref="D481" ca="1">SUMPRODUCT(--(INDIRECT("'"&amp;D$43&amp;"_EX"&amp;"'!A2:A1104")=$B481),INDIRECT("'"&amp;D$43&amp;"_EX"&amp;"'!F2:F1104"),INDIRECT("'"&amp;D$43&amp;"_EX"&amp;"'!H2:H1104"))</f>
        <v>2348</v>
      </c>
      <c r="E481" s="20" cm="1">
        <f t="array" aca="1" ref="E481" ca="1">SUMPRODUCT(--(INDIRECT("'"&amp;E$43&amp;"_EX"&amp;"'!A2:A444")=$B481),INDIRECT("'"&amp;E$43&amp;"_EX"&amp;"'!F2:F444"),INDIRECT("'"&amp;E$43&amp;"_EX"&amp;"'!H2:H444"))</f>
        <v>0</v>
      </c>
      <c r="F481" s="20" cm="1">
        <f t="array" aca="1" ref="F481" ca="1">SUMPRODUCT(--(INDIRECT("'"&amp;F$43&amp;"_EX"&amp;"'!A2:A156")=$B481),INDIRECT("'"&amp;F$43&amp;"_EX"&amp;"'!F2:F156"),INDIRECT("'"&amp;F$43&amp;"_EX"&amp;"'!H2:H156"))</f>
        <v>0</v>
      </c>
      <c r="L481" s="16">
        <v>23699</v>
      </c>
      <c r="M481" s="20" cm="1">
        <f t="array" aca="1" ref="M481" ca="1">SUMPRODUCT((OFFSET('2014_EX'!$A$2,COUNTA('2014_EX'!$A$2:$A$156)-Cálculos!$M$43,0,Cálculos!$M$43,1)=Cálculos!$L481)*OFFSET('2014_EX'!$F$2,COUNTA('2014_EX'!$F$2:$F$156)-Cálculos!$M$43,0,Cálculos!$M$43,1),OFFSET('2014_EX'!$H$2,COUNTA('2014_EX'!$H$2:$H$156)-Cálculos!$M$43,0,Cálculos!$M$43,1))</f>
        <v>0</v>
      </c>
    </row>
    <row r="482" spans="2:13" x14ac:dyDescent="0.25">
      <c r="B482" s="16">
        <v>23700</v>
      </c>
      <c r="C482" s="20" cm="1">
        <f t="array" aca="1" ref="C482" ca="1">SUMPRODUCT(--(INDIRECT("'"&amp;C$43&amp;"_EX"&amp;"'!A2:A451")=$B482),INDIRECT("'"&amp;C$43&amp;"_EX"&amp;"'!F2:F451"),INDIRECT("'"&amp;C$43&amp;"_EX"&amp;"'!H2:H451"))</f>
        <v>430.92</v>
      </c>
      <c r="D482" s="20" cm="1">
        <f t="array" aca="1" ref="D482" ca="1">SUMPRODUCT(--(INDIRECT("'"&amp;D$43&amp;"_EX"&amp;"'!A2:A1104")=$B482),INDIRECT("'"&amp;D$43&amp;"_EX"&amp;"'!F2:F1104"),INDIRECT("'"&amp;D$43&amp;"_EX"&amp;"'!H2:H1104"))</f>
        <v>2360</v>
      </c>
      <c r="E482" s="20" cm="1">
        <f t="array" aca="1" ref="E482" ca="1">SUMPRODUCT(--(INDIRECT("'"&amp;E$43&amp;"_EX"&amp;"'!A2:A444")=$B482),INDIRECT("'"&amp;E$43&amp;"_EX"&amp;"'!F2:F444"),INDIRECT("'"&amp;E$43&amp;"_EX"&amp;"'!H2:H444"))</f>
        <v>0</v>
      </c>
      <c r="F482" s="20" cm="1">
        <f t="array" aca="1" ref="F482" ca="1">SUMPRODUCT(--(INDIRECT("'"&amp;F$43&amp;"_EX"&amp;"'!A2:A156")=$B482),INDIRECT("'"&amp;F$43&amp;"_EX"&amp;"'!F2:F156"),INDIRECT("'"&amp;F$43&amp;"_EX"&amp;"'!H2:H156"))</f>
        <v>0</v>
      </c>
      <c r="L482" s="16">
        <v>23700</v>
      </c>
      <c r="M482" s="20" cm="1">
        <f t="array" aca="1" ref="M482" ca="1">SUMPRODUCT((OFFSET('2014_EX'!$A$2,COUNTA('2014_EX'!$A$2:$A$156)-Cálculos!$M$43,0,Cálculos!$M$43,1)=Cálculos!$L482)*OFFSET('2014_EX'!$F$2,COUNTA('2014_EX'!$F$2:$F$156)-Cálculos!$M$43,0,Cálculos!$M$43,1),OFFSET('2014_EX'!$H$2,COUNTA('2014_EX'!$H$2:$H$156)-Cálculos!$M$43,0,Cálculos!$M$43,1))</f>
        <v>0</v>
      </c>
    </row>
    <row r="483" spans="2:13" x14ac:dyDescent="0.25">
      <c r="B483" s="16">
        <v>23701</v>
      </c>
      <c r="C483" s="20" cm="1">
        <f t="array" aca="1" ref="C483" ca="1">SUMPRODUCT(--(INDIRECT("'"&amp;C$43&amp;"_EX"&amp;"'!A2:A451")=$B483),INDIRECT("'"&amp;C$43&amp;"_EX"&amp;"'!F2:F451"),INDIRECT("'"&amp;C$43&amp;"_EX"&amp;"'!H2:H451"))</f>
        <v>2653.5</v>
      </c>
      <c r="D483" s="20" cm="1">
        <f t="array" aca="1" ref="D483" ca="1">SUMPRODUCT(--(INDIRECT("'"&amp;D$43&amp;"_EX"&amp;"'!A2:A1104")=$B483),INDIRECT("'"&amp;D$43&amp;"_EX"&amp;"'!F2:F1104"),INDIRECT("'"&amp;D$43&amp;"_EX"&amp;"'!H2:H1104"))</f>
        <v>658.35</v>
      </c>
      <c r="E483" s="20" cm="1">
        <f t="array" aca="1" ref="E483" ca="1">SUMPRODUCT(--(INDIRECT("'"&amp;E$43&amp;"_EX"&amp;"'!A2:A444")=$B483),INDIRECT("'"&amp;E$43&amp;"_EX"&amp;"'!F2:F444"),INDIRECT("'"&amp;E$43&amp;"_EX"&amp;"'!H2:H444"))</f>
        <v>0</v>
      </c>
      <c r="F483" s="20" cm="1">
        <f t="array" aca="1" ref="F483" ca="1">SUMPRODUCT(--(INDIRECT("'"&amp;F$43&amp;"_EX"&amp;"'!A2:A156")=$B483),INDIRECT("'"&amp;F$43&amp;"_EX"&amp;"'!F2:F156"),INDIRECT("'"&amp;F$43&amp;"_EX"&amp;"'!H2:H156"))</f>
        <v>0</v>
      </c>
      <c r="L483" s="16">
        <v>23701</v>
      </c>
      <c r="M483" s="20" cm="1">
        <f t="array" aca="1" ref="M483" ca="1">SUMPRODUCT((OFFSET('2014_EX'!$A$2,COUNTA('2014_EX'!$A$2:$A$156)-Cálculos!$M$43,0,Cálculos!$M$43,1)=Cálculos!$L483)*OFFSET('2014_EX'!$F$2,COUNTA('2014_EX'!$F$2:$F$156)-Cálculos!$M$43,0,Cálculos!$M$43,1),OFFSET('2014_EX'!$H$2,COUNTA('2014_EX'!$H$2:$H$156)-Cálculos!$M$43,0,Cálculos!$M$43,1))</f>
        <v>0</v>
      </c>
    </row>
    <row r="484" spans="2:13" x14ac:dyDescent="0.25">
      <c r="B484" s="16">
        <v>23702</v>
      </c>
      <c r="C484" s="20" cm="1">
        <f t="array" aca="1" ref="C484" ca="1">SUMPRODUCT(--(INDIRECT("'"&amp;C$43&amp;"_EX"&amp;"'!A2:A451")=$B484),INDIRECT("'"&amp;C$43&amp;"_EX"&amp;"'!F2:F451"),INDIRECT("'"&amp;C$43&amp;"_EX"&amp;"'!H2:H451"))</f>
        <v>0</v>
      </c>
      <c r="D484" s="20" cm="1">
        <f t="array" aca="1" ref="D484" ca="1">SUMPRODUCT(--(INDIRECT("'"&amp;D$43&amp;"_EX"&amp;"'!A2:A1104")=$B484),INDIRECT("'"&amp;D$43&amp;"_EX"&amp;"'!F2:F1104"),INDIRECT("'"&amp;D$43&amp;"_EX"&amp;"'!H2:H1104"))</f>
        <v>790.6</v>
      </c>
      <c r="E484" s="20" cm="1">
        <f t="array" aca="1" ref="E484" ca="1">SUMPRODUCT(--(INDIRECT("'"&amp;E$43&amp;"_EX"&amp;"'!A2:A444")=$B484),INDIRECT("'"&amp;E$43&amp;"_EX"&amp;"'!F2:F444"),INDIRECT("'"&amp;E$43&amp;"_EX"&amp;"'!H2:H444"))</f>
        <v>742.5</v>
      </c>
      <c r="F484" s="20" cm="1">
        <f t="array" aca="1" ref="F484" ca="1">SUMPRODUCT(--(INDIRECT("'"&amp;F$43&amp;"_EX"&amp;"'!A2:A156")=$B484),INDIRECT("'"&amp;F$43&amp;"_EX"&amp;"'!F2:F156"),INDIRECT("'"&amp;F$43&amp;"_EX"&amp;"'!H2:H156"))</f>
        <v>0</v>
      </c>
      <c r="L484" s="16">
        <v>23702</v>
      </c>
      <c r="M484" s="20" cm="1">
        <f t="array" aca="1" ref="M484" ca="1">SUMPRODUCT((OFFSET('2014_EX'!$A$2,COUNTA('2014_EX'!$A$2:$A$156)-Cálculos!$M$43,0,Cálculos!$M$43,1)=Cálculos!$L484)*OFFSET('2014_EX'!$F$2,COUNTA('2014_EX'!$F$2:$F$156)-Cálculos!$M$43,0,Cálculos!$M$43,1),OFFSET('2014_EX'!$H$2,COUNTA('2014_EX'!$H$2:$H$156)-Cálculos!$M$43,0,Cálculos!$M$43,1))</f>
        <v>0</v>
      </c>
    </row>
    <row r="485" spans="2:13" x14ac:dyDescent="0.25">
      <c r="B485" s="16">
        <v>23703</v>
      </c>
      <c r="C485" s="20" cm="1">
        <f t="array" aca="1" ref="C485" ca="1">SUMPRODUCT(--(INDIRECT("'"&amp;C$43&amp;"_EX"&amp;"'!A2:A451")=$B485),INDIRECT("'"&amp;C$43&amp;"_EX"&amp;"'!F2:F451"),INDIRECT("'"&amp;C$43&amp;"_EX"&amp;"'!H2:H451"))</f>
        <v>711</v>
      </c>
      <c r="D485" s="20" cm="1">
        <f t="array" aca="1" ref="D485" ca="1">SUMPRODUCT(--(INDIRECT("'"&amp;D$43&amp;"_EX"&amp;"'!A2:A1104")=$B485),INDIRECT("'"&amp;D$43&amp;"_EX"&amp;"'!F2:F1104"),INDIRECT("'"&amp;D$43&amp;"_EX"&amp;"'!H2:H1104"))</f>
        <v>1230</v>
      </c>
      <c r="E485" s="20" cm="1">
        <f t="array" aca="1" ref="E485" ca="1">SUMPRODUCT(--(INDIRECT("'"&amp;E$43&amp;"_EX"&amp;"'!A2:A444")=$B485),INDIRECT("'"&amp;E$43&amp;"_EX"&amp;"'!F2:F444"),INDIRECT("'"&amp;E$43&amp;"_EX"&amp;"'!H2:H444"))</f>
        <v>71.820000000000007</v>
      </c>
      <c r="F485" s="20" cm="1">
        <f t="array" aca="1" ref="F485" ca="1">SUMPRODUCT(--(INDIRECT("'"&amp;F$43&amp;"_EX"&amp;"'!A2:A156")=$B485),INDIRECT("'"&amp;F$43&amp;"_EX"&amp;"'!F2:F156"),INDIRECT("'"&amp;F$43&amp;"_EX"&amp;"'!H2:H156"))</f>
        <v>828</v>
      </c>
      <c r="L485" s="16">
        <v>23703</v>
      </c>
      <c r="M485" s="20" cm="1">
        <f t="array" aca="1" ref="M485" ca="1">SUMPRODUCT((OFFSET('2014_EX'!$A$2,COUNTA('2014_EX'!$A$2:$A$156)-Cálculos!$M$43,0,Cálculos!$M$43,1)=Cálculos!$L485)*OFFSET('2014_EX'!$F$2,COUNTA('2014_EX'!$F$2:$F$156)-Cálculos!$M$43,0,Cálculos!$M$43,1),OFFSET('2014_EX'!$H$2,COUNTA('2014_EX'!$H$2:$H$156)-Cálculos!$M$43,0,Cálculos!$M$43,1))</f>
        <v>828</v>
      </c>
    </row>
    <row r="486" spans="2:13" x14ac:dyDescent="0.25">
      <c r="B486" s="16">
        <v>23704</v>
      </c>
      <c r="C486" s="20" cm="1">
        <f t="array" aca="1" ref="C486" ca="1">SUMPRODUCT(--(INDIRECT("'"&amp;C$43&amp;"_EX"&amp;"'!A2:A451")=$B486),INDIRECT("'"&amp;C$43&amp;"_EX"&amp;"'!F2:F451"),INDIRECT("'"&amp;C$43&amp;"_EX"&amp;"'!H2:H451"))</f>
        <v>81</v>
      </c>
      <c r="D486" s="20" cm="1">
        <f t="array" aca="1" ref="D486" ca="1">SUMPRODUCT(--(INDIRECT("'"&amp;D$43&amp;"_EX"&amp;"'!A2:A1104")=$B486),INDIRECT("'"&amp;D$43&amp;"_EX"&amp;"'!F2:F1104"),INDIRECT("'"&amp;D$43&amp;"_EX"&amp;"'!H2:H1104"))</f>
        <v>0</v>
      </c>
      <c r="E486" s="20" cm="1">
        <f t="array" aca="1" ref="E486" ca="1">SUMPRODUCT(--(INDIRECT("'"&amp;E$43&amp;"_EX"&amp;"'!A2:A444")=$B486),INDIRECT("'"&amp;E$43&amp;"_EX"&amp;"'!F2:F444"),INDIRECT("'"&amp;E$43&amp;"_EX"&amp;"'!H2:H444"))</f>
        <v>0</v>
      </c>
      <c r="F486" s="20" cm="1">
        <f t="array" aca="1" ref="F486" ca="1">SUMPRODUCT(--(INDIRECT("'"&amp;F$43&amp;"_EX"&amp;"'!A2:A156")=$B486),INDIRECT("'"&amp;F$43&amp;"_EX"&amp;"'!F2:F156"),INDIRECT("'"&amp;F$43&amp;"_EX"&amp;"'!H2:H156"))</f>
        <v>0</v>
      </c>
      <c r="L486" s="16">
        <v>23704</v>
      </c>
      <c r="M486" s="20" cm="1">
        <f t="array" aca="1" ref="M486" ca="1">SUMPRODUCT((OFFSET('2014_EX'!$A$2,COUNTA('2014_EX'!$A$2:$A$156)-Cálculos!$M$43,0,Cálculos!$M$43,1)=Cálculos!$L486)*OFFSET('2014_EX'!$F$2,COUNTA('2014_EX'!$F$2:$F$156)-Cálculos!$M$43,0,Cálculos!$M$43,1),OFFSET('2014_EX'!$H$2,COUNTA('2014_EX'!$H$2:$H$156)-Cálculos!$M$43,0,Cálculos!$M$43,1))</f>
        <v>0</v>
      </c>
    </row>
    <row r="487" spans="2:13" x14ac:dyDescent="0.25">
      <c r="B487" s="16">
        <v>23705</v>
      </c>
      <c r="C487" s="20" cm="1">
        <f t="array" aca="1" ref="C487" ca="1">SUMPRODUCT(--(INDIRECT("'"&amp;C$43&amp;"_EX"&amp;"'!A2:A451")=$B487),INDIRECT("'"&amp;C$43&amp;"_EX"&amp;"'!F2:F451"),INDIRECT("'"&amp;C$43&amp;"_EX"&amp;"'!H2:H451"))</f>
        <v>0</v>
      </c>
      <c r="D487" s="20" cm="1">
        <f t="array" aca="1" ref="D487" ca="1">SUMPRODUCT(--(INDIRECT("'"&amp;D$43&amp;"_EX"&amp;"'!A2:A1104")=$B487),INDIRECT("'"&amp;D$43&amp;"_EX"&amp;"'!F2:F1104"),INDIRECT("'"&amp;D$43&amp;"_EX"&amp;"'!H2:H1104"))</f>
        <v>697.5</v>
      </c>
      <c r="E487" s="20" cm="1">
        <f t="array" aca="1" ref="E487" ca="1">SUMPRODUCT(--(INDIRECT("'"&amp;E$43&amp;"_EX"&amp;"'!A2:A444")=$B487),INDIRECT("'"&amp;E$43&amp;"_EX"&amp;"'!F2:F444"),INDIRECT("'"&amp;E$43&amp;"_EX"&amp;"'!H2:H444"))</f>
        <v>0</v>
      </c>
      <c r="F487" s="20" cm="1">
        <f t="array" aca="1" ref="F487" ca="1">SUMPRODUCT(--(INDIRECT("'"&amp;F$43&amp;"_EX"&amp;"'!A2:A156")=$B487),INDIRECT("'"&amp;F$43&amp;"_EX"&amp;"'!F2:F156"),INDIRECT("'"&amp;F$43&amp;"_EX"&amp;"'!H2:H156"))</f>
        <v>495</v>
      </c>
      <c r="L487" s="16">
        <v>23705</v>
      </c>
      <c r="M487" s="20" cm="1">
        <f t="array" aca="1" ref="M487" ca="1">SUMPRODUCT((OFFSET('2014_EX'!$A$2,COUNTA('2014_EX'!$A$2:$A$156)-Cálculos!$M$43,0,Cálculos!$M$43,1)=Cálculos!$L487)*OFFSET('2014_EX'!$F$2,COUNTA('2014_EX'!$F$2:$F$156)-Cálculos!$M$43,0,Cálculos!$M$43,1),OFFSET('2014_EX'!$H$2,COUNTA('2014_EX'!$H$2:$H$156)-Cálculos!$M$43,0,Cálculos!$M$43,1))</f>
        <v>495</v>
      </c>
    </row>
    <row r="488" spans="2:13" x14ac:dyDescent="0.25">
      <c r="B488" s="16">
        <v>23706</v>
      </c>
      <c r="C488" s="20" cm="1">
        <f t="array" aca="1" ref="C488" ca="1">SUMPRODUCT(--(INDIRECT("'"&amp;C$43&amp;"_EX"&amp;"'!A2:A451")=$B488),INDIRECT("'"&amp;C$43&amp;"_EX"&amp;"'!F2:F451"),INDIRECT("'"&amp;C$43&amp;"_EX"&amp;"'!H2:H451"))</f>
        <v>0</v>
      </c>
      <c r="D488" s="20" cm="1">
        <f t="array" aca="1" ref="D488" ca="1">SUMPRODUCT(--(INDIRECT("'"&amp;D$43&amp;"_EX"&amp;"'!A2:A1104")=$B488),INDIRECT("'"&amp;D$43&amp;"_EX"&amp;"'!F2:F1104"),INDIRECT("'"&amp;D$43&amp;"_EX"&amp;"'!H2:H1104"))</f>
        <v>2754</v>
      </c>
      <c r="E488" s="20" cm="1">
        <f t="array" aca="1" ref="E488" ca="1">SUMPRODUCT(--(INDIRECT("'"&amp;E$43&amp;"_EX"&amp;"'!A2:A444")=$B488),INDIRECT("'"&amp;E$43&amp;"_EX"&amp;"'!F2:F444"),INDIRECT("'"&amp;E$43&amp;"_EX"&amp;"'!H2:H444"))</f>
        <v>1538.46</v>
      </c>
      <c r="F488" s="20" cm="1">
        <f t="array" aca="1" ref="F488" ca="1">SUMPRODUCT(--(INDIRECT("'"&amp;F$43&amp;"_EX"&amp;"'!A2:A156")=$B488),INDIRECT("'"&amp;F$43&amp;"_EX"&amp;"'!F2:F156"),INDIRECT("'"&amp;F$43&amp;"_EX"&amp;"'!H2:H156"))</f>
        <v>0</v>
      </c>
      <c r="L488" s="16">
        <v>23706</v>
      </c>
      <c r="M488" s="20" cm="1">
        <f t="array" aca="1" ref="M488" ca="1">SUMPRODUCT((OFFSET('2014_EX'!$A$2,COUNTA('2014_EX'!$A$2:$A$156)-Cálculos!$M$43,0,Cálculos!$M$43,1)=Cálculos!$L488)*OFFSET('2014_EX'!$F$2,COUNTA('2014_EX'!$F$2:$F$156)-Cálculos!$M$43,0,Cálculos!$M$43,1),OFFSET('2014_EX'!$H$2,COUNTA('2014_EX'!$H$2:$H$156)-Cálculos!$M$43,0,Cálculos!$M$43,1))</f>
        <v>0</v>
      </c>
    </row>
    <row r="489" spans="2:13" x14ac:dyDescent="0.25">
      <c r="B489" s="16">
        <v>23707</v>
      </c>
      <c r="C489" s="20" cm="1">
        <f t="array" aca="1" ref="C489" ca="1">SUMPRODUCT(--(INDIRECT("'"&amp;C$43&amp;"_EX"&amp;"'!A2:A451")=$B489),INDIRECT("'"&amp;C$43&amp;"_EX"&amp;"'!F2:F451"),INDIRECT("'"&amp;C$43&amp;"_EX"&amp;"'!H2:H451"))</f>
        <v>0</v>
      </c>
      <c r="D489" s="20" cm="1">
        <f t="array" aca="1" ref="D489" ca="1">SUMPRODUCT(--(INDIRECT("'"&amp;D$43&amp;"_EX"&amp;"'!A2:A1104")=$B489),INDIRECT("'"&amp;D$43&amp;"_EX"&amp;"'!F2:F1104"),INDIRECT("'"&amp;D$43&amp;"_EX"&amp;"'!H2:H1104"))</f>
        <v>3296.24</v>
      </c>
      <c r="E489" s="20" cm="1">
        <f t="array" aca="1" ref="E489" ca="1">SUMPRODUCT(--(INDIRECT("'"&amp;E$43&amp;"_EX"&amp;"'!A2:A444")=$B489),INDIRECT("'"&amp;E$43&amp;"_EX"&amp;"'!F2:F444"),INDIRECT("'"&amp;E$43&amp;"_EX"&amp;"'!H2:H444"))</f>
        <v>0</v>
      </c>
      <c r="F489" s="20" cm="1">
        <f t="array" aca="1" ref="F489" ca="1">SUMPRODUCT(--(INDIRECT("'"&amp;F$43&amp;"_EX"&amp;"'!A2:A156")=$B489),INDIRECT("'"&amp;F$43&amp;"_EX"&amp;"'!F2:F156"),INDIRECT("'"&amp;F$43&amp;"_EX"&amp;"'!H2:H156"))</f>
        <v>0</v>
      </c>
      <c r="L489" s="16">
        <v>23707</v>
      </c>
      <c r="M489" s="20" cm="1">
        <f t="array" aca="1" ref="M489" ca="1">SUMPRODUCT((OFFSET('2014_EX'!$A$2,COUNTA('2014_EX'!$A$2:$A$156)-Cálculos!$M$43,0,Cálculos!$M$43,1)=Cálculos!$L489)*OFFSET('2014_EX'!$F$2,COUNTA('2014_EX'!$F$2:$F$156)-Cálculos!$M$43,0,Cálculos!$M$43,1),OFFSET('2014_EX'!$H$2,COUNTA('2014_EX'!$H$2:$H$156)-Cálculos!$M$43,0,Cálculos!$M$43,1))</f>
        <v>0</v>
      </c>
    </row>
    <row r="490" spans="2:13" x14ac:dyDescent="0.25">
      <c r="B490" s="16">
        <v>23708</v>
      </c>
      <c r="C490" s="20" cm="1">
        <f t="array" aca="1" ref="C490" ca="1">SUMPRODUCT(--(INDIRECT("'"&amp;C$43&amp;"_EX"&amp;"'!A2:A451")=$B490),INDIRECT("'"&amp;C$43&amp;"_EX"&amp;"'!F2:F451"),INDIRECT("'"&amp;C$43&amp;"_EX"&amp;"'!H2:H451"))</f>
        <v>0</v>
      </c>
      <c r="D490" s="20" cm="1">
        <f t="array" aca="1" ref="D490" ca="1">SUMPRODUCT(--(INDIRECT("'"&amp;D$43&amp;"_EX"&amp;"'!A2:A1104")=$B490),INDIRECT("'"&amp;D$43&amp;"_EX"&amp;"'!F2:F1104"),INDIRECT("'"&amp;D$43&amp;"_EX"&amp;"'!H2:H1104"))</f>
        <v>567</v>
      </c>
      <c r="E490" s="20" cm="1">
        <f t="array" aca="1" ref="E490" ca="1">SUMPRODUCT(--(INDIRECT("'"&amp;E$43&amp;"_EX"&amp;"'!A2:A444")=$B490),INDIRECT("'"&amp;E$43&amp;"_EX"&amp;"'!F2:F444"),INDIRECT("'"&amp;E$43&amp;"_EX"&amp;"'!H2:H444"))</f>
        <v>0</v>
      </c>
      <c r="F490" s="20" cm="1">
        <f t="array" aca="1" ref="F490" ca="1">SUMPRODUCT(--(INDIRECT("'"&amp;F$43&amp;"_EX"&amp;"'!A2:A156")=$B490),INDIRECT("'"&amp;F$43&amp;"_EX"&amp;"'!F2:F156"),INDIRECT("'"&amp;F$43&amp;"_EX"&amp;"'!H2:H156"))</f>
        <v>0</v>
      </c>
      <c r="L490" s="16">
        <v>23708</v>
      </c>
      <c r="M490" s="20" cm="1">
        <f t="array" aca="1" ref="M490" ca="1">SUMPRODUCT((OFFSET('2014_EX'!$A$2,COUNTA('2014_EX'!$A$2:$A$156)-Cálculos!$M$43,0,Cálculos!$M$43,1)=Cálculos!$L490)*OFFSET('2014_EX'!$F$2,COUNTA('2014_EX'!$F$2:$F$156)-Cálculos!$M$43,0,Cálculos!$M$43,1),OFFSET('2014_EX'!$H$2,COUNTA('2014_EX'!$H$2:$H$156)-Cálculos!$M$43,0,Cálculos!$M$43,1))</f>
        <v>0</v>
      </c>
    </row>
    <row r="491" spans="2:13" x14ac:dyDescent="0.25">
      <c r="B491" s="16">
        <v>23709</v>
      </c>
      <c r="C491" s="20" cm="1">
        <f t="array" aca="1" ref="C491" ca="1">SUMPRODUCT(--(INDIRECT("'"&amp;C$43&amp;"_EX"&amp;"'!A2:A451")=$B491),INDIRECT("'"&amp;C$43&amp;"_EX"&amp;"'!F2:F451"),INDIRECT("'"&amp;C$43&amp;"_EX"&amp;"'!H2:H451"))</f>
        <v>0</v>
      </c>
      <c r="D491" s="20" cm="1">
        <f t="array" aca="1" ref="D491" ca="1">SUMPRODUCT(--(INDIRECT("'"&amp;D$43&amp;"_EX"&amp;"'!A2:A1104")=$B491),INDIRECT("'"&amp;D$43&amp;"_EX"&amp;"'!F2:F1104"),INDIRECT("'"&amp;D$43&amp;"_EX"&amp;"'!H2:H1104"))</f>
        <v>2378</v>
      </c>
      <c r="E491" s="20" cm="1">
        <f t="array" aca="1" ref="E491" ca="1">SUMPRODUCT(--(INDIRECT("'"&amp;E$43&amp;"_EX"&amp;"'!A2:A444")=$B491),INDIRECT("'"&amp;E$43&amp;"_EX"&amp;"'!F2:F444"),INDIRECT("'"&amp;E$43&amp;"_EX"&amp;"'!H2:H444"))</f>
        <v>0</v>
      </c>
      <c r="F491" s="20" cm="1">
        <f t="array" aca="1" ref="F491" ca="1">SUMPRODUCT(--(INDIRECT("'"&amp;F$43&amp;"_EX"&amp;"'!A2:A156")=$B491),INDIRECT("'"&amp;F$43&amp;"_EX"&amp;"'!F2:F156"),INDIRECT("'"&amp;F$43&amp;"_EX"&amp;"'!H2:H156"))</f>
        <v>0</v>
      </c>
      <c r="L491" s="16">
        <v>23709</v>
      </c>
      <c r="M491" s="20" cm="1">
        <f t="array" aca="1" ref="M491" ca="1">SUMPRODUCT((OFFSET('2014_EX'!$A$2,COUNTA('2014_EX'!$A$2:$A$156)-Cálculos!$M$43,0,Cálculos!$M$43,1)=Cálculos!$L491)*OFFSET('2014_EX'!$F$2,COUNTA('2014_EX'!$F$2:$F$156)-Cálculos!$M$43,0,Cálculos!$M$43,1),OFFSET('2014_EX'!$H$2,COUNTA('2014_EX'!$H$2:$H$156)-Cálculos!$M$43,0,Cálculos!$M$43,1))</f>
        <v>0</v>
      </c>
    </row>
    <row r="492" spans="2:13" x14ac:dyDescent="0.25">
      <c r="B492" s="16">
        <v>23710</v>
      </c>
      <c r="C492" s="20" cm="1">
        <f t="array" aca="1" ref="C492" ca="1">SUMPRODUCT(--(INDIRECT("'"&amp;C$43&amp;"_EX"&amp;"'!A2:A451")=$B492),INDIRECT("'"&amp;C$43&amp;"_EX"&amp;"'!F2:F451"),INDIRECT("'"&amp;C$43&amp;"_EX"&amp;"'!H2:H451"))</f>
        <v>0</v>
      </c>
      <c r="D492" s="20" cm="1">
        <f t="array" aca="1" ref="D492" ca="1">SUMPRODUCT(--(INDIRECT("'"&amp;D$43&amp;"_EX"&amp;"'!A2:A1104")=$B492),INDIRECT("'"&amp;D$43&amp;"_EX"&amp;"'!F2:F1104"),INDIRECT("'"&amp;D$43&amp;"_EX"&amp;"'!H2:H1104"))</f>
        <v>499.5</v>
      </c>
      <c r="E492" s="20" cm="1">
        <f t="array" aca="1" ref="E492" ca="1">SUMPRODUCT(--(INDIRECT("'"&amp;E$43&amp;"_EX"&amp;"'!A2:A444")=$B492),INDIRECT("'"&amp;E$43&amp;"_EX"&amp;"'!F2:F444"),INDIRECT("'"&amp;E$43&amp;"_EX"&amp;"'!H2:H444"))</f>
        <v>1701</v>
      </c>
      <c r="F492" s="20" cm="1">
        <f t="array" aca="1" ref="F492" ca="1">SUMPRODUCT(--(INDIRECT("'"&amp;F$43&amp;"_EX"&amp;"'!A2:A156")=$B492),INDIRECT("'"&amp;F$43&amp;"_EX"&amp;"'!F2:F156"),INDIRECT("'"&amp;F$43&amp;"_EX"&amp;"'!H2:H156"))</f>
        <v>0</v>
      </c>
      <c r="L492" s="16">
        <v>23710</v>
      </c>
      <c r="M492" s="20" cm="1">
        <f t="array" aca="1" ref="M492" ca="1">SUMPRODUCT((OFFSET('2014_EX'!$A$2,COUNTA('2014_EX'!$A$2:$A$156)-Cálculos!$M$43,0,Cálculos!$M$43,1)=Cálculos!$L492)*OFFSET('2014_EX'!$F$2,COUNTA('2014_EX'!$F$2:$F$156)-Cálculos!$M$43,0,Cálculos!$M$43,1),OFFSET('2014_EX'!$H$2,COUNTA('2014_EX'!$H$2:$H$156)-Cálculos!$M$43,0,Cálculos!$M$43,1))</f>
        <v>0</v>
      </c>
    </row>
    <row r="493" spans="2:13" x14ac:dyDescent="0.25">
      <c r="B493" s="16">
        <v>23711</v>
      </c>
      <c r="C493" s="20" cm="1">
        <f t="array" aca="1" ref="C493" ca="1">SUMPRODUCT(--(INDIRECT("'"&amp;C$43&amp;"_EX"&amp;"'!A2:A451")=$B493),INDIRECT("'"&amp;C$43&amp;"_EX"&amp;"'!F2:F451"),INDIRECT("'"&amp;C$43&amp;"_EX"&amp;"'!H2:H451"))</f>
        <v>0</v>
      </c>
      <c r="D493" s="20" cm="1">
        <f t="array" aca="1" ref="D493" ca="1">SUMPRODUCT(--(INDIRECT("'"&amp;D$43&amp;"_EX"&amp;"'!A2:A1104")=$B493),INDIRECT("'"&amp;D$43&amp;"_EX"&amp;"'!F2:F1104"),INDIRECT("'"&amp;D$43&amp;"_EX"&amp;"'!H2:H1104"))</f>
        <v>0</v>
      </c>
      <c r="E493" s="20" cm="1">
        <f t="array" aca="1" ref="E493" ca="1">SUMPRODUCT(--(INDIRECT("'"&amp;E$43&amp;"_EX"&amp;"'!A2:A444")=$B493),INDIRECT("'"&amp;E$43&amp;"_EX"&amp;"'!F2:F444"),INDIRECT("'"&amp;E$43&amp;"_EX"&amp;"'!H2:H444"))</f>
        <v>0</v>
      </c>
      <c r="F493" s="20" cm="1">
        <f t="array" aca="1" ref="F493" ca="1">SUMPRODUCT(--(INDIRECT("'"&amp;F$43&amp;"_EX"&amp;"'!A2:A156")=$B493),INDIRECT("'"&amp;F$43&amp;"_EX"&amp;"'!F2:F156"),INDIRECT("'"&amp;F$43&amp;"_EX"&amp;"'!H2:H156"))</f>
        <v>0</v>
      </c>
      <c r="L493" s="16">
        <v>23711</v>
      </c>
      <c r="M493" s="20" cm="1">
        <f t="array" aca="1" ref="M493" ca="1">SUMPRODUCT((OFFSET('2014_EX'!$A$2,COUNTA('2014_EX'!$A$2:$A$156)-Cálculos!$M$43,0,Cálculos!$M$43,1)=Cálculos!$L493)*OFFSET('2014_EX'!$F$2,COUNTA('2014_EX'!$F$2:$F$156)-Cálculos!$M$43,0,Cálculos!$M$43,1),OFFSET('2014_EX'!$H$2,COUNTA('2014_EX'!$H$2:$H$156)-Cálculos!$M$43,0,Cálculos!$M$43,1))</f>
        <v>0</v>
      </c>
    </row>
    <row r="494" spans="2:13" x14ac:dyDescent="0.25">
      <c r="B494" s="16">
        <v>23712</v>
      </c>
      <c r="C494" s="20" cm="1">
        <f t="array" aca="1" ref="C494" ca="1">SUMPRODUCT(--(INDIRECT("'"&amp;C$43&amp;"_EX"&amp;"'!A2:A451")=$B494),INDIRECT("'"&amp;C$43&amp;"_EX"&amp;"'!F2:F451"),INDIRECT("'"&amp;C$43&amp;"_EX"&amp;"'!H2:H451"))</f>
        <v>0</v>
      </c>
      <c r="D494" s="20" cm="1">
        <f t="array" aca="1" ref="D494" ca="1">SUMPRODUCT(--(INDIRECT("'"&amp;D$43&amp;"_EX"&amp;"'!A2:A1104")=$B494),INDIRECT("'"&amp;D$43&amp;"_EX"&amp;"'!F2:F1104"),INDIRECT("'"&amp;D$43&amp;"_EX"&amp;"'!H2:H1104"))</f>
        <v>81</v>
      </c>
      <c r="E494" s="20" cm="1">
        <f t="array" aca="1" ref="E494" ca="1">SUMPRODUCT(--(INDIRECT("'"&amp;E$43&amp;"_EX"&amp;"'!A2:A444")=$B494),INDIRECT("'"&amp;E$43&amp;"_EX"&amp;"'!F2:F444"),INDIRECT("'"&amp;E$43&amp;"_EX"&amp;"'!H2:H444"))</f>
        <v>0</v>
      </c>
      <c r="F494" s="20" cm="1">
        <f t="array" aca="1" ref="F494" ca="1">SUMPRODUCT(--(INDIRECT("'"&amp;F$43&amp;"_EX"&amp;"'!A2:A156")=$B494),INDIRECT("'"&amp;F$43&amp;"_EX"&amp;"'!F2:F156"),INDIRECT("'"&amp;F$43&amp;"_EX"&amp;"'!H2:H156"))</f>
        <v>0</v>
      </c>
      <c r="L494" s="16">
        <v>23712</v>
      </c>
      <c r="M494" s="20" cm="1">
        <f t="array" aca="1" ref="M494" ca="1">SUMPRODUCT((OFFSET('2014_EX'!$A$2,COUNTA('2014_EX'!$A$2:$A$156)-Cálculos!$M$43,0,Cálculos!$M$43,1)=Cálculos!$L494)*OFFSET('2014_EX'!$F$2,COUNTA('2014_EX'!$F$2:$F$156)-Cálculos!$M$43,0,Cálculos!$M$43,1),OFFSET('2014_EX'!$H$2,COUNTA('2014_EX'!$H$2:$H$156)-Cálculos!$M$43,0,Cálculos!$M$43,1))</f>
        <v>0</v>
      </c>
    </row>
    <row r="495" spans="2:13" x14ac:dyDescent="0.25">
      <c r="B495" s="16">
        <v>23713</v>
      </c>
      <c r="C495" s="20" cm="1">
        <f t="array" aca="1" ref="C495" ca="1">SUMPRODUCT(--(INDIRECT("'"&amp;C$43&amp;"_EX"&amp;"'!A2:A451")=$B495),INDIRECT("'"&amp;C$43&amp;"_EX"&amp;"'!F2:F451"),INDIRECT("'"&amp;C$43&amp;"_EX"&amp;"'!H2:H451"))</f>
        <v>0</v>
      </c>
      <c r="D495" s="20" cm="1">
        <f t="array" aca="1" ref="D495" ca="1">SUMPRODUCT(--(INDIRECT("'"&amp;D$43&amp;"_EX"&amp;"'!A2:A1104")=$B495),INDIRECT("'"&amp;D$43&amp;"_EX"&amp;"'!F2:F1104"),INDIRECT("'"&amp;D$43&amp;"_EX"&amp;"'!H2:H1104"))</f>
        <v>916.5</v>
      </c>
      <c r="E495" s="20" cm="1">
        <f t="array" aca="1" ref="E495" ca="1">SUMPRODUCT(--(INDIRECT("'"&amp;E$43&amp;"_EX"&amp;"'!A2:A444")=$B495),INDIRECT("'"&amp;E$43&amp;"_EX"&amp;"'!F2:F444"),INDIRECT("'"&amp;E$43&amp;"_EX"&amp;"'!H2:H444"))</f>
        <v>0</v>
      </c>
      <c r="F495" s="20" cm="1">
        <f t="array" aca="1" ref="F495" ca="1">SUMPRODUCT(--(INDIRECT("'"&amp;F$43&amp;"_EX"&amp;"'!A2:A156")=$B495),INDIRECT("'"&amp;F$43&amp;"_EX"&amp;"'!F2:F156"),INDIRECT("'"&amp;F$43&amp;"_EX"&amp;"'!H2:H156"))</f>
        <v>0</v>
      </c>
      <c r="L495" s="16">
        <v>23713</v>
      </c>
      <c r="M495" s="20" cm="1">
        <f t="array" aca="1" ref="M495" ca="1">SUMPRODUCT((OFFSET('2014_EX'!$A$2,COUNTA('2014_EX'!$A$2:$A$156)-Cálculos!$M$43,0,Cálculos!$M$43,1)=Cálculos!$L495)*OFFSET('2014_EX'!$F$2,COUNTA('2014_EX'!$F$2:$F$156)-Cálculos!$M$43,0,Cálculos!$M$43,1),OFFSET('2014_EX'!$H$2,COUNTA('2014_EX'!$H$2:$H$156)-Cálculos!$M$43,0,Cálculos!$M$43,1))</f>
        <v>0</v>
      </c>
    </row>
    <row r="496" spans="2:13" x14ac:dyDescent="0.25">
      <c r="B496" s="16">
        <v>23714</v>
      </c>
      <c r="C496" s="20" cm="1">
        <f t="array" aca="1" ref="C496" ca="1">SUMPRODUCT(--(INDIRECT("'"&amp;C$43&amp;"_EX"&amp;"'!A2:A451")=$B496),INDIRECT("'"&amp;C$43&amp;"_EX"&amp;"'!F2:F451"),INDIRECT("'"&amp;C$43&amp;"_EX"&amp;"'!H2:H451"))</f>
        <v>0</v>
      </c>
      <c r="D496" s="20" cm="1">
        <f t="array" aca="1" ref="D496" ca="1">SUMPRODUCT(--(INDIRECT("'"&amp;D$43&amp;"_EX"&amp;"'!A2:A1104")=$B496),INDIRECT("'"&amp;D$43&amp;"_EX"&amp;"'!F2:F1104"),INDIRECT("'"&amp;D$43&amp;"_EX"&amp;"'!H2:H1104"))</f>
        <v>1838.16</v>
      </c>
      <c r="E496" s="20" cm="1">
        <f t="array" aca="1" ref="E496" ca="1">SUMPRODUCT(--(INDIRECT("'"&amp;E$43&amp;"_EX"&amp;"'!A2:A444")=$B496),INDIRECT("'"&amp;E$43&amp;"_EX"&amp;"'!F2:F444"),INDIRECT("'"&amp;E$43&amp;"_EX"&amp;"'!H2:H444"))</f>
        <v>0</v>
      </c>
      <c r="F496" s="20" cm="1">
        <f t="array" aca="1" ref="F496" ca="1">SUMPRODUCT(--(INDIRECT("'"&amp;F$43&amp;"_EX"&amp;"'!A2:A156")=$B496),INDIRECT("'"&amp;F$43&amp;"_EX"&amp;"'!F2:F156"),INDIRECT("'"&amp;F$43&amp;"_EX"&amp;"'!H2:H156"))</f>
        <v>710.22</v>
      </c>
      <c r="L496" s="16">
        <v>23714</v>
      </c>
      <c r="M496" s="20" cm="1">
        <f t="array" aca="1" ref="M496" ca="1">SUMPRODUCT((OFFSET('2014_EX'!$A$2,COUNTA('2014_EX'!$A$2:$A$156)-Cálculos!$M$43,0,Cálculos!$M$43,1)=Cálculos!$L496)*OFFSET('2014_EX'!$F$2,COUNTA('2014_EX'!$F$2:$F$156)-Cálculos!$M$43,0,Cálculos!$M$43,1),OFFSET('2014_EX'!$H$2,COUNTA('2014_EX'!$H$2:$H$156)-Cálculos!$M$43,0,Cálculos!$M$43,1))</f>
        <v>710.22</v>
      </c>
    </row>
    <row r="497" spans="2:13" x14ac:dyDescent="0.25">
      <c r="B497" s="16">
        <v>23715</v>
      </c>
      <c r="C497" s="20" cm="1">
        <f t="array" aca="1" ref="C497" ca="1">SUMPRODUCT(--(INDIRECT("'"&amp;C$43&amp;"_EX"&amp;"'!A2:A451")=$B497),INDIRECT("'"&amp;C$43&amp;"_EX"&amp;"'!F2:F451"),INDIRECT("'"&amp;C$43&amp;"_EX"&amp;"'!H2:H451"))</f>
        <v>0</v>
      </c>
      <c r="D497" s="20" cm="1">
        <f t="array" aca="1" ref="D497" ca="1">SUMPRODUCT(--(INDIRECT("'"&amp;D$43&amp;"_EX"&amp;"'!A2:A1104")=$B497),INDIRECT("'"&amp;D$43&amp;"_EX"&amp;"'!F2:F1104"),INDIRECT("'"&amp;D$43&amp;"_EX"&amp;"'!H2:H1104"))</f>
        <v>535.5</v>
      </c>
      <c r="E497" s="20" cm="1">
        <f t="array" aca="1" ref="E497" ca="1">SUMPRODUCT(--(INDIRECT("'"&amp;E$43&amp;"_EX"&amp;"'!A2:A444")=$B497),INDIRECT("'"&amp;E$43&amp;"_EX"&amp;"'!F2:F444"),INDIRECT("'"&amp;E$43&amp;"_EX"&amp;"'!H2:H444"))</f>
        <v>0</v>
      </c>
      <c r="F497" s="20" cm="1">
        <f t="array" aca="1" ref="F497" ca="1">SUMPRODUCT(--(INDIRECT("'"&amp;F$43&amp;"_EX"&amp;"'!A2:A156")=$B497),INDIRECT("'"&amp;F$43&amp;"_EX"&amp;"'!F2:F156"),INDIRECT("'"&amp;F$43&amp;"_EX"&amp;"'!H2:H156"))</f>
        <v>0</v>
      </c>
      <c r="L497" s="16">
        <v>23715</v>
      </c>
      <c r="M497" s="20" cm="1">
        <f t="array" aca="1" ref="M497" ca="1">SUMPRODUCT((OFFSET('2014_EX'!$A$2,COUNTA('2014_EX'!$A$2:$A$156)-Cálculos!$M$43,0,Cálculos!$M$43,1)=Cálculos!$L497)*OFFSET('2014_EX'!$F$2,COUNTA('2014_EX'!$F$2:$F$156)-Cálculos!$M$43,0,Cálculos!$M$43,1),OFFSET('2014_EX'!$H$2,COUNTA('2014_EX'!$H$2:$H$156)-Cálculos!$M$43,0,Cálculos!$M$43,1))</f>
        <v>0</v>
      </c>
    </row>
    <row r="498" spans="2:13" x14ac:dyDescent="0.25">
      <c r="B498" s="16">
        <v>23716</v>
      </c>
      <c r="C498" s="20" cm="1">
        <f t="array" aca="1" ref="C498" ca="1">SUMPRODUCT(--(INDIRECT("'"&amp;C$43&amp;"_EX"&amp;"'!A2:A451")=$B498),INDIRECT("'"&amp;C$43&amp;"_EX"&amp;"'!F2:F451"),INDIRECT("'"&amp;C$43&amp;"_EX"&amp;"'!H2:H451"))</f>
        <v>0</v>
      </c>
      <c r="D498" s="20" cm="1">
        <f t="array" aca="1" ref="D498" ca="1">SUMPRODUCT(--(INDIRECT("'"&amp;D$43&amp;"_EX"&amp;"'!A2:A1104")=$B498),INDIRECT("'"&amp;D$43&amp;"_EX"&amp;"'!F2:F1104"),INDIRECT("'"&amp;D$43&amp;"_EX"&amp;"'!H2:H1104"))</f>
        <v>220.5</v>
      </c>
      <c r="E498" s="20" cm="1">
        <f t="array" aca="1" ref="E498" ca="1">SUMPRODUCT(--(INDIRECT("'"&amp;E$43&amp;"_EX"&amp;"'!A2:A444")=$B498),INDIRECT("'"&amp;E$43&amp;"_EX"&amp;"'!F2:F444"),INDIRECT("'"&amp;E$43&amp;"_EX"&amp;"'!H2:H444"))</f>
        <v>0</v>
      </c>
      <c r="F498" s="20" cm="1">
        <f t="array" aca="1" ref="F498" ca="1">SUMPRODUCT(--(INDIRECT("'"&amp;F$43&amp;"_EX"&amp;"'!A2:A156")=$B498),INDIRECT("'"&amp;F$43&amp;"_EX"&amp;"'!F2:F156"),INDIRECT("'"&amp;F$43&amp;"_EX"&amp;"'!H2:H156"))</f>
        <v>0</v>
      </c>
      <c r="L498" s="16">
        <v>23716</v>
      </c>
      <c r="M498" s="20" cm="1">
        <f t="array" aca="1" ref="M498" ca="1">SUMPRODUCT((OFFSET('2014_EX'!$A$2,COUNTA('2014_EX'!$A$2:$A$156)-Cálculos!$M$43,0,Cálculos!$M$43,1)=Cálculos!$L498)*OFFSET('2014_EX'!$F$2,COUNTA('2014_EX'!$F$2:$F$156)-Cálculos!$M$43,0,Cálculos!$M$43,1),OFFSET('2014_EX'!$H$2,COUNTA('2014_EX'!$H$2:$H$156)-Cálculos!$M$43,0,Cálculos!$M$43,1))</f>
        <v>0</v>
      </c>
    </row>
    <row r="499" spans="2:13" x14ac:dyDescent="0.25">
      <c r="B499" s="16">
        <v>23717</v>
      </c>
      <c r="C499" s="20" cm="1">
        <f t="array" aca="1" ref="C499" ca="1">SUMPRODUCT(--(INDIRECT("'"&amp;C$43&amp;"_EX"&amp;"'!A2:A451")=$B499),INDIRECT("'"&amp;C$43&amp;"_EX"&amp;"'!F2:F451"),INDIRECT("'"&amp;C$43&amp;"_EX"&amp;"'!H2:H451"))</f>
        <v>0</v>
      </c>
      <c r="D499" s="20" cm="1">
        <f t="array" aca="1" ref="D499" ca="1">SUMPRODUCT(--(INDIRECT("'"&amp;D$43&amp;"_EX"&amp;"'!A2:A1104")=$B499),INDIRECT("'"&amp;D$43&amp;"_EX"&amp;"'!F2:F1104"),INDIRECT("'"&amp;D$43&amp;"_EX"&amp;"'!H2:H1104"))</f>
        <v>929.07</v>
      </c>
      <c r="E499" s="20" cm="1">
        <f t="array" aca="1" ref="E499" ca="1">SUMPRODUCT(--(INDIRECT("'"&amp;E$43&amp;"_EX"&amp;"'!A2:A444")=$B499),INDIRECT("'"&amp;E$43&amp;"_EX"&amp;"'!F2:F444"),INDIRECT("'"&amp;E$43&amp;"_EX"&amp;"'!H2:H444"))</f>
        <v>0</v>
      </c>
      <c r="F499" s="20" cm="1">
        <f t="array" aca="1" ref="F499" ca="1">SUMPRODUCT(--(INDIRECT("'"&amp;F$43&amp;"_EX"&amp;"'!A2:A156")=$B499),INDIRECT("'"&amp;F$43&amp;"_EX"&amp;"'!F2:F156"),INDIRECT("'"&amp;F$43&amp;"_EX"&amp;"'!H2:H156"))</f>
        <v>0</v>
      </c>
      <c r="L499" s="16">
        <v>23717</v>
      </c>
      <c r="M499" s="20" cm="1">
        <f t="array" aca="1" ref="M499" ca="1">SUMPRODUCT((OFFSET('2014_EX'!$A$2,COUNTA('2014_EX'!$A$2:$A$156)-Cálculos!$M$43,0,Cálculos!$M$43,1)=Cálculos!$L499)*OFFSET('2014_EX'!$F$2,COUNTA('2014_EX'!$F$2:$F$156)-Cálculos!$M$43,0,Cálculos!$M$43,1),OFFSET('2014_EX'!$H$2,COUNTA('2014_EX'!$H$2:$H$156)-Cálculos!$M$43,0,Cálculos!$M$43,1))</f>
        <v>0</v>
      </c>
    </row>
    <row r="500" spans="2:13" x14ac:dyDescent="0.25">
      <c r="B500" s="16">
        <v>23718</v>
      </c>
      <c r="C500" s="20" cm="1">
        <f t="array" aca="1" ref="C500" ca="1">SUMPRODUCT(--(INDIRECT("'"&amp;C$43&amp;"_EX"&amp;"'!A2:A451")=$B500),INDIRECT("'"&amp;C$43&amp;"_EX"&amp;"'!F2:F451"),INDIRECT("'"&amp;C$43&amp;"_EX"&amp;"'!H2:H451"))</f>
        <v>0</v>
      </c>
      <c r="D500" s="20" cm="1">
        <f t="array" aca="1" ref="D500" ca="1">SUMPRODUCT(--(INDIRECT("'"&amp;D$43&amp;"_EX"&amp;"'!A2:A1104")=$B500),INDIRECT("'"&amp;D$43&amp;"_EX"&amp;"'!F2:F1104"),INDIRECT("'"&amp;D$43&amp;"_EX"&amp;"'!H2:H1104"))</f>
        <v>2671.5</v>
      </c>
      <c r="E500" s="20" cm="1">
        <f t="array" aca="1" ref="E500" ca="1">SUMPRODUCT(--(INDIRECT("'"&amp;E$43&amp;"_EX"&amp;"'!A2:A444")=$B500),INDIRECT("'"&amp;E$43&amp;"_EX"&amp;"'!F2:F444"),INDIRECT("'"&amp;E$43&amp;"_EX"&amp;"'!H2:H444"))</f>
        <v>0</v>
      </c>
      <c r="F500" s="20" cm="1">
        <f t="array" aca="1" ref="F500" ca="1">SUMPRODUCT(--(INDIRECT("'"&amp;F$43&amp;"_EX"&amp;"'!A2:A156")=$B500),INDIRECT("'"&amp;F$43&amp;"_EX"&amp;"'!F2:F156"),INDIRECT("'"&amp;F$43&amp;"_EX"&amp;"'!H2:H156"))</f>
        <v>0</v>
      </c>
      <c r="L500" s="16">
        <v>23718</v>
      </c>
      <c r="M500" s="20" cm="1">
        <f t="array" aca="1" ref="M500" ca="1">SUMPRODUCT((OFFSET('2014_EX'!$A$2,COUNTA('2014_EX'!$A$2:$A$156)-Cálculos!$M$43,0,Cálculos!$M$43,1)=Cálculos!$L500)*OFFSET('2014_EX'!$F$2,COUNTA('2014_EX'!$F$2:$F$156)-Cálculos!$M$43,0,Cálculos!$M$43,1),OFFSET('2014_EX'!$H$2,COUNTA('2014_EX'!$H$2:$H$156)-Cálculos!$M$43,0,Cálculos!$M$43,1))</f>
        <v>0</v>
      </c>
    </row>
    <row r="501" spans="2:13" x14ac:dyDescent="0.25">
      <c r="B501" s="16">
        <v>23719</v>
      </c>
      <c r="C501" s="20" cm="1">
        <f t="array" aca="1" ref="C501" ca="1">SUMPRODUCT(--(INDIRECT("'"&amp;C$43&amp;"_EX"&amp;"'!A2:A451")=$B501),INDIRECT("'"&amp;C$43&amp;"_EX"&amp;"'!F2:F451"),INDIRECT("'"&amp;C$43&amp;"_EX"&amp;"'!H2:H451"))</f>
        <v>0</v>
      </c>
      <c r="D501" s="20" cm="1">
        <f t="array" aca="1" ref="D501" ca="1">SUMPRODUCT(--(INDIRECT("'"&amp;D$43&amp;"_EX"&amp;"'!A2:A1104")=$B501),INDIRECT("'"&amp;D$43&amp;"_EX"&amp;"'!F2:F1104"),INDIRECT("'"&amp;D$43&amp;"_EX"&amp;"'!H2:H1104"))</f>
        <v>3306</v>
      </c>
      <c r="E501" s="20" cm="1">
        <f t="array" aca="1" ref="E501" ca="1">SUMPRODUCT(--(INDIRECT("'"&amp;E$43&amp;"_EX"&amp;"'!A2:A444")=$B501),INDIRECT("'"&amp;E$43&amp;"_EX"&amp;"'!F2:F444"),INDIRECT("'"&amp;E$43&amp;"_EX"&amp;"'!H2:H444"))</f>
        <v>15</v>
      </c>
      <c r="F501" s="20" cm="1">
        <f t="array" aca="1" ref="F501" ca="1">SUMPRODUCT(--(INDIRECT("'"&amp;F$43&amp;"_EX"&amp;"'!A2:A156")=$B501),INDIRECT("'"&amp;F$43&amp;"_EX"&amp;"'!F2:F156"),INDIRECT("'"&amp;F$43&amp;"_EX"&amp;"'!H2:H156"))</f>
        <v>0</v>
      </c>
      <c r="L501" s="16">
        <v>23719</v>
      </c>
      <c r="M501" s="20" cm="1">
        <f t="array" aca="1" ref="M501" ca="1">SUMPRODUCT((OFFSET('2014_EX'!$A$2,COUNTA('2014_EX'!$A$2:$A$156)-Cálculos!$M$43,0,Cálculos!$M$43,1)=Cálculos!$L501)*OFFSET('2014_EX'!$F$2,COUNTA('2014_EX'!$F$2:$F$156)-Cálculos!$M$43,0,Cálculos!$M$43,1),OFFSET('2014_EX'!$H$2,COUNTA('2014_EX'!$H$2:$H$156)-Cálculos!$M$43,0,Cálculos!$M$43,1))</f>
        <v>0</v>
      </c>
    </row>
    <row r="502" spans="2:13" x14ac:dyDescent="0.25">
      <c r="B502" s="16">
        <v>23720</v>
      </c>
      <c r="C502" s="20" cm="1">
        <f t="array" aca="1" ref="C502" ca="1">SUMPRODUCT(--(INDIRECT("'"&amp;C$43&amp;"_EX"&amp;"'!A2:A451")=$B502),INDIRECT("'"&amp;C$43&amp;"_EX"&amp;"'!F2:F451"),INDIRECT("'"&amp;C$43&amp;"_EX"&amp;"'!H2:H451"))</f>
        <v>0</v>
      </c>
      <c r="D502" s="20" cm="1">
        <f t="array" aca="1" ref="D502" ca="1">SUMPRODUCT(--(INDIRECT("'"&amp;D$43&amp;"_EX"&amp;"'!A2:A1104")=$B502),INDIRECT("'"&amp;D$43&amp;"_EX"&amp;"'!F2:F1104"),INDIRECT("'"&amp;D$43&amp;"_EX"&amp;"'!H2:H1104"))</f>
        <v>174</v>
      </c>
      <c r="E502" s="20" cm="1">
        <f t="array" aca="1" ref="E502" ca="1">SUMPRODUCT(--(INDIRECT("'"&amp;E$43&amp;"_EX"&amp;"'!A2:A444")=$B502),INDIRECT("'"&amp;E$43&amp;"_EX"&amp;"'!F2:F444"),INDIRECT("'"&amp;E$43&amp;"_EX"&amp;"'!H2:H444"))</f>
        <v>0</v>
      </c>
      <c r="F502" s="20" cm="1">
        <f t="array" aca="1" ref="F502" ca="1">SUMPRODUCT(--(INDIRECT("'"&amp;F$43&amp;"_EX"&amp;"'!A2:A156")=$B502),INDIRECT("'"&amp;F$43&amp;"_EX"&amp;"'!F2:F156"),INDIRECT("'"&amp;F$43&amp;"_EX"&amp;"'!H2:H156"))</f>
        <v>0</v>
      </c>
      <c r="L502" s="16">
        <v>23720</v>
      </c>
      <c r="M502" s="20" cm="1">
        <f t="array" aca="1" ref="M502" ca="1">SUMPRODUCT((OFFSET('2014_EX'!$A$2,COUNTA('2014_EX'!$A$2:$A$156)-Cálculos!$M$43,0,Cálculos!$M$43,1)=Cálculos!$L502)*OFFSET('2014_EX'!$F$2,COUNTA('2014_EX'!$F$2:$F$156)-Cálculos!$M$43,0,Cálculos!$M$43,1),OFFSET('2014_EX'!$H$2,COUNTA('2014_EX'!$H$2:$H$156)-Cálculos!$M$43,0,Cálculos!$M$43,1))</f>
        <v>0</v>
      </c>
    </row>
    <row r="503" spans="2:13" x14ac:dyDescent="0.25">
      <c r="B503" s="16">
        <v>23721</v>
      </c>
      <c r="C503" s="20" cm="1">
        <f t="array" aca="1" ref="C503" ca="1">SUMPRODUCT(--(INDIRECT("'"&amp;C$43&amp;"_EX"&amp;"'!A2:A451")=$B503),INDIRECT("'"&amp;C$43&amp;"_EX"&amp;"'!F2:F451"),INDIRECT("'"&amp;C$43&amp;"_EX"&amp;"'!H2:H451"))</f>
        <v>0</v>
      </c>
      <c r="D503" s="20" cm="1">
        <f t="array" aca="1" ref="D503" ca="1">SUMPRODUCT(--(INDIRECT("'"&amp;D$43&amp;"_EX"&amp;"'!A2:A1104")=$B503),INDIRECT("'"&amp;D$43&amp;"_EX"&amp;"'!F2:F1104"),INDIRECT("'"&amp;D$43&amp;"_EX"&amp;"'!H2:H1104"))</f>
        <v>873</v>
      </c>
      <c r="E503" s="20" cm="1">
        <f t="array" aca="1" ref="E503" ca="1">SUMPRODUCT(--(INDIRECT("'"&amp;E$43&amp;"_EX"&amp;"'!A2:A444")=$B503),INDIRECT("'"&amp;E$43&amp;"_EX"&amp;"'!F2:F444"),INDIRECT("'"&amp;E$43&amp;"_EX"&amp;"'!H2:H444"))</f>
        <v>84</v>
      </c>
      <c r="F503" s="20" cm="1">
        <f t="array" aca="1" ref="F503" ca="1">SUMPRODUCT(--(INDIRECT("'"&amp;F$43&amp;"_EX"&amp;"'!A2:A156")=$B503),INDIRECT("'"&amp;F$43&amp;"_EX"&amp;"'!F2:F156"),INDIRECT("'"&amp;F$43&amp;"_EX"&amp;"'!H2:H156"))</f>
        <v>0</v>
      </c>
      <c r="L503" s="16">
        <v>23721</v>
      </c>
      <c r="M503" s="20" cm="1">
        <f t="array" aca="1" ref="M503" ca="1">SUMPRODUCT((OFFSET('2014_EX'!$A$2,COUNTA('2014_EX'!$A$2:$A$156)-Cálculos!$M$43,0,Cálculos!$M$43,1)=Cálculos!$L503)*OFFSET('2014_EX'!$F$2,COUNTA('2014_EX'!$F$2:$F$156)-Cálculos!$M$43,0,Cálculos!$M$43,1),OFFSET('2014_EX'!$H$2,COUNTA('2014_EX'!$H$2:$H$156)-Cálculos!$M$43,0,Cálculos!$M$43,1))</f>
        <v>0</v>
      </c>
    </row>
    <row r="504" spans="2:13" x14ac:dyDescent="0.25">
      <c r="B504" s="16">
        <v>23722</v>
      </c>
      <c r="C504" s="20" cm="1">
        <f t="array" aca="1" ref="C504" ca="1">SUMPRODUCT(--(INDIRECT("'"&amp;C$43&amp;"_EX"&amp;"'!A2:A451")=$B504),INDIRECT("'"&amp;C$43&amp;"_EX"&amp;"'!F2:F451"),INDIRECT("'"&amp;C$43&amp;"_EX"&amp;"'!H2:H451"))</f>
        <v>0</v>
      </c>
      <c r="D504" s="20" cm="1">
        <f t="array" aca="1" ref="D504" ca="1">SUMPRODUCT(--(INDIRECT("'"&amp;D$43&amp;"_EX"&amp;"'!A2:A1104")=$B504),INDIRECT("'"&amp;D$43&amp;"_EX"&amp;"'!F2:F1104"),INDIRECT("'"&amp;D$43&amp;"_EX"&amp;"'!H2:H1104"))</f>
        <v>1899</v>
      </c>
      <c r="E504" s="20" cm="1">
        <f t="array" aca="1" ref="E504" ca="1">SUMPRODUCT(--(INDIRECT("'"&amp;E$43&amp;"_EX"&amp;"'!A2:A444")=$B504),INDIRECT("'"&amp;E$43&amp;"_EX"&amp;"'!F2:F444"),INDIRECT("'"&amp;E$43&amp;"_EX"&amp;"'!H2:H444"))</f>
        <v>2430.7200000000003</v>
      </c>
      <c r="F504" s="20" cm="1">
        <f t="array" aca="1" ref="F504" ca="1">SUMPRODUCT(--(INDIRECT("'"&amp;F$43&amp;"_EX"&amp;"'!A2:A156")=$B504),INDIRECT("'"&amp;F$43&amp;"_EX"&amp;"'!F2:F156"),INDIRECT("'"&amp;F$43&amp;"_EX"&amp;"'!H2:H156"))</f>
        <v>0</v>
      </c>
      <c r="L504" s="16">
        <v>23722</v>
      </c>
      <c r="M504" s="20" cm="1">
        <f t="array" aca="1" ref="M504" ca="1">SUMPRODUCT((OFFSET('2014_EX'!$A$2,COUNTA('2014_EX'!$A$2:$A$156)-Cálculos!$M$43,0,Cálculos!$M$43,1)=Cálculos!$L504)*OFFSET('2014_EX'!$F$2,COUNTA('2014_EX'!$F$2:$F$156)-Cálculos!$M$43,0,Cálculos!$M$43,1),OFFSET('2014_EX'!$H$2,COUNTA('2014_EX'!$H$2:$H$156)-Cálculos!$M$43,0,Cálculos!$M$43,1))</f>
        <v>0</v>
      </c>
    </row>
    <row r="505" spans="2:13" x14ac:dyDescent="0.25">
      <c r="B505" s="16">
        <v>23723</v>
      </c>
      <c r="C505" s="20" cm="1">
        <f t="array" aca="1" ref="C505" ca="1">SUMPRODUCT(--(INDIRECT("'"&amp;C$43&amp;"_EX"&amp;"'!A2:A451")=$B505),INDIRECT("'"&amp;C$43&amp;"_EX"&amp;"'!F2:F451"),INDIRECT("'"&amp;C$43&amp;"_EX"&amp;"'!H2:H451"))</f>
        <v>0</v>
      </c>
      <c r="D505" s="20" cm="1">
        <f t="array" aca="1" ref="D505" ca="1">SUMPRODUCT(--(INDIRECT("'"&amp;D$43&amp;"_EX"&amp;"'!A2:A1104")=$B505),INDIRECT("'"&amp;D$43&amp;"_EX"&amp;"'!F2:F1104"),INDIRECT("'"&amp;D$43&amp;"_EX"&amp;"'!H2:H1104"))</f>
        <v>825.96</v>
      </c>
      <c r="E505" s="20" cm="1">
        <f t="array" aca="1" ref="E505" ca="1">SUMPRODUCT(--(INDIRECT("'"&amp;E$43&amp;"_EX"&amp;"'!A2:A444")=$B505),INDIRECT("'"&amp;E$43&amp;"_EX"&amp;"'!F2:F444"),INDIRECT("'"&amp;E$43&amp;"_EX"&amp;"'!H2:H444"))</f>
        <v>0</v>
      </c>
      <c r="F505" s="20" cm="1">
        <f t="array" aca="1" ref="F505" ca="1">SUMPRODUCT(--(INDIRECT("'"&amp;F$43&amp;"_EX"&amp;"'!A2:A156")=$B505),INDIRECT("'"&amp;F$43&amp;"_EX"&amp;"'!F2:F156"),INDIRECT("'"&amp;F$43&amp;"_EX"&amp;"'!H2:H156"))</f>
        <v>0</v>
      </c>
      <c r="L505" s="16">
        <v>23723</v>
      </c>
      <c r="M505" s="20" cm="1">
        <f t="array" aca="1" ref="M505" ca="1">SUMPRODUCT((OFFSET('2014_EX'!$A$2,COUNTA('2014_EX'!$A$2:$A$156)-Cálculos!$M$43,0,Cálculos!$M$43,1)=Cálculos!$L505)*OFFSET('2014_EX'!$F$2,COUNTA('2014_EX'!$F$2:$F$156)-Cálculos!$M$43,0,Cálculos!$M$43,1),OFFSET('2014_EX'!$H$2,COUNTA('2014_EX'!$H$2:$H$156)-Cálculos!$M$43,0,Cálculos!$M$43,1))</f>
        <v>0</v>
      </c>
    </row>
    <row r="506" spans="2:13" x14ac:dyDescent="0.25">
      <c r="B506" s="16">
        <v>23724</v>
      </c>
      <c r="C506" s="20" cm="1">
        <f t="array" aca="1" ref="C506" ca="1">SUMPRODUCT(--(INDIRECT("'"&amp;C$43&amp;"_EX"&amp;"'!A2:A451")=$B506),INDIRECT("'"&amp;C$43&amp;"_EX"&amp;"'!F2:F451"),INDIRECT("'"&amp;C$43&amp;"_EX"&amp;"'!H2:H451"))</f>
        <v>0</v>
      </c>
      <c r="D506" s="20" cm="1">
        <f t="array" aca="1" ref="D506" ca="1">SUMPRODUCT(--(INDIRECT("'"&amp;D$43&amp;"_EX"&amp;"'!A2:A1104")=$B506),INDIRECT("'"&amp;D$43&amp;"_EX"&amp;"'!F2:F1104"),INDIRECT("'"&amp;D$43&amp;"_EX"&amp;"'!H2:H1104"))</f>
        <v>214.5</v>
      </c>
      <c r="E506" s="20" cm="1">
        <f t="array" aca="1" ref="E506" ca="1">SUMPRODUCT(--(INDIRECT("'"&amp;E$43&amp;"_EX"&amp;"'!A2:A444")=$B506),INDIRECT("'"&amp;E$43&amp;"_EX"&amp;"'!F2:F444"),INDIRECT("'"&amp;E$43&amp;"_EX"&amp;"'!H2:H444"))</f>
        <v>0</v>
      </c>
      <c r="F506" s="20" cm="1">
        <f t="array" aca="1" ref="F506" ca="1">SUMPRODUCT(--(INDIRECT("'"&amp;F$43&amp;"_EX"&amp;"'!A2:A156")=$B506),INDIRECT("'"&amp;F$43&amp;"_EX"&amp;"'!F2:F156"),INDIRECT("'"&amp;F$43&amp;"_EX"&amp;"'!H2:H156"))</f>
        <v>0</v>
      </c>
      <c r="L506" s="16">
        <v>23724</v>
      </c>
      <c r="M506" s="20" cm="1">
        <f t="array" aca="1" ref="M506" ca="1">SUMPRODUCT((OFFSET('2014_EX'!$A$2,COUNTA('2014_EX'!$A$2:$A$156)-Cálculos!$M$43,0,Cálculos!$M$43,1)=Cálculos!$L506)*OFFSET('2014_EX'!$F$2,COUNTA('2014_EX'!$F$2:$F$156)-Cálculos!$M$43,0,Cálculos!$M$43,1),OFFSET('2014_EX'!$H$2,COUNTA('2014_EX'!$H$2:$H$156)-Cálculos!$M$43,0,Cálculos!$M$43,1))</f>
        <v>0</v>
      </c>
    </row>
    <row r="507" spans="2:13" x14ac:dyDescent="0.25">
      <c r="B507" s="16">
        <v>23725</v>
      </c>
      <c r="C507" s="20" cm="1">
        <f t="array" aca="1" ref="C507" ca="1">SUMPRODUCT(--(INDIRECT("'"&amp;C$43&amp;"_EX"&amp;"'!A2:A451")=$B507),INDIRECT("'"&amp;C$43&amp;"_EX"&amp;"'!F2:F451"),INDIRECT("'"&amp;C$43&amp;"_EX"&amp;"'!H2:H451"))</f>
        <v>0</v>
      </c>
      <c r="D507" s="20" cm="1">
        <f t="array" aca="1" ref="D507" ca="1">SUMPRODUCT(--(INDIRECT("'"&amp;D$43&amp;"_EX"&amp;"'!A2:A1104")=$B507),INDIRECT("'"&amp;D$43&amp;"_EX"&amp;"'!F2:F1104"),INDIRECT("'"&amp;D$43&amp;"_EX"&amp;"'!H2:H1104"))</f>
        <v>162</v>
      </c>
      <c r="E507" s="20" cm="1">
        <f t="array" aca="1" ref="E507" ca="1">SUMPRODUCT(--(INDIRECT("'"&amp;E$43&amp;"_EX"&amp;"'!A2:A444")=$B507),INDIRECT("'"&amp;E$43&amp;"_EX"&amp;"'!F2:F444"),INDIRECT("'"&amp;E$43&amp;"_EX"&amp;"'!H2:H444"))</f>
        <v>0</v>
      </c>
      <c r="F507" s="20" cm="1">
        <f t="array" aca="1" ref="F507" ca="1">SUMPRODUCT(--(INDIRECT("'"&amp;F$43&amp;"_EX"&amp;"'!A2:A156")=$B507),INDIRECT("'"&amp;F$43&amp;"_EX"&amp;"'!F2:F156"),INDIRECT("'"&amp;F$43&amp;"_EX"&amp;"'!H2:H156"))</f>
        <v>0</v>
      </c>
      <c r="L507" s="16">
        <v>23725</v>
      </c>
      <c r="M507" s="20" cm="1">
        <f t="array" aca="1" ref="M507" ca="1">SUMPRODUCT((OFFSET('2014_EX'!$A$2,COUNTA('2014_EX'!$A$2:$A$156)-Cálculos!$M$43,0,Cálculos!$M$43,1)=Cálculos!$L507)*OFFSET('2014_EX'!$F$2,COUNTA('2014_EX'!$F$2:$F$156)-Cálculos!$M$43,0,Cálculos!$M$43,1),OFFSET('2014_EX'!$H$2,COUNTA('2014_EX'!$H$2:$H$156)-Cálculos!$M$43,0,Cálculos!$M$43,1))</f>
        <v>0</v>
      </c>
    </row>
    <row r="508" spans="2:13" x14ac:dyDescent="0.25">
      <c r="B508" s="16">
        <v>23726</v>
      </c>
      <c r="C508" s="20" cm="1">
        <f t="array" aca="1" ref="C508" ca="1">SUMPRODUCT(--(INDIRECT("'"&amp;C$43&amp;"_EX"&amp;"'!A2:A451")=$B508),INDIRECT("'"&amp;C$43&amp;"_EX"&amp;"'!F2:F451"),INDIRECT("'"&amp;C$43&amp;"_EX"&amp;"'!H2:H451"))</f>
        <v>0</v>
      </c>
      <c r="D508" s="20" cm="1">
        <f t="array" aca="1" ref="D508" ca="1">SUMPRODUCT(--(INDIRECT("'"&amp;D$43&amp;"_EX"&amp;"'!A2:A1104")=$B508),INDIRECT("'"&amp;D$43&amp;"_EX"&amp;"'!F2:F1104"),INDIRECT("'"&amp;D$43&amp;"_EX"&amp;"'!H2:H1104"))</f>
        <v>634.5</v>
      </c>
      <c r="E508" s="20" cm="1">
        <f t="array" aca="1" ref="E508" ca="1">SUMPRODUCT(--(INDIRECT("'"&amp;E$43&amp;"_EX"&amp;"'!A2:A444")=$B508),INDIRECT("'"&amp;E$43&amp;"_EX"&amp;"'!F2:F444"),INDIRECT("'"&amp;E$43&amp;"_EX"&amp;"'!H2:H444"))</f>
        <v>0</v>
      </c>
      <c r="F508" s="20" cm="1">
        <f t="array" aca="1" ref="F508" ca="1">SUMPRODUCT(--(INDIRECT("'"&amp;F$43&amp;"_EX"&amp;"'!A2:A156")=$B508),INDIRECT("'"&amp;F$43&amp;"_EX"&amp;"'!F2:F156"),INDIRECT("'"&amp;F$43&amp;"_EX"&amp;"'!H2:H156"))</f>
        <v>0</v>
      </c>
      <c r="L508" s="16">
        <v>23726</v>
      </c>
      <c r="M508" s="20" cm="1">
        <f t="array" aca="1" ref="M508" ca="1">SUMPRODUCT((OFFSET('2014_EX'!$A$2,COUNTA('2014_EX'!$A$2:$A$156)-Cálculos!$M$43,0,Cálculos!$M$43,1)=Cálculos!$L508)*OFFSET('2014_EX'!$F$2,COUNTA('2014_EX'!$F$2:$F$156)-Cálculos!$M$43,0,Cálculos!$M$43,1),OFFSET('2014_EX'!$H$2,COUNTA('2014_EX'!$H$2:$H$156)-Cálculos!$M$43,0,Cálculos!$M$43,1))</f>
        <v>0</v>
      </c>
    </row>
    <row r="509" spans="2:13" x14ac:dyDescent="0.25">
      <c r="B509" s="16">
        <v>23727</v>
      </c>
      <c r="C509" s="20" cm="1">
        <f t="array" aca="1" ref="C509" ca="1">SUMPRODUCT(--(INDIRECT("'"&amp;C$43&amp;"_EX"&amp;"'!A2:A451")=$B509),INDIRECT("'"&amp;C$43&amp;"_EX"&amp;"'!F2:F451"),INDIRECT("'"&amp;C$43&amp;"_EX"&amp;"'!H2:H451"))</f>
        <v>562.5</v>
      </c>
      <c r="D509" s="20" cm="1">
        <f t="array" aca="1" ref="D509" ca="1">SUMPRODUCT(--(INDIRECT("'"&amp;D$43&amp;"_EX"&amp;"'!A2:A1104")=$B509),INDIRECT("'"&amp;D$43&amp;"_EX"&amp;"'!F2:F1104"),INDIRECT("'"&amp;D$43&amp;"_EX"&amp;"'!H2:H1104"))</f>
        <v>333</v>
      </c>
      <c r="E509" s="20" cm="1">
        <f t="array" aca="1" ref="E509" ca="1">SUMPRODUCT(--(INDIRECT("'"&amp;E$43&amp;"_EX"&amp;"'!A2:A444")=$B509),INDIRECT("'"&amp;E$43&amp;"_EX"&amp;"'!F2:F444"),INDIRECT("'"&amp;E$43&amp;"_EX"&amp;"'!H2:H444"))</f>
        <v>483</v>
      </c>
      <c r="F509" s="20" cm="1">
        <f t="array" aca="1" ref="F509" ca="1">SUMPRODUCT(--(INDIRECT("'"&amp;F$43&amp;"_EX"&amp;"'!A2:A156")=$B509),INDIRECT("'"&amp;F$43&amp;"_EX"&amp;"'!F2:F156"),INDIRECT("'"&amp;F$43&amp;"_EX"&amp;"'!H2:H156"))</f>
        <v>0</v>
      </c>
      <c r="L509" s="16">
        <v>23727</v>
      </c>
      <c r="M509" s="20" cm="1">
        <f t="array" aca="1" ref="M509" ca="1">SUMPRODUCT((OFFSET('2014_EX'!$A$2,COUNTA('2014_EX'!$A$2:$A$156)-Cálculos!$M$43,0,Cálculos!$M$43,1)=Cálculos!$L509)*OFFSET('2014_EX'!$F$2,COUNTA('2014_EX'!$F$2:$F$156)-Cálculos!$M$43,0,Cálculos!$M$43,1),OFFSET('2014_EX'!$H$2,COUNTA('2014_EX'!$H$2:$H$156)-Cálculos!$M$43,0,Cálculos!$M$43,1))</f>
        <v>0</v>
      </c>
    </row>
    <row r="510" spans="2:13" x14ac:dyDescent="0.25">
      <c r="B510" s="16">
        <v>23728</v>
      </c>
      <c r="C510" s="20" cm="1">
        <f t="array" aca="1" ref="C510" ca="1">SUMPRODUCT(--(INDIRECT("'"&amp;C$43&amp;"_EX"&amp;"'!A2:A451")=$B510),INDIRECT("'"&amp;C$43&amp;"_EX"&amp;"'!F2:F451"),INDIRECT("'"&amp;C$43&amp;"_EX"&amp;"'!H2:H451"))</f>
        <v>0</v>
      </c>
      <c r="D510" s="20" cm="1">
        <f t="array" aca="1" ref="D510" ca="1">SUMPRODUCT(--(INDIRECT("'"&amp;D$43&amp;"_EX"&amp;"'!A2:A1104")=$B510),INDIRECT("'"&amp;D$43&amp;"_EX"&amp;"'!F2:F1104"),INDIRECT("'"&amp;D$43&amp;"_EX"&amp;"'!H2:H1104"))</f>
        <v>2118.5</v>
      </c>
      <c r="E510" s="20" cm="1">
        <f t="array" aca="1" ref="E510" ca="1">SUMPRODUCT(--(INDIRECT("'"&amp;E$43&amp;"_EX"&amp;"'!A2:A444")=$B510),INDIRECT("'"&amp;E$43&amp;"_EX"&amp;"'!F2:F444"),INDIRECT("'"&amp;E$43&amp;"_EX"&amp;"'!H2:H444"))</f>
        <v>0</v>
      </c>
      <c r="F510" s="20" cm="1">
        <f t="array" aca="1" ref="F510" ca="1">SUMPRODUCT(--(INDIRECT("'"&amp;F$43&amp;"_EX"&amp;"'!A2:A156")=$B510),INDIRECT("'"&amp;F$43&amp;"_EX"&amp;"'!F2:F156"),INDIRECT("'"&amp;F$43&amp;"_EX"&amp;"'!H2:H156"))</f>
        <v>0</v>
      </c>
      <c r="L510" s="16">
        <v>23728</v>
      </c>
      <c r="M510" s="20" cm="1">
        <f t="array" aca="1" ref="M510" ca="1">SUMPRODUCT((OFFSET('2014_EX'!$A$2,COUNTA('2014_EX'!$A$2:$A$156)-Cálculos!$M$43,0,Cálculos!$M$43,1)=Cálculos!$L510)*OFFSET('2014_EX'!$F$2,COUNTA('2014_EX'!$F$2:$F$156)-Cálculos!$M$43,0,Cálculos!$M$43,1),OFFSET('2014_EX'!$H$2,COUNTA('2014_EX'!$H$2:$H$156)-Cálculos!$M$43,0,Cálculos!$M$43,1))</f>
        <v>0</v>
      </c>
    </row>
    <row r="511" spans="2:13" x14ac:dyDescent="0.25">
      <c r="B511" s="16">
        <v>23729</v>
      </c>
      <c r="C511" s="20" cm="1">
        <f t="array" aca="1" ref="C511" ca="1">SUMPRODUCT(--(INDIRECT("'"&amp;C$43&amp;"_EX"&amp;"'!A2:A451")=$B511),INDIRECT("'"&amp;C$43&amp;"_EX"&amp;"'!F2:F451"),INDIRECT("'"&amp;C$43&amp;"_EX"&amp;"'!H2:H451"))</f>
        <v>0</v>
      </c>
      <c r="D511" s="20" cm="1">
        <f t="array" aca="1" ref="D511" ca="1">SUMPRODUCT(--(INDIRECT("'"&amp;D$43&amp;"_EX"&amp;"'!A2:A1104")=$B511),INDIRECT("'"&amp;D$43&amp;"_EX"&amp;"'!F2:F1104"),INDIRECT("'"&amp;D$43&amp;"_EX"&amp;"'!H2:H1104"))</f>
        <v>1019.5</v>
      </c>
      <c r="E511" s="20" cm="1">
        <f t="array" aca="1" ref="E511" ca="1">SUMPRODUCT(--(INDIRECT("'"&amp;E$43&amp;"_EX"&amp;"'!A2:A444")=$B511),INDIRECT("'"&amp;E$43&amp;"_EX"&amp;"'!F2:F444"),INDIRECT("'"&amp;E$43&amp;"_EX"&amp;"'!H2:H444"))</f>
        <v>884</v>
      </c>
      <c r="F511" s="20" cm="1">
        <f t="array" aca="1" ref="F511" ca="1">SUMPRODUCT(--(INDIRECT("'"&amp;F$43&amp;"_EX"&amp;"'!A2:A156")=$B511),INDIRECT("'"&amp;F$43&amp;"_EX"&amp;"'!F2:F156"),INDIRECT("'"&amp;F$43&amp;"_EX"&amp;"'!H2:H156"))</f>
        <v>0</v>
      </c>
      <c r="L511" s="16">
        <v>23729</v>
      </c>
      <c r="M511" s="20" cm="1">
        <f t="array" aca="1" ref="M511" ca="1">SUMPRODUCT((OFFSET('2014_EX'!$A$2,COUNTA('2014_EX'!$A$2:$A$156)-Cálculos!$M$43,0,Cálculos!$M$43,1)=Cálculos!$L511)*OFFSET('2014_EX'!$F$2,COUNTA('2014_EX'!$F$2:$F$156)-Cálculos!$M$43,0,Cálculos!$M$43,1),OFFSET('2014_EX'!$H$2,COUNTA('2014_EX'!$H$2:$H$156)-Cálculos!$M$43,0,Cálculos!$M$43,1))</f>
        <v>0</v>
      </c>
    </row>
    <row r="512" spans="2:13" x14ac:dyDescent="0.25">
      <c r="B512" s="16">
        <v>23730</v>
      </c>
      <c r="C512" s="20" cm="1">
        <f t="array" aca="1" ref="C512" ca="1">SUMPRODUCT(--(INDIRECT("'"&amp;C$43&amp;"_EX"&amp;"'!A2:A451")=$B512),INDIRECT("'"&amp;C$43&amp;"_EX"&amp;"'!F2:F451"),INDIRECT("'"&amp;C$43&amp;"_EX"&amp;"'!H2:H451"))</f>
        <v>0</v>
      </c>
      <c r="D512" s="20" cm="1">
        <f t="array" aca="1" ref="D512" ca="1">SUMPRODUCT(--(INDIRECT("'"&amp;D$43&amp;"_EX"&amp;"'!A2:A1104")=$B512),INDIRECT("'"&amp;D$43&amp;"_EX"&amp;"'!F2:F1104"),INDIRECT("'"&amp;D$43&amp;"_EX"&amp;"'!H2:H1104"))</f>
        <v>574.56000000000006</v>
      </c>
      <c r="E512" s="20" cm="1">
        <f t="array" aca="1" ref="E512" ca="1">SUMPRODUCT(--(INDIRECT("'"&amp;E$43&amp;"_EX"&amp;"'!A2:A444")=$B512),INDIRECT("'"&amp;E$43&amp;"_EX"&amp;"'!F2:F444"),INDIRECT("'"&amp;E$43&amp;"_EX"&amp;"'!H2:H444"))</f>
        <v>1215.5</v>
      </c>
      <c r="F512" s="20" cm="1">
        <f t="array" aca="1" ref="F512" ca="1">SUMPRODUCT(--(INDIRECT("'"&amp;F$43&amp;"_EX"&amp;"'!A2:A156")=$B512),INDIRECT("'"&amp;F$43&amp;"_EX"&amp;"'!F2:F156"),INDIRECT("'"&amp;F$43&amp;"_EX"&amp;"'!H2:H156"))</f>
        <v>0</v>
      </c>
      <c r="L512" s="16">
        <v>23730</v>
      </c>
      <c r="M512" s="20" cm="1">
        <f t="array" aca="1" ref="M512" ca="1">SUMPRODUCT((OFFSET('2014_EX'!$A$2,COUNTA('2014_EX'!$A$2:$A$156)-Cálculos!$M$43,0,Cálculos!$M$43,1)=Cálculos!$L512)*OFFSET('2014_EX'!$F$2,COUNTA('2014_EX'!$F$2:$F$156)-Cálculos!$M$43,0,Cálculos!$M$43,1),OFFSET('2014_EX'!$H$2,COUNTA('2014_EX'!$H$2:$H$156)-Cálculos!$M$43,0,Cálculos!$M$43,1))</f>
        <v>0</v>
      </c>
    </row>
    <row r="513" spans="2:13" x14ac:dyDescent="0.25">
      <c r="B513" s="16">
        <v>23731</v>
      </c>
      <c r="C513" s="20" cm="1">
        <f t="array" aca="1" ref="C513" ca="1">SUMPRODUCT(--(INDIRECT("'"&amp;C$43&amp;"_EX"&amp;"'!A2:A451")=$B513),INDIRECT("'"&amp;C$43&amp;"_EX"&amp;"'!F2:F451"),INDIRECT("'"&amp;C$43&amp;"_EX"&amp;"'!H2:H451"))</f>
        <v>0</v>
      </c>
      <c r="D513" s="20" cm="1">
        <f t="array" aca="1" ref="D513" ca="1">SUMPRODUCT(--(INDIRECT("'"&amp;D$43&amp;"_EX"&amp;"'!A2:A1104")=$B513),INDIRECT("'"&amp;D$43&amp;"_EX"&amp;"'!F2:F1104"),INDIRECT("'"&amp;D$43&amp;"_EX"&amp;"'!H2:H1104"))</f>
        <v>312</v>
      </c>
      <c r="E513" s="20" cm="1">
        <f t="array" aca="1" ref="E513" ca="1">SUMPRODUCT(--(INDIRECT("'"&amp;E$43&amp;"_EX"&amp;"'!A2:A444")=$B513),INDIRECT("'"&amp;E$43&amp;"_EX"&amp;"'!F2:F444"),INDIRECT("'"&amp;E$43&amp;"_EX"&amp;"'!H2:H444"))</f>
        <v>441</v>
      </c>
      <c r="F513" s="20" cm="1">
        <f t="array" aca="1" ref="F513" ca="1">SUMPRODUCT(--(INDIRECT("'"&amp;F$43&amp;"_EX"&amp;"'!A2:A156")=$B513),INDIRECT("'"&amp;F$43&amp;"_EX"&amp;"'!F2:F156"),INDIRECT("'"&amp;F$43&amp;"_EX"&amp;"'!H2:H156"))</f>
        <v>0</v>
      </c>
      <c r="L513" s="16">
        <v>23731</v>
      </c>
      <c r="M513" s="20" cm="1">
        <f t="array" aca="1" ref="M513" ca="1">SUMPRODUCT((OFFSET('2014_EX'!$A$2,COUNTA('2014_EX'!$A$2:$A$156)-Cálculos!$M$43,0,Cálculos!$M$43,1)=Cálculos!$L513)*OFFSET('2014_EX'!$F$2,COUNTA('2014_EX'!$F$2:$F$156)-Cálculos!$M$43,0,Cálculos!$M$43,1),OFFSET('2014_EX'!$H$2,COUNTA('2014_EX'!$H$2:$H$156)-Cálculos!$M$43,0,Cálculos!$M$43,1))</f>
        <v>0</v>
      </c>
    </row>
    <row r="514" spans="2:13" x14ac:dyDescent="0.25">
      <c r="B514" s="16">
        <v>23732</v>
      </c>
      <c r="C514" s="20" cm="1">
        <f t="array" aca="1" ref="C514" ca="1">SUMPRODUCT(--(INDIRECT("'"&amp;C$43&amp;"_EX"&amp;"'!A2:A451")=$B514),INDIRECT("'"&amp;C$43&amp;"_EX"&amp;"'!F2:F451"),INDIRECT("'"&amp;C$43&amp;"_EX"&amp;"'!H2:H451"))</f>
        <v>0</v>
      </c>
      <c r="D514" s="20" cm="1">
        <f t="array" aca="1" ref="D514" ca="1">SUMPRODUCT(--(INDIRECT("'"&amp;D$43&amp;"_EX"&amp;"'!A2:A1104")=$B514),INDIRECT("'"&amp;D$43&amp;"_EX"&amp;"'!F2:F1104"),INDIRECT("'"&amp;D$43&amp;"_EX"&amp;"'!H2:H1104"))</f>
        <v>808.04000000000008</v>
      </c>
      <c r="E514" s="20" cm="1">
        <f t="array" aca="1" ref="E514" ca="1">SUMPRODUCT(--(INDIRECT("'"&amp;E$43&amp;"_EX"&amp;"'!A2:A444")=$B514),INDIRECT("'"&amp;E$43&amp;"_EX"&amp;"'!F2:F444"),INDIRECT("'"&amp;E$43&amp;"_EX"&amp;"'!H2:H444"))</f>
        <v>0</v>
      </c>
      <c r="F514" s="20" cm="1">
        <f t="array" aca="1" ref="F514" ca="1">SUMPRODUCT(--(INDIRECT("'"&amp;F$43&amp;"_EX"&amp;"'!A2:A156")=$B514),INDIRECT("'"&amp;F$43&amp;"_EX"&amp;"'!F2:F156"),INDIRECT("'"&amp;F$43&amp;"_EX"&amp;"'!H2:H156"))</f>
        <v>0</v>
      </c>
      <c r="L514" s="16">
        <v>23732</v>
      </c>
      <c r="M514" s="20" cm="1">
        <f t="array" aca="1" ref="M514" ca="1">SUMPRODUCT((OFFSET('2014_EX'!$A$2,COUNTA('2014_EX'!$A$2:$A$156)-Cálculos!$M$43,0,Cálculos!$M$43,1)=Cálculos!$L514)*OFFSET('2014_EX'!$F$2,COUNTA('2014_EX'!$F$2:$F$156)-Cálculos!$M$43,0,Cálculos!$M$43,1),OFFSET('2014_EX'!$H$2,COUNTA('2014_EX'!$H$2:$H$156)-Cálculos!$M$43,0,Cálculos!$M$43,1))</f>
        <v>0</v>
      </c>
    </row>
    <row r="515" spans="2:13" x14ac:dyDescent="0.25">
      <c r="B515" s="16">
        <v>23733</v>
      </c>
      <c r="C515" s="20" cm="1">
        <f t="array" aca="1" ref="C515" ca="1">SUMPRODUCT(--(INDIRECT("'"&amp;C$43&amp;"_EX"&amp;"'!A2:A451")=$B515),INDIRECT("'"&amp;C$43&amp;"_EX"&amp;"'!F2:F451"),INDIRECT("'"&amp;C$43&amp;"_EX"&amp;"'!H2:H451"))</f>
        <v>0</v>
      </c>
      <c r="D515" s="20" cm="1">
        <f t="array" aca="1" ref="D515" ca="1">SUMPRODUCT(--(INDIRECT("'"&amp;D$43&amp;"_EX"&amp;"'!A2:A1104")=$B515),INDIRECT("'"&amp;D$43&amp;"_EX"&amp;"'!F2:F1104"),INDIRECT("'"&amp;D$43&amp;"_EX"&amp;"'!H2:H1104"))</f>
        <v>91</v>
      </c>
      <c r="E515" s="20" cm="1">
        <f t="array" aca="1" ref="E515" ca="1">SUMPRODUCT(--(INDIRECT("'"&amp;E$43&amp;"_EX"&amp;"'!A2:A444")=$B515),INDIRECT("'"&amp;E$43&amp;"_EX"&amp;"'!F2:F444"),INDIRECT("'"&amp;E$43&amp;"_EX"&amp;"'!H2:H444"))</f>
        <v>0</v>
      </c>
      <c r="F515" s="20" cm="1">
        <f t="array" aca="1" ref="F515" ca="1">SUMPRODUCT(--(INDIRECT("'"&amp;F$43&amp;"_EX"&amp;"'!A2:A156")=$B515),INDIRECT("'"&amp;F$43&amp;"_EX"&amp;"'!F2:F156"),INDIRECT("'"&amp;F$43&amp;"_EX"&amp;"'!H2:H156"))</f>
        <v>0</v>
      </c>
      <c r="L515" s="16">
        <v>23733</v>
      </c>
      <c r="M515" s="20" cm="1">
        <f t="array" aca="1" ref="M515" ca="1">SUMPRODUCT((OFFSET('2014_EX'!$A$2,COUNTA('2014_EX'!$A$2:$A$156)-Cálculos!$M$43,0,Cálculos!$M$43,1)=Cálculos!$L515)*OFFSET('2014_EX'!$F$2,COUNTA('2014_EX'!$F$2:$F$156)-Cálculos!$M$43,0,Cálculos!$M$43,1),OFFSET('2014_EX'!$H$2,COUNTA('2014_EX'!$H$2:$H$156)-Cálculos!$M$43,0,Cálculos!$M$43,1))</f>
        <v>0</v>
      </c>
    </row>
    <row r="516" spans="2:13" x14ac:dyDescent="0.25">
      <c r="B516" s="16">
        <v>23734</v>
      </c>
      <c r="C516" s="20" cm="1">
        <f t="array" aca="1" ref="C516" ca="1">SUMPRODUCT(--(INDIRECT("'"&amp;C$43&amp;"_EX"&amp;"'!A2:A451")=$B516),INDIRECT("'"&amp;C$43&amp;"_EX"&amp;"'!F2:F451"),INDIRECT("'"&amp;C$43&amp;"_EX"&amp;"'!H2:H451"))</f>
        <v>0</v>
      </c>
      <c r="D516" s="20" cm="1">
        <f t="array" aca="1" ref="D516" ca="1">SUMPRODUCT(--(INDIRECT("'"&amp;D$43&amp;"_EX"&amp;"'!A2:A1104")=$B516),INDIRECT("'"&amp;D$43&amp;"_EX"&amp;"'!F2:F1104"),INDIRECT("'"&amp;D$43&amp;"_EX"&amp;"'!H2:H1104"))</f>
        <v>522</v>
      </c>
      <c r="E516" s="20" cm="1">
        <f t="array" aca="1" ref="E516" ca="1">SUMPRODUCT(--(INDIRECT("'"&amp;E$43&amp;"_EX"&amp;"'!A2:A444")=$B516),INDIRECT("'"&amp;E$43&amp;"_EX"&amp;"'!F2:F444"),INDIRECT("'"&amp;E$43&amp;"_EX"&amp;"'!H2:H444"))</f>
        <v>769.23</v>
      </c>
      <c r="F516" s="20" cm="1">
        <f t="array" aca="1" ref="F516" ca="1">SUMPRODUCT(--(INDIRECT("'"&amp;F$43&amp;"_EX"&amp;"'!A2:A156")=$B516),INDIRECT("'"&amp;F$43&amp;"_EX"&amp;"'!F2:F156"),INDIRECT("'"&amp;F$43&amp;"_EX"&amp;"'!H2:H156"))</f>
        <v>0</v>
      </c>
      <c r="L516" s="16">
        <v>23734</v>
      </c>
      <c r="M516" s="20" cm="1">
        <f t="array" aca="1" ref="M516" ca="1">SUMPRODUCT((OFFSET('2014_EX'!$A$2,COUNTA('2014_EX'!$A$2:$A$156)-Cálculos!$M$43,0,Cálculos!$M$43,1)=Cálculos!$L516)*OFFSET('2014_EX'!$F$2,COUNTA('2014_EX'!$F$2:$F$156)-Cálculos!$M$43,0,Cálculos!$M$43,1),OFFSET('2014_EX'!$H$2,COUNTA('2014_EX'!$H$2:$H$156)-Cálculos!$M$43,0,Cálculos!$M$43,1))</f>
        <v>0</v>
      </c>
    </row>
    <row r="517" spans="2:13" x14ac:dyDescent="0.25">
      <c r="B517" s="16">
        <v>23735</v>
      </c>
      <c r="C517" s="20" cm="1">
        <f t="array" aca="1" ref="C517" ca="1">SUMPRODUCT(--(INDIRECT("'"&amp;C$43&amp;"_EX"&amp;"'!A2:A451")=$B517),INDIRECT("'"&amp;C$43&amp;"_EX"&amp;"'!F2:F451"),INDIRECT("'"&amp;C$43&amp;"_EX"&amp;"'!H2:H451"))</f>
        <v>0</v>
      </c>
      <c r="D517" s="20" cm="1">
        <f t="array" aca="1" ref="D517" ca="1">SUMPRODUCT(--(INDIRECT("'"&amp;D$43&amp;"_EX"&amp;"'!A2:A1104")=$B517),INDIRECT("'"&amp;D$43&amp;"_EX"&amp;"'!F2:F1104"),INDIRECT("'"&amp;D$43&amp;"_EX"&amp;"'!H2:H1104"))</f>
        <v>429</v>
      </c>
      <c r="E517" s="20" cm="1">
        <f t="array" aca="1" ref="E517" ca="1">SUMPRODUCT(--(INDIRECT("'"&amp;E$43&amp;"_EX"&amp;"'!A2:A444")=$B517),INDIRECT("'"&amp;E$43&amp;"_EX"&amp;"'!F2:F444"),INDIRECT("'"&amp;E$43&amp;"_EX"&amp;"'!H2:H444"))</f>
        <v>0</v>
      </c>
      <c r="F517" s="20" cm="1">
        <f t="array" aca="1" ref="F517" ca="1">SUMPRODUCT(--(INDIRECT("'"&amp;F$43&amp;"_EX"&amp;"'!A2:A156")=$B517),INDIRECT("'"&amp;F$43&amp;"_EX"&amp;"'!F2:F156"),INDIRECT("'"&amp;F$43&amp;"_EX"&amp;"'!H2:H156"))</f>
        <v>0</v>
      </c>
      <c r="L517" s="16">
        <v>23735</v>
      </c>
      <c r="M517" s="20" cm="1">
        <f t="array" aca="1" ref="M517" ca="1">SUMPRODUCT((OFFSET('2014_EX'!$A$2,COUNTA('2014_EX'!$A$2:$A$156)-Cálculos!$M$43,0,Cálculos!$M$43,1)=Cálculos!$L517)*OFFSET('2014_EX'!$F$2,COUNTA('2014_EX'!$F$2:$F$156)-Cálculos!$M$43,0,Cálculos!$M$43,1),OFFSET('2014_EX'!$H$2,COUNTA('2014_EX'!$H$2:$H$156)-Cálculos!$M$43,0,Cálculos!$M$43,1))</f>
        <v>0</v>
      </c>
    </row>
    <row r="518" spans="2:13" x14ac:dyDescent="0.25">
      <c r="B518" s="16">
        <v>23736</v>
      </c>
      <c r="C518" s="20" cm="1">
        <f t="array" aca="1" ref="C518" ca="1">SUMPRODUCT(--(INDIRECT("'"&amp;C$43&amp;"_EX"&amp;"'!A2:A451")=$B518),INDIRECT("'"&amp;C$43&amp;"_EX"&amp;"'!F2:F451"),INDIRECT("'"&amp;C$43&amp;"_EX"&amp;"'!H2:H451"))</f>
        <v>0</v>
      </c>
      <c r="D518" s="20" cm="1">
        <f t="array" aca="1" ref="D518" ca="1">SUMPRODUCT(--(INDIRECT("'"&amp;D$43&amp;"_EX"&amp;"'!A2:A1104")=$B518),INDIRECT("'"&amp;D$43&amp;"_EX"&amp;"'!F2:F1104"),INDIRECT("'"&amp;D$43&amp;"_EX"&amp;"'!H2:H1104"))</f>
        <v>1001</v>
      </c>
      <c r="E518" s="20" cm="1">
        <f t="array" aca="1" ref="E518" ca="1">SUMPRODUCT(--(INDIRECT("'"&amp;E$43&amp;"_EX"&amp;"'!A2:A444")=$B518),INDIRECT("'"&amp;E$43&amp;"_EX"&amp;"'!F2:F444"),INDIRECT("'"&amp;E$43&amp;"_EX"&amp;"'!H2:H444"))</f>
        <v>2450.5</v>
      </c>
      <c r="F518" s="20" cm="1">
        <f t="array" aca="1" ref="F518" ca="1">SUMPRODUCT(--(INDIRECT("'"&amp;F$43&amp;"_EX"&amp;"'!A2:A156")=$B518),INDIRECT("'"&amp;F$43&amp;"_EX"&amp;"'!F2:F156"),INDIRECT("'"&amp;F$43&amp;"_EX"&amp;"'!H2:H156"))</f>
        <v>0</v>
      </c>
      <c r="L518" s="16">
        <v>23736</v>
      </c>
      <c r="M518" s="20" cm="1">
        <f t="array" aca="1" ref="M518" ca="1">SUMPRODUCT((OFFSET('2014_EX'!$A$2,COUNTA('2014_EX'!$A$2:$A$156)-Cálculos!$M$43,0,Cálculos!$M$43,1)=Cálculos!$L518)*OFFSET('2014_EX'!$F$2,COUNTA('2014_EX'!$F$2:$F$156)-Cálculos!$M$43,0,Cálculos!$M$43,1),OFFSET('2014_EX'!$H$2,COUNTA('2014_EX'!$H$2:$H$156)-Cálculos!$M$43,0,Cálculos!$M$43,1))</f>
        <v>0</v>
      </c>
    </row>
    <row r="519" spans="2:13" x14ac:dyDescent="0.25">
      <c r="B519" s="16">
        <v>23737</v>
      </c>
      <c r="C519" s="20" cm="1">
        <f t="array" aca="1" ref="C519" ca="1">SUMPRODUCT(--(INDIRECT("'"&amp;C$43&amp;"_EX"&amp;"'!A2:A451")=$B519),INDIRECT("'"&amp;C$43&amp;"_EX"&amp;"'!F2:F451"),INDIRECT("'"&amp;C$43&amp;"_EX"&amp;"'!H2:H451"))</f>
        <v>0</v>
      </c>
      <c r="D519" s="20" cm="1">
        <f t="array" aca="1" ref="D519" ca="1">SUMPRODUCT(--(INDIRECT("'"&amp;D$43&amp;"_EX"&amp;"'!A2:A1104")=$B519),INDIRECT("'"&amp;D$43&amp;"_EX"&amp;"'!F2:F1104"),INDIRECT("'"&amp;D$43&amp;"_EX"&amp;"'!H2:H1104"))</f>
        <v>104</v>
      </c>
      <c r="E519" s="20" cm="1">
        <f t="array" aca="1" ref="E519" ca="1">SUMPRODUCT(--(INDIRECT("'"&amp;E$43&amp;"_EX"&amp;"'!A2:A444")=$B519),INDIRECT("'"&amp;E$43&amp;"_EX"&amp;"'!F2:F444"),INDIRECT("'"&amp;E$43&amp;"_EX"&amp;"'!H2:H444"))</f>
        <v>0</v>
      </c>
      <c r="F519" s="20" cm="1">
        <f t="array" aca="1" ref="F519" ca="1">SUMPRODUCT(--(INDIRECT("'"&amp;F$43&amp;"_EX"&amp;"'!A2:A156")=$B519),INDIRECT("'"&amp;F$43&amp;"_EX"&amp;"'!F2:F156"),INDIRECT("'"&amp;F$43&amp;"_EX"&amp;"'!H2:H156"))</f>
        <v>0</v>
      </c>
      <c r="L519" s="16">
        <v>23737</v>
      </c>
      <c r="M519" s="20" cm="1">
        <f t="array" aca="1" ref="M519" ca="1">SUMPRODUCT((OFFSET('2014_EX'!$A$2,COUNTA('2014_EX'!$A$2:$A$156)-Cálculos!$M$43,0,Cálculos!$M$43,1)=Cálculos!$L519)*OFFSET('2014_EX'!$F$2,COUNTA('2014_EX'!$F$2:$F$156)-Cálculos!$M$43,0,Cálculos!$M$43,1),OFFSET('2014_EX'!$H$2,COUNTA('2014_EX'!$H$2:$H$156)-Cálculos!$M$43,0,Cálculos!$M$43,1))</f>
        <v>0</v>
      </c>
    </row>
    <row r="520" spans="2:13" x14ac:dyDescent="0.25">
      <c r="B520" s="16">
        <v>23738</v>
      </c>
      <c r="C520" s="20" cm="1">
        <f t="array" aca="1" ref="C520" ca="1">SUMPRODUCT(--(INDIRECT("'"&amp;C$43&amp;"_EX"&amp;"'!A2:A451")=$B520),INDIRECT("'"&amp;C$43&amp;"_EX"&amp;"'!F2:F451"),INDIRECT("'"&amp;C$43&amp;"_EX"&amp;"'!H2:H451"))</f>
        <v>0</v>
      </c>
      <c r="D520" s="20" cm="1">
        <f t="array" aca="1" ref="D520" ca="1">SUMPRODUCT(--(INDIRECT("'"&amp;D$43&amp;"_EX"&amp;"'!A2:A1104")=$B520),INDIRECT("'"&amp;D$43&amp;"_EX"&amp;"'!F2:F1104"),INDIRECT("'"&amp;D$43&amp;"_EX"&amp;"'!H2:H1104"))</f>
        <v>1290.5</v>
      </c>
      <c r="E520" s="20" cm="1">
        <f t="array" aca="1" ref="E520" ca="1">SUMPRODUCT(--(INDIRECT("'"&amp;E$43&amp;"_EX"&amp;"'!A2:A444")=$B520),INDIRECT("'"&amp;E$43&amp;"_EX"&amp;"'!F2:F444"),INDIRECT("'"&amp;E$43&amp;"_EX"&amp;"'!H2:H444"))</f>
        <v>0</v>
      </c>
      <c r="F520" s="20" cm="1">
        <f t="array" aca="1" ref="F520" ca="1">SUMPRODUCT(--(INDIRECT("'"&amp;F$43&amp;"_EX"&amp;"'!A2:A156")=$B520),INDIRECT("'"&amp;F$43&amp;"_EX"&amp;"'!F2:F156"),INDIRECT("'"&amp;F$43&amp;"_EX"&amp;"'!H2:H156"))</f>
        <v>0</v>
      </c>
      <c r="L520" s="16">
        <v>23738</v>
      </c>
      <c r="M520" s="20" cm="1">
        <f t="array" aca="1" ref="M520" ca="1">SUMPRODUCT((OFFSET('2014_EX'!$A$2,COUNTA('2014_EX'!$A$2:$A$156)-Cálculos!$M$43,0,Cálculos!$M$43,1)=Cálculos!$L520)*OFFSET('2014_EX'!$F$2,COUNTA('2014_EX'!$F$2:$F$156)-Cálculos!$M$43,0,Cálculos!$M$43,1),OFFSET('2014_EX'!$H$2,COUNTA('2014_EX'!$H$2:$H$156)-Cálculos!$M$43,0,Cálculos!$M$43,1))</f>
        <v>0</v>
      </c>
    </row>
    <row r="521" spans="2:13" x14ac:dyDescent="0.25">
      <c r="B521" s="16">
        <v>23739</v>
      </c>
      <c r="C521" s="20" cm="1">
        <f t="array" aca="1" ref="C521" ca="1">SUMPRODUCT(--(INDIRECT("'"&amp;C$43&amp;"_EX"&amp;"'!A2:A451")=$B521),INDIRECT("'"&amp;C$43&amp;"_EX"&amp;"'!F2:F451"),INDIRECT("'"&amp;C$43&amp;"_EX"&amp;"'!H2:H451"))</f>
        <v>0</v>
      </c>
      <c r="D521" s="20" cm="1">
        <f t="array" aca="1" ref="D521" ca="1">SUMPRODUCT(--(INDIRECT("'"&amp;D$43&amp;"_EX"&amp;"'!A2:A1104")=$B521),INDIRECT("'"&amp;D$43&amp;"_EX"&amp;"'!F2:F1104"),INDIRECT("'"&amp;D$43&amp;"_EX"&amp;"'!H2:H1104"))</f>
        <v>1048.5</v>
      </c>
      <c r="E521" s="20" cm="1">
        <f t="array" aca="1" ref="E521" ca="1">SUMPRODUCT(--(INDIRECT("'"&amp;E$43&amp;"_EX"&amp;"'!A2:A444")=$B521),INDIRECT("'"&amp;E$43&amp;"_EX"&amp;"'!F2:F444"),INDIRECT("'"&amp;E$43&amp;"_EX"&amp;"'!H2:H444"))</f>
        <v>0</v>
      </c>
      <c r="F521" s="20" cm="1">
        <f t="array" aca="1" ref="F521" ca="1">SUMPRODUCT(--(INDIRECT("'"&amp;F$43&amp;"_EX"&amp;"'!A2:A156")=$B521),INDIRECT("'"&amp;F$43&amp;"_EX"&amp;"'!F2:F156"),INDIRECT("'"&amp;F$43&amp;"_EX"&amp;"'!H2:H156"))</f>
        <v>1638.5</v>
      </c>
      <c r="L521" s="16">
        <v>23739</v>
      </c>
      <c r="M521" s="20" cm="1">
        <f t="array" aca="1" ref="M521" ca="1">SUMPRODUCT((OFFSET('2014_EX'!$A$2,COUNTA('2014_EX'!$A$2:$A$156)-Cálculos!$M$43,0,Cálculos!$M$43,1)=Cálculos!$L521)*OFFSET('2014_EX'!$F$2,COUNTA('2014_EX'!$F$2:$F$156)-Cálculos!$M$43,0,Cálculos!$M$43,1),OFFSET('2014_EX'!$H$2,COUNTA('2014_EX'!$H$2:$H$156)-Cálculos!$M$43,0,Cálculos!$M$43,1))</f>
        <v>1638.5</v>
      </c>
    </row>
    <row r="522" spans="2:13" x14ac:dyDescent="0.25">
      <c r="B522" s="16">
        <v>23740</v>
      </c>
      <c r="C522" s="20" cm="1">
        <f t="array" aca="1" ref="C522" ca="1">SUMPRODUCT(--(INDIRECT("'"&amp;C$43&amp;"_EX"&amp;"'!A2:A451")=$B522),INDIRECT("'"&amp;C$43&amp;"_EX"&amp;"'!F2:F451"),INDIRECT("'"&amp;C$43&amp;"_EX"&amp;"'!H2:H451"))</f>
        <v>0</v>
      </c>
      <c r="D522" s="20" cm="1">
        <f t="array" aca="1" ref="D522" ca="1">SUMPRODUCT(--(INDIRECT("'"&amp;D$43&amp;"_EX"&amp;"'!A2:A1104")=$B522),INDIRECT("'"&amp;D$43&amp;"_EX"&amp;"'!F2:F1104"),INDIRECT("'"&amp;D$43&amp;"_EX"&amp;"'!H2:H1104"))</f>
        <v>1956</v>
      </c>
      <c r="E522" s="20" cm="1">
        <f t="array" aca="1" ref="E522" ca="1">SUMPRODUCT(--(INDIRECT("'"&amp;E$43&amp;"_EX"&amp;"'!A2:A444")=$B522),INDIRECT("'"&amp;E$43&amp;"_EX"&amp;"'!F2:F444"),INDIRECT("'"&amp;E$43&amp;"_EX"&amp;"'!H2:H444"))</f>
        <v>516</v>
      </c>
      <c r="F522" s="20" cm="1">
        <f t="array" aca="1" ref="F522" ca="1">SUMPRODUCT(--(INDIRECT("'"&amp;F$43&amp;"_EX"&amp;"'!A2:A156")=$B522),INDIRECT("'"&amp;F$43&amp;"_EX"&amp;"'!F2:F156"),INDIRECT("'"&amp;F$43&amp;"_EX"&amp;"'!H2:H156"))</f>
        <v>0</v>
      </c>
      <c r="L522" s="16">
        <v>23740</v>
      </c>
      <c r="M522" s="20" cm="1">
        <f t="array" aca="1" ref="M522" ca="1">SUMPRODUCT((OFFSET('2014_EX'!$A$2,COUNTA('2014_EX'!$A$2:$A$156)-Cálculos!$M$43,0,Cálculos!$M$43,1)=Cálculos!$L522)*OFFSET('2014_EX'!$F$2,COUNTA('2014_EX'!$F$2:$F$156)-Cálculos!$M$43,0,Cálculos!$M$43,1),OFFSET('2014_EX'!$H$2,COUNTA('2014_EX'!$H$2:$H$156)-Cálculos!$M$43,0,Cálculos!$M$43,1))</f>
        <v>0</v>
      </c>
    </row>
    <row r="523" spans="2:13" x14ac:dyDescent="0.25">
      <c r="B523" s="16">
        <v>23741</v>
      </c>
      <c r="C523" s="20" cm="1">
        <f t="array" aca="1" ref="C523" ca="1">SUMPRODUCT(--(INDIRECT("'"&amp;C$43&amp;"_EX"&amp;"'!A2:A451")=$B523),INDIRECT("'"&amp;C$43&amp;"_EX"&amp;"'!F2:F451"),INDIRECT("'"&amp;C$43&amp;"_EX"&amp;"'!H2:H451"))</f>
        <v>0</v>
      </c>
      <c r="D523" s="20" cm="1">
        <f t="array" aca="1" ref="D523" ca="1">SUMPRODUCT(--(INDIRECT("'"&amp;D$43&amp;"_EX"&amp;"'!A2:A1104")=$B523),INDIRECT("'"&amp;D$43&amp;"_EX"&amp;"'!F2:F1104"),INDIRECT("'"&amp;D$43&amp;"_EX"&amp;"'!H2:H1104"))</f>
        <v>534</v>
      </c>
      <c r="E523" s="20" cm="1">
        <f t="array" aca="1" ref="E523" ca="1">SUMPRODUCT(--(INDIRECT("'"&amp;E$43&amp;"_EX"&amp;"'!A2:A444")=$B523),INDIRECT("'"&amp;E$43&amp;"_EX"&amp;"'!F2:F444"),INDIRECT("'"&amp;E$43&amp;"_EX"&amp;"'!H2:H444"))</f>
        <v>2904</v>
      </c>
      <c r="F523" s="20" cm="1">
        <f t="array" aca="1" ref="F523" ca="1">SUMPRODUCT(--(INDIRECT("'"&amp;F$43&amp;"_EX"&amp;"'!A2:A156")=$B523),INDIRECT("'"&amp;F$43&amp;"_EX"&amp;"'!F2:F156"),INDIRECT("'"&amp;F$43&amp;"_EX"&amp;"'!H2:H156"))</f>
        <v>0</v>
      </c>
      <c r="L523" s="16">
        <v>23741</v>
      </c>
      <c r="M523" s="20" cm="1">
        <f t="array" aca="1" ref="M523" ca="1">SUMPRODUCT((OFFSET('2014_EX'!$A$2,COUNTA('2014_EX'!$A$2:$A$156)-Cálculos!$M$43,0,Cálculos!$M$43,1)=Cálculos!$L523)*OFFSET('2014_EX'!$F$2,COUNTA('2014_EX'!$F$2:$F$156)-Cálculos!$M$43,0,Cálculos!$M$43,1),OFFSET('2014_EX'!$H$2,COUNTA('2014_EX'!$H$2:$H$156)-Cálculos!$M$43,0,Cálculos!$M$43,1))</f>
        <v>0</v>
      </c>
    </row>
    <row r="524" spans="2:13" x14ac:dyDescent="0.25">
      <c r="B524" s="16">
        <v>23742</v>
      </c>
      <c r="C524" s="20" cm="1">
        <f t="array" aca="1" ref="C524" ca="1">SUMPRODUCT(--(INDIRECT("'"&amp;C$43&amp;"_EX"&amp;"'!A2:A451")=$B524),INDIRECT("'"&amp;C$43&amp;"_EX"&amp;"'!F2:F451"),INDIRECT("'"&amp;C$43&amp;"_EX"&amp;"'!H2:H451"))</f>
        <v>0</v>
      </c>
      <c r="D524" s="20" cm="1">
        <f t="array" aca="1" ref="D524" ca="1">SUMPRODUCT(--(INDIRECT("'"&amp;D$43&amp;"_EX"&amp;"'!A2:A1104")=$B524),INDIRECT("'"&amp;D$43&amp;"_EX"&amp;"'!F2:F1104"),INDIRECT("'"&amp;D$43&amp;"_EX"&amp;"'!H2:H1104"))</f>
        <v>1928.07</v>
      </c>
      <c r="E524" s="20" cm="1">
        <f t="array" aca="1" ref="E524" ca="1">SUMPRODUCT(--(INDIRECT("'"&amp;E$43&amp;"_EX"&amp;"'!A2:A444")=$B524),INDIRECT("'"&amp;E$43&amp;"_EX"&amp;"'!F2:F444"),INDIRECT("'"&amp;E$43&amp;"_EX"&amp;"'!H2:H444"))</f>
        <v>0</v>
      </c>
      <c r="F524" s="20" cm="1">
        <f t="array" aca="1" ref="F524" ca="1">SUMPRODUCT(--(INDIRECT("'"&amp;F$43&amp;"_EX"&amp;"'!A2:A156")=$B524),INDIRECT("'"&amp;F$43&amp;"_EX"&amp;"'!F2:F156"),INDIRECT("'"&amp;F$43&amp;"_EX"&amp;"'!H2:H156"))</f>
        <v>0</v>
      </c>
      <c r="L524" s="16">
        <v>23742</v>
      </c>
      <c r="M524" s="20" cm="1">
        <f t="array" aca="1" ref="M524" ca="1">SUMPRODUCT((OFFSET('2014_EX'!$A$2,COUNTA('2014_EX'!$A$2:$A$156)-Cálculos!$M$43,0,Cálculos!$M$43,1)=Cálculos!$L524)*OFFSET('2014_EX'!$F$2,COUNTA('2014_EX'!$F$2:$F$156)-Cálculos!$M$43,0,Cálculos!$M$43,1),OFFSET('2014_EX'!$H$2,COUNTA('2014_EX'!$H$2:$H$156)-Cálculos!$M$43,0,Cálculos!$M$43,1))</f>
        <v>0</v>
      </c>
    </row>
    <row r="525" spans="2:13" x14ac:dyDescent="0.25">
      <c r="B525" s="16">
        <v>23743</v>
      </c>
      <c r="C525" s="20" cm="1">
        <f t="array" aca="1" ref="C525" ca="1">SUMPRODUCT(--(INDIRECT("'"&amp;C$43&amp;"_EX"&amp;"'!A2:A451")=$B525),INDIRECT("'"&amp;C$43&amp;"_EX"&amp;"'!F2:F451"),INDIRECT("'"&amp;C$43&amp;"_EX"&amp;"'!H2:H451"))</f>
        <v>0</v>
      </c>
      <c r="D525" s="20" cm="1">
        <f t="array" aca="1" ref="D525" ca="1">SUMPRODUCT(--(INDIRECT("'"&amp;D$43&amp;"_EX"&amp;"'!A2:A1104")=$B525),INDIRECT("'"&amp;D$43&amp;"_EX"&amp;"'!F2:F1104"),INDIRECT("'"&amp;D$43&amp;"_EX"&amp;"'!H2:H1104"))</f>
        <v>1216.26</v>
      </c>
      <c r="E525" s="20" cm="1">
        <f t="array" aca="1" ref="E525" ca="1">SUMPRODUCT(--(INDIRECT("'"&amp;E$43&amp;"_EX"&amp;"'!A2:A444")=$B525),INDIRECT("'"&amp;E$43&amp;"_EX"&amp;"'!F2:F444"),INDIRECT("'"&amp;E$43&amp;"_EX"&amp;"'!H2:H444"))</f>
        <v>636.09</v>
      </c>
      <c r="F525" s="20" cm="1">
        <f t="array" aca="1" ref="F525" ca="1">SUMPRODUCT(--(INDIRECT("'"&amp;F$43&amp;"_EX"&amp;"'!A2:A156")=$B525),INDIRECT("'"&amp;F$43&amp;"_EX"&amp;"'!F2:F156"),INDIRECT("'"&amp;F$43&amp;"_EX"&amp;"'!H2:H156"))</f>
        <v>0</v>
      </c>
      <c r="L525" s="16">
        <v>23743</v>
      </c>
      <c r="M525" s="20" cm="1">
        <f t="array" aca="1" ref="M525" ca="1">SUMPRODUCT((OFFSET('2014_EX'!$A$2,COUNTA('2014_EX'!$A$2:$A$156)-Cálculos!$M$43,0,Cálculos!$M$43,1)=Cálculos!$L525)*OFFSET('2014_EX'!$F$2,COUNTA('2014_EX'!$F$2:$F$156)-Cálculos!$M$43,0,Cálculos!$M$43,1),OFFSET('2014_EX'!$H$2,COUNTA('2014_EX'!$H$2:$H$156)-Cálculos!$M$43,0,Cálculos!$M$43,1))</f>
        <v>0</v>
      </c>
    </row>
    <row r="526" spans="2:13" x14ac:dyDescent="0.25">
      <c r="B526" s="16">
        <v>23744</v>
      </c>
      <c r="C526" s="20" cm="1">
        <f t="array" aca="1" ref="C526" ca="1">SUMPRODUCT(--(INDIRECT("'"&amp;C$43&amp;"_EX"&amp;"'!A2:A451")=$B526),INDIRECT("'"&amp;C$43&amp;"_EX"&amp;"'!F2:F451"),INDIRECT("'"&amp;C$43&amp;"_EX"&amp;"'!H2:H451"))</f>
        <v>0</v>
      </c>
      <c r="D526" s="20" cm="1">
        <f t="array" aca="1" ref="D526" ca="1">SUMPRODUCT(--(INDIRECT("'"&amp;D$43&amp;"_EX"&amp;"'!A2:A1104")=$B526),INDIRECT("'"&amp;D$43&amp;"_EX"&amp;"'!F2:F1104"),INDIRECT("'"&amp;D$43&amp;"_EX"&amp;"'!H2:H1104"))</f>
        <v>2634.33</v>
      </c>
      <c r="E526" s="20" cm="1">
        <f t="array" aca="1" ref="E526" ca="1">SUMPRODUCT(--(INDIRECT("'"&amp;E$43&amp;"_EX"&amp;"'!A2:A444")=$B526),INDIRECT("'"&amp;E$43&amp;"_EX"&amp;"'!F2:F444"),INDIRECT("'"&amp;E$43&amp;"_EX"&amp;"'!H2:H444"))</f>
        <v>0</v>
      </c>
      <c r="F526" s="20" cm="1">
        <f t="array" aca="1" ref="F526" ca="1">SUMPRODUCT(--(INDIRECT("'"&amp;F$43&amp;"_EX"&amp;"'!A2:A156")=$B526),INDIRECT("'"&amp;F$43&amp;"_EX"&amp;"'!F2:F156"),INDIRECT("'"&amp;F$43&amp;"_EX"&amp;"'!H2:H156"))</f>
        <v>0</v>
      </c>
      <c r="L526" s="16">
        <v>23744</v>
      </c>
      <c r="M526" s="20" cm="1">
        <f t="array" aca="1" ref="M526" ca="1">SUMPRODUCT((OFFSET('2014_EX'!$A$2,COUNTA('2014_EX'!$A$2:$A$156)-Cálculos!$M$43,0,Cálculos!$M$43,1)=Cálculos!$L526)*OFFSET('2014_EX'!$F$2,COUNTA('2014_EX'!$F$2:$F$156)-Cálculos!$M$43,0,Cálculos!$M$43,1),OFFSET('2014_EX'!$H$2,COUNTA('2014_EX'!$H$2:$H$156)-Cálculos!$M$43,0,Cálculos!$M$43,1))</f>
        <v>0</v>
      </c>
    </row>
    <row r="527" spans="2:13" x14ac:dyDescent="0.25">
      <c r="B527" s="16">
        <v>23745</v>
      </c>
      <c r="C527" s="20" cm="1">
        <f t="array" aca="1" ref="C527" ca="1">SUMPRODUCT(--(INDIRECT("'"&amp;C$43&amp;"_EX"&amp;"'!A2:A451")=$B527),INDIRECT("'"&amp;C$43&amp;"_EX"&amp;"'!F2:F451"),INDIRECT("'"&amp;C$43&amp;"_EX"&amp;"'!H2:H451"))</f>
        <v>0</v>
      </c>
      <c r="D527" s="20" cm="1">
        <f t="array" aca="1" ref="D527" ca="1">SUMPRODUCT(--(INDIRECT("'"&amp;D$43&amp;"_EX"&amp;"'!A2:A1104")=$B527),INDIRECT("'"&amp;D$43&amp;"_EX"&amp;"'!F2:F1104"),INDIRECT("'"&amp;D$43&amp;"_EX"&amp;"'!H2:H1104"))</f>
        <v>1620</v>
      </c>
      <c r="E527" s="20" cm="1">
        <f t="array" aca="1" ref="E527" ca="1">SUMPRODUCT(--(INDIRECT("'"&amp;E$43&amp;"_EX"&amp;"'!A2:A444")=$B527),INDIRECT("'"&amp;E$43&amp;"_EX"&amp;"'!F2:F444"),INDIRECT("'"&amp;E$43&amp;"_EX"&amp;"'!H2:H444"))</f>
        <v>0</v>
      </c>
      <c r="F527" s="20" cm="1">
        <f t="array" aca="1" ref="F527" ca="1">SUMPRODUCT(--(INDIRECT("'"&amp;F$43&amp;"_EX"&amp;"'!A2:A156")=$B527),INDIRECT("'"&amp;F$43&amp;"_EX"&amp;"'!F2:F156"),INDIRECT("'"&amp;F$43&amp;"_EX"&amp;"'!H2:H156"))</f>
        <v>168</v>
      </c>
      <c r="L527" s="16">
        <v>23745</v>
      </c>
      <c r="M527" s="20" cm="1">
        <f t="array" aca="1" ref="M527" ca="1">SUMPRODUCT((OFFSET('2014_EX'!$A$2,COUNTA('2014_EX'!$A$2:$A$156)-Cálculos!$M$43,0,Cálculos!$M$43,1)=Cálculos!$L527)*OFFSET('2014_EX'!$F$2,COUNTA('2014_EX'!$F$2:$F$156)-Cálculos!$M$43,0,Cálculos!$M$43,1),OFFSET('2014_EX'!$H$2,COUNTA('2014_EX'!$H$2:$H$156)-Cálculos!$M$43,0,Cálculos!$M$43,1))</f>
        <v>168</v>
      </c>
    </row>
    <row r="528" spans="2:13" x14ac:dyDescent="0.25">
      <c r="B528" s="16">
        <v>23746</v>
      </c>
      <c r="C528" s="20" cm="1">
        <f t="array" aca="1" ref="C528" ca="1">SUMPRODUCT(--(INDIRECT("'"&amp;C$43&amp;"_EX"&amp;"'!A2:A451")=$B528),INDIRECT("'"&amp;C$43&amp;"_EX"&amp;"'!F2:F451"),INDIRECT("'"&amp;C$43&amp;"_EX"&amp;"'!H2:H451"))</f>
        <v>0</v>
      </c>
      <c r="D528" s="20" cm="1">
        <f t="array" aca="1" ref="D528" ca="1">SUMPRODUCT(--(INDIRECT("'"&amp;D$43&amp;"_EX"&amp;"'!A2:A1104")=$B528),INDIRECT("'"&amp;D$43&amp;"_EX"&amp;"'!F2:F1104"),INDIRECT("'"&amp;D$43&amp;"_EX"&amp;"'!H2:H1104"))</f>
        <v>39.900000000000006</v>
      </c>
      <c r="E528" s="20" cm="1">
        <f t="array" aca="1" ref="E528" ca="1">SUMPRODUCT(--(INDIRECT("'"&amp;E$43&amp;"_EX"&amp;"'!A2:A444")=$B528),INDIRECT("'"&amp;E$43&amp;"_EX"&amp;"'!F2:F444"),INDIRECT("'"&amp;E$43&amp;"_EX"&amp;"'!H2:H444"))</f>
        <v>0</v>
      </c>
      <c r="F528" s="20" cm="1">
        <f t="array" aca="1" ref="F528" ca="1">SUMPRODUCT(--(INDIRECT("'"&amp;F$43&amp;"_EX"&amp;"'!A2:A156")=$B528),INDIRECT("'"&amp;F$43&amp;"_EX"&amp;"'!F2:F156"),INDIRECT("'"&amp;F$43&amp;"_EX"&amp;"'!H2:H156"))</f>
        <v>0</v>
      </c>
      <c r="L528" s="16">
        <v>23746</v>
      </c>
      <c r="M528" s="20" cm="1">
        <f t="array" aca="1" ref="M528" ca="1">SUMPRODUCT((OFFSET('2014_EX'!$A$2,COUNTA('2014_EX'!$A$2:$A$156)-Cálculos!$M$43,0,Cálculos!$M$43,1)=Cálculos!$L528)*OFFSET('2014_EX'!$F$2,COUNTA('2014_EX'!$F$2:$F$156)-Cálculos!$M$43,0,Cálculos!$M$43,1),OFFSET('2014_EX'!$H$2,COUNTA('2014_EX'!$H$2:$H$156)-Cálculos!$M$43,0,Cálculos!$M$43,1))</f>
        <v>0</v>
      </c>
    </row>
    <row r="529" spans="2:13" x14ac:dyDescent="0.25">
      <c r="B529" s="16">
        <v>23747</v>
      </c>
      <c r="C529" s="20" cm="1">
        <f t="array" aca="1" ref="C529" ca="1">SUMPRODUCT(--(INDIRECT("'"&amp;C$43&amp;"_EX"&amp;"'!A2:A451")=$B529),INDIRECT("'"&amp;C$43&amp;"_EX"&amp;"'!F2:F451"),INDIRECT("'"&amp;C$43&amp;"_EX"&amp;"'!H2:H451"))</f>
        <v>0</v>
      </c>
      <c r="D529" s="20" cm="1">
        <f t="array" aca="1" ref="D529" ca="1">SUMPRODUCT(--(INDIRECT("'"&amp;D$43&amp;"_EX"&amp;"'!A2:A1104")=$B529),INDIRECT("'"&amp;D$43&amp;"_EX"&amp;"'!F2:F1104"),INDIRECT("'"&amp;D$43&amp;"_EX"&amp;"'!H2:H1104"))</f>
        <v>2438</v>
      </c>
      <c r="E529" s="20" cm="1">
        <f t="array" aca="1" ref="E529" ca="1">SUMPRODUCT(--(INDIRECT("'"&amp;E$43&amp;"_EX"&amp;"'!A2:A444")=$B529),INDIRECT("'"&amp;E$43&amp;"_EX"&amp;"'!F2:F444"),INDIRECT("'"&amp;E$43&amp;"_EX"&amp;"'!H2:H444"))</f>
        <v>1609.5</v>
      </c>
      <c r="F529" s="20" cm="1">
        <f t="array" aca="1" ref="F529" ca="1">SUMPRODUCT(--(INDIRECT("'"&amp;F$43&amp;"_EX"&amp;"'!A2:A156")=$B529),INDIRECT("'"&amp;F$43&amp;"_EX"&amp;"'!F2:F156"),INDIRECT("'"&amp;F$43&amp;"_EX"&amp;"'!H2:H156"))</f>
        <v>975</v>
      </c>
      <c r="L529" s="16">
        <v>23747</v>
      </c>
      <c r="M529" s="20" cm="1">
        <f t="array" aca="1" ref="M529" ca="1">SUMPRODUCT((OFFSET('2014_EX'!$A$2,COUNTA('2014_EX'!$A$2:$A$156)-Cálculos!$M$43,0,Cálculos!$M$43,1)=Cálculos!$L529)*OFFSET('2014_EX'!$F$2,COUNTA('2014_EX'!$F$2:$F$156)-Cálculos!$M$43,0,Cálculos!$M$43,1),OFFSET('2014_EX'!$H$2,COUNTA('2014_EX'!$H$2:$H$156)-Cálculos!$M$43,0,Cálculos!$M$43,1))</f>
        <v>975</v>
      </c>
    </row>
    <row r="530" spans="2:13" x14ac:dyDescent="0.25">
      <c r="B530" s="16">
        <v>23748</v>
      </c>
      <c r="C530" s="20" cm="1">
        <f t="array" aca="1" ref="C530" ca="1">SUMPRODUCT(--(INDIRECT("'"&amp;C$43&amp;"_EX"&amp;"'!A2:A451")=$B530),INDIRECT("'"&amp;C$43&amp;"_EX"&amp;"'!F2:F451"),INDIRECT("'"&amp;C$43&amp;"_EX"&amp;"'!H2:H451"))</f>
        <v>0</v>
      </c>
      <c r="D530" s="20" cm="1">
        <f t="array" aca="1" ref="D530" ca="1">SUMPRODUCT(--(INDIRECT("'"&amp;D$43&amp;"_EX"&amp;"'!A2:A1104")=$B530),INDIRECT("'"&amp;D$43&amp;"_EX"&amp;"'!F2:F1104"),INDIRECT("'"&amp;D$43&amp;"_EX"&amp;"'!H2:H1104"))</f>
        <v>160.77000000000001</v>
      </c>
      <c r="E530" s="20" cm="1">
        <f t="array" aca="1" ref="E530" ca="1">SUMPRODUCT(--(INDIRECT("'"&amp;E$43&amp;"_EX"&amp;"'!A2:A444")=$B530),INDIRECT("'"&amp;E$43&amp;"_EX"&amp;"'!F2:F444"),INDIRECT("'"&amp;E$43&amp;"_EX"&amp;"'!H2:H444"))</f>
        <v>0</v>
      </c>
      <c r="F530" s="20" cm="1">
        <f t="array" aca="1" ref="F530" ca="1">SUMPRODUCT(--(INDIRECT("'"&amp;F$43&amp;"_EX"&amp;"'!A2:A156")=$B530),INDIRECT("'"&amp;F$43&amp;"_EX"&amp;"'!F2:F156"),INDIRECT("'"&amp;F$43&amp;"_EX"&amp;"'!H2:H156"))</f>
        <v>0</v>
      </c>
      <c r="L530" s="16">
        <v>23748</v>
      </c>
      <c r="M530" s="20" cm="1">
        <f t="array" aca="1" ref="M530" ca="1">SUMPRODUCT((OFFSET('2014_EX'!$A$2,COUNTA('2014_EX'!$A$2:$A$156)-Cálculos!$M$43,0,Cálculos!$M$43,1)=Cálculos!$L530)*OFFSET('2014_EX'!$F$2,COUNTA('2014_EX'!$F$2:$F$156)-Cálculos!$M$43,0,Cálculos!$M$43,1),OFFSET('2014_EX'!$H$2,COUNTA('2014_EX'!$H$2:$H$156)-Cálculos!$M$43,0,Cálculos!$M$43,1))</f>
        <v>0</v>
      </c>
    </row>
    <row r="531" spans="2:13" x14ac:dyDescent="0.25">
      <c r="B531" s="16">
        <v>23749</v>
      </c>
      <c r="C531" s="20" cm="1">
        <f t="array" aca="1" ref="C531" ca="1">SUMPRODUCT(--(INDIRECT("'"&amp;C$43&amp;"_EX"&amp;"'!A2:A451")=$B531),INDIRECT("'"&amp;C$43&amp;"_EX"&amp;"'!F2:F451"),INDIRECT("'"&amp;C$43&amp;"_EX"&amp;"'!H2:H451"))</f>
        <v>0</v>
      </c>
      <c r="D531" s="20" cm="1">
        <f t="array" aca="1" ref="D531" ca="1">SUMPRODUCT(--(INDIRECT("'"&amp;D$43&amp;"_EX"&amp;"'!A2:A1104")=$B531),INDIRECT("'"&amp;D$43&amp;"_EX"&amp;"'!F2:F1104"),INDIRECT("'"&amp;D$43&amp;"_EX"&amp;"'!H2:H1104"))</f>
        <v>625.5</v>
      </c>
      <c r="E531" s="20" cm="1">
        <f t="array" aca="1" ref="E531" ca="1">SUMPRODUCT(--(INDIRECT("'"&amp;E$43&amp;"_EX"&amp;"'!A2:A444")=$B531),INDIRECT("'"&amp;E$43&amp;"_EX"&amp;"'!F2:F444"),INDIRECT("'"&amp;E$43&amp;"_EX"&amp;"'!H2:H444"))</f>
        <v>0</v>
      </c>
      <c r="F531" s="20" cm="1">
        <f t="array" aca="1" ref="F531" ca="1">SUMPRODUCT(--(INDIRECT("'"&amp;F$43&amp;"_EX"&amp;"'!A2:A156")=$B531),INDIRECT("'"&amp;F$43&amp;"_EX"&amp;"'!F2:F156"),INDIRECT("'"&amp;F$43&amp;"_EX"&amp;"'!H2:H156"))</f>
        <v>0</v>
      </c>
      <c r="L531" s="16">
        <v>23749</v>
      </c>
      <c r="M531" s="20" cm="1">
        <f t="array" aca="1" ref="M531" ca="1">SUMPRODUCT((OFFSET('2014_EX'!$A$2,COUNTA('2014_EX'!$A$2:$A$156)-Cálculos!$M$43,0,Cálculos!$M$43,1)=Cálculos!$L531)*OFFSET('2014_EX'!$F$2,COUNTA('2014_EX'!$F$2:$F$156)-Cálculos!$M$43,0,Cálculos!$M$43,1),OFFSET('2014_EX'!$H$2,COUNTA('2014_EX'!$H$2:$H$156)-Cálculos!$M$43,0,Cálculos!$M$43,1))</f>
        <v>0</v>
      </c>
    </row>
    <row r="532" spans="2:13" x14ac:dyDescent="0.25">
      <c r="B532" s="16">
        <v>23750</v>
      </c>
      <c r="C532" s="20" cm="1">
        <f t="array" aca="1" ref="C532" ca="1">SUMPRODUCT(--(INDIRECT("'"&amp;C$43&amp;"_EX"&amp;"'!A2:A451")=$B532),INDIRECT("'"&amp;C$43&amp;"_EX"&amp;"'!F2:F451"),INDIRECT("'"&amp;C$43&amp;"_EX"&amp;"'!H2:H451"))</f>
        <v>0</v>
      </c>
      <c r="D532" s="20" cm="1">
        <f t="array" aca="1" ref="D532" ca="1">SUMPRODUCT(--(INDIRECT("'"&amp;D$43&amp;"_EX"&amp;"'!A2:A1104")=$B532),INDIRECT("'"&amp;D$43&amp;"_EX"&amp;"'!F2:F1104"),INDIRECT("'"&amp;D$43&amp;"_EX"&amp;"'!H2:H1104"))</f>
        <v>524.25</v>
      </c>
      <c r="E532" s="20" cm="1">
        <f t="array" aca="1" ref="E532" ca="1">SUMPRODUCT(--(INDIRECT("'"&amp;E$43&amp;"_EX"&amp;"'!A2:A444")=$B532),INDIRECT("'"&amp;E$43&amp;"_EX"&amp;"'!F2:F444"),INDIRECT("'"&amp;E$43&amp;"_EX"&amp;"'!H2:H444"))</f>
        <v>2288</v>
      </c>
      <c r="F532" s="20" cm="1">
        <f t="array" aca="1" ref="F532" ca="1">SUMPRODUCT(--(INDIRECT("'"&amp;F$43&amp;"_EX"&amp;"'!A2:A156")=$B532),INDIRECT("'"&amp;F$43&amp;"_EX"&amp;"'!F2:F156"),INDIRECT("'"&amp;F$43&amp;"_EX"&amp;"'!H2:H156"))</f>
        <v>0</v>
      </c>
      <c r="L532" s="16">
        <v>23750</v>
      </c>
      <c r="M532" s="20" cm="1">
        <f t="array" aca="1" ref="M532" ca="1">SUMPRODUCT((OFFSET('2014_EX'!$A$2,COUNTA('2014_EX'!$A$2:$A$156)-Cálculos!$M$43,0,Cálculos!$M$43,1)=Cálculos!$L532)*OFFSET('2014_EX'!$F$2,COUNTA('2014_EX'!$F$2:$F$156)-Cálculos!$M$43,0,Cálculos!$M$43,1),OFFSET('2014_EX'!$H$2,COUNTA('2014_EX'!$H$2:$H$156)-Cálculos!$M$43,0,Cálculos!$M$43,1))</f>
        <v>0</v>
      </c>
    </row>
    <row r="533" spans="2:13" x14ac:dyDescent="0.25">
      <c r="B533" s="16">
        <v>23751</v>
      </c>
      <c r="C533" s="20" cm="1">
        <f t="array" aca="1" ref="C533" ca="1">SUMPRODUCT(--(INDIRECT("'"&amp;C$43&amp;"_EX"&amp;"'!A2:A451")=$B533),INDIRECT("'"&amp;C$43&amp;"_EX"&amp;"'!F2:F451"),INDIRECT("'"&amp;C$43&amp;"_EX"&amp;"'!H2:H451"))</f>
        <v>0</v>
      </c>
      <c r="D533" s="20" cm="1">
        <f t="array" aca="1" ref="D533" ca="1">SUMPRODUCT(--(INDIRECT("'"&amp;D$43&amp;"_EX"&amp;"'!A2:A1104")=$B533),INDIRECT("'"&amp;D$43&amp;"_EX"&amp;"'!F2:F1104"),INDIRECT("'"&amp;D$43&amp;"_EX"&amp;"'!H2:H1104"))</f>
        <v>747</v>
      </c>
      <c r="E533" s="20" cm="1">
        <f t="array" aca="1" ref="E533" ca="1">SUMPRODUCT(--(INDIRECT("'"&amp;E$43&amp;"_EX"&amp;"'!A2:A444")=$B533),INDIRECT("'"&amp;E$43&amp;"_EX"&amp;"'!F2:F444"),INDIRECT("'"&amp;E$43&amp;"_EX"&amp;"'!H2:H444"))</f>
        <v>0</v>
      </c>
      <c r="F533" s="20" cm="1">
        <f t="array" aca="1" ref="F533" ca="1">SUMPRODUCT(--(INDIRECT("'"&amp;F$43&amp;"_EX"&amp;"'!A2:A156")=$B533),INDIRECT("'"&amp;F$43&amp;"_EX"&amp;"'!F2:F156"),INDIRECT("'"&amp;F$43&amp;"_EX"&amp;"'!H2:H156"))</f>
        <v>0</v>
      </c>
      <c r="L533" s="16">
        <v>23751</v>
      </c>
      <c r="M533" s="20" cm="1">
        <f t="array" aca="1" ref="M533" ca="1">SUMPRODUCT((OFFSET('2014_EX'!$A$2,COUNTA('2014_EX'!$A$2:$A$156)-Cálculos!$M$43,0,Cálculos!$M$43,1)=Cálculos!$L533)*OFFSET('2014_EX'!$F$2,COUNTA('2014_EX'!$F$2:$F$156)-Cálculos!$M$43,0,Cálculos!$M$43,1),OFFSET('2014_EX'!$H$2,COUNTA('2014_EX'!$H$2:$H$156)-Cálculos!$M$43,0,Cálculos!$M$43,1))</f>
        <v>0</v>
      </c>
    </row>
    <row r="534" spans="2:13" x14ac:dyDescent="0.25">
      <c r="B534" s="16">
        <v>23752</v>
      </c>
      <c r="C534" s="20" cm="1">
        <f t="array" aca="1" ref="C534" ca="1">SUMPRODUCT(--(INDIRECT("'"&amp;C$43&amp;"_EX"&amp;"'!A2:A451")=$B534),INDIRECT("'"&amp;C$43&amp;"_EX"&amp;"'!F2:F451"),INDIRECT("'"&amp;C$43&amp;"_EX"&amp;"'!H2:H451"))</f>
        <v>0</v>
      </c>
      <c r="D534" s="20" cm="1">
        <f t="array" aca="1" ref="D534" ca="1">SUMPRODUCT(--(INDIRECT("'"&amp;D$43&amp;"_EX"&amp;"'!A2:A1104")=$B534),INDIRECT("'"&amp;D$43&amp;"_EX"&amp;"'!F2:F1104"),INDIRECT("'"&amp;D$43&amp;"_EX"&amp;"'!H2:H1104"))</f>
        <v>345</v>
      </c>
      <c r="E534" s="20" cm="1">
        <f t="array" aca="1" ref="E534" ca="1">SUMPRODUCT(--(INDIRECT("'"&amp;E$43&amp;"_EX"&amp;"'!A2:A444")=$B534),INDIRECT("'"&amp;E$43&amp;"_EX"&amp;"'!F2:F444"),INDIRECT("'"&amp;E$43&amp;"_EX"&amp;"'!H2:H444"))</f>
        <v>450</v>
      </c>
      <c r="F534" s="20" cm="1">
        <f t="array" aca="1" ref="F534" ca="1">SUMPRODUCT(--(INDIRECT("'"&amp;F$43&amp;"_EX"&amp;"'!A2:A156")=$B534),INDIRECT("'"&amp;F$43&amp;"_EX"&amp;"'!F2:F156"),INDIRECT("'"&amp;F$43&amp;"_EX"&amp;"'!H2:H156"))</f>
        <v>2007.99</v>
      </c>
      <c r="L534" s="16">
        <v>23752</v>
      </c>
      <c r="M534" s="20" cm="1">
        <f t="array" aca="1" ref="M534" ca="1">SUMPRODUCT((OFFSET('2014_EX'!$A$2,COUNTA('2014_EX'!$A$2:$A$156)-Cálculos!$M$43,0,Cálculos!$M$43,1)=Cálculos!$L534)*OFFSET('2014_EX'!$F$2,COUNTA('2014_EX'!$F$2:$F$156)-Cálculos!$M$43,0,Cálculos!$M$43,1),OFFSET('2014_EX'!$H$2,COUNTA('2014_EX'!$H$2:$H$156)-Cálculos!$M$43,0,Cálculos!$M$43,1))</f>
        <v>2007.99</v>
      </c>
    </row>
    <row r="535" spans="2:13" x14ac:dyDescent="0.25">
      <c r="B535" s="16">
        <v>23753</v>
      </c>
      <c r="C535" s="20" cm="1">
        <f t="array" aca="1" ref="C535" ca="1">SUMPRODUCT(--(INDIRECT("'"&amp;C$43&amp;"_EX"&amp;"'!A2:A451")=$B535),INDIRECT("'"&amp;C$43&amp;"_EX"&amp;"'!F2:F451"),INDIRECT("'"&amp;C$43&amp;"_EX"&amp;"'!H2:H451"))</f>
        <v>0</v>
      </c>
      <c r="D535" s="20" cm="1">
        <f t="array" aca="1" ref="D535" ca="1">SUMPRODUCT(--(INDIRECT("'"&amp;D$43&amp;"_EX"&amp;"'!A2:A1104")=$B535),INDIRECT("'"&amp;D$43&amp;"_EX"&amp;"'!F2:F1104"),INDIRECT("'"&amp;D$43&amp;"_EX"&amp;"'!H2:H1104"))</f>
        <v>2145</v>
      </c>
      <c r="E535" s="20" cm="1">
        <f t="array" aca="1" ref="E535" ca="1">SUMPRODUCT(--(INDIRECT("'"&amp;E$43&amp;"_EX"&amp;"'!A2:A444")=$B535),INDIRECT("'"&amp;E$43&amp;"_EX"&amp;"'!F2:F444"),INDIRECT("'"&amp;E$43&amp;"_EX"&amp;"'!H2:H444"))</f>
        <v>0</v>
      </c>
      <c r="F535" s="20" cm="1">
        <f t="array" aca="1" ref="F535" ca="1">SUMPRODUCT(--(INDIRECT("'"&amp;F$43&amp;"_EX"&amp;"'!A2:A156")=$B535),INDIRECT("'"&amp;F$43&amp;"_EX"&amp;"'!F2:F156"),INDIRECT("'"&amp;F$43&amp;"_EX"&amp;"'!H2:H156"))</f>
        <v>0</v>
      </c>
      <c r="L535" s="16">
        <v>23753</v>
      </c>
      <c r="M535" s="20" cm="1">
        <f t="array" aca="1" ref="M535" ca="1">SUMPRODUCT((OFFSET('2014_EX'!$A$2,COUNTA('2014_EX'!$A$2:$A$156)-Cálculos!$M$43,0,Cálculos!$M$43,1)=Cálculos!$L535)*OFFSET('2014_EX'!$F$2,COUNTA('2014_EX'!$F$2:$F$156)-Cálculos!$M$43,0,Cálculos!$M$43,1),OFFSET('2014_EX'!$H$2,COUNTA('2014_EX'!$H$2:$H$156)-Cálculos!$M$43,0,Cálculos!$M$43,1))</f>
        <v>0</v>
      </c>
    </row>
    <row r="536" spans="2:13" x14ac:dyDescent="0.25">
      <c r="B536" s="16">
        <v>23754</v>
      </c>
      <c r="C536" s="20" cm="1">
        <f t="array" aca="1" ref="C536" ca="1">SUMPRODUCT(--(INDIRECT("'"&amp;C$43&amp;"_EX"&amp;"'!A2:A451")=$B536),INDIRECT("'"&amp;C$43&amp;"_EX"&amp;"'!F2:F451"),INDIRECT("'"&amp;C$43&amp;"_EX"&amp;"'!H2:H451"))</f>
        <v>0</v>
      </c>
      <c r="D536" s="20" cm="1">
        <f t="array" aca="1" ref="D536" ca="1">SUMPRODUCT(--(INDIRECT("'"&amp;D$43&amp;"_EX"&amp;"'!A2:A1104")=$B536),INDIRECT("'"&amp;D$43&amp;"_EX"&amp;"'!F2:F1104"),INDIRECT("'"&amp;D$43&amp;"_EX"&amp;"'!H2:H1104"))</f>
        <v>297</v>
      </c>
      <c r="E536" s="20" cm="1">
        <f t="array" aca="1" ref="E536" ca="1">SUMPRODUCT(--(INDIRECT("'"&amp;E$43&amp;"_EX"&amp;"'!A2:A444")=$B536),INDIRECT("'"&amp;E$43&amp;"_EX"&amp;"'!F2:F444"),INDIRECT("'"&amp;E$43&amp;"_EX"&amp;"'!H2:H444"))</f>
        <v>1841.22</v>
      </c>
      <c r="F536" s="20" cm="1">
        <f t="array" aca="1" ref="F536" ca="1">SUMPRODUCT(--(INDIRECT("'"&amp;F$43&amp;"_EX"&amp;"'!A2:A156")=$B536),INDIRECT("'"&amp;F$43&amp;"_EX"&amp;"'!F2:F156"),INDIRECT("'"&amp;F$43&amp;"_EX"&amp;"'!H2:H156"))</f>
        <v>0</v>
      </c>
      <c r="L536" s="16">
        <v>23754</v>
      </c>
      <c r="M536" s="20" cm="1">
        <f t="array" aca="1" ref="M536" ca="1">SUMPRODUCT((OFFSET('2014_EX'!$A$2,COUNTA('2014_EX'!$A$2:$A$156)-Cálculos!$M$43,0,Cálculos!$M$43,1)=Cálculos!$L536)*OFFSET('2014_EX'!$F$2,COUNTA('2014_EX'!$F$2:$F$156)-Cálculos!$M$43,0,Cálculos!$M$43,1),OFFSET('2014_EX'!$H$2,COUNTA('2014_EX'!$H$2:$H$156)-Cálculos!$M$43,0,Cálculos!$M$43,1))</f>
        <v>0</v>
      </c>
    </row>
    <row r="537" spans="2:13" x14ac:dyDescent="0.25">
      <c r="B537" s="16">
        <v>23755</v>
      </c>
      <c r="C537" s="20" cm="1">
        <f t="array" aca="1" ref="C537" ca="1">SUMPRODUCT(--(INDIRECT("'"&amp;C$43&amp;"_EX"&amp;"'!A2:A451")=$B537),INDIRECT("'"&amp;C$43&amp;"_EX"&amp;"'!F2:F451"),INDIRECT("'"&amp;C$43&amp;"_EX"&amp;"'!H2:H451"))</f>
        <v>0</v>
      </c>
      <c r="D537" s="20" cm="1">
        <f t="array" aca="1" ref="D537" ca="1">SUMPRODUCT(--(INDIRECT("'"&amp;D$43&amp;"_EX"&amp;"'!A2:A1104")=$B537),INDIRECT("'"&amp;D$43&amp;"_EX"&amp;"'!F2:F1104"),INDIRECT("'"&amp;D$43&amp;"_EX"&amp;"'!H2:H1104"))</f>
        <v>1690</v>
      </c>
      <c r="E537" s="20" cm="1">
        <f t="array" aca="1" ref="E537" ca="1">SUMPRODUCT(--(INDIRECT("'"&amp;E$43&amp;"_EX"&amp;"'!A2:A444")=$B537),INDIRECT("'"&amp;E$43&amp;"_EX"&amp;"'!F2:F444"),INDIRECT("'"&amp;E$43&amp;"_EX"&amp;"'!H2:H444"))</f>
        <v>0</v>
      </c>
      <c r="F537" s="20" cm="1">
        <f t="array" aca="1" ref="F537" ca="1">SUMPRODUCT(--(INDIRECT("'"&amp;F$43&amp;"_EX"&amp;"'!A2:A156")=$B537),INDIRECT("'"&amp;F$43&amp;"_EX"&amp;"'!F2:F156"),INDIRECT("'"&amp;F$43&amp;"_EX"&amp;"'!H2:H156"))</f>
        <v>0</v>
      </c>
      <c r="L537" s="16">
        <v>23755</v>
      </c>
      <c r="M537" s="20" cm="1">
        <f t="array" aca="1" ref="M537" ca="1">SUMPRODUCT((OFFSET('2014_EX'!$A$2,COUNTA('2014_EX'!$A$2:$A$156)-Cálculos!$M$43,0,Cálculos!$M$43,1)=Cálculos!$L537)*OFFSET('2014_EX'!$F$2,COUNTA('2014_EX'!$F$2:$F$156)-Cálculos!$M$43,0,Cálculos!$M$43,1),OFFSET('2014_EX'!$H$2,COUNTA('2014_EX'!$H$2:$H$156)-Cálculos!$M$43,0,Cálculos!$M$43,1))</f>
        <v>0</v>
      </c>
    </row>
    <row r="538" spans="2:13" x14ac:dyDescent="0.25">
      <c r="B538" s="16">
        <v>23756</v>
      </c>
      <c r="C538" s="20" cm="1">
        <f t="array" aca="1" ref="C538" ca="1">SUMPRODUCT(--(INDIRECT("'"&amp;C$43&amp;"_EX"&amp;"'!A2:A451")=$B538),INDIRECT("'"&amp;C$43&amp;"_EX"&amp;"'!F2:F451"),INDIRECT("'"&amp;C$43&amp;"_EX"&amp;"'!H2:H451"))</f>
        <v>0</v>
      </c>
      <c r="D538" s="20" cm="1">
        <f t="array" aca="1" ref="D538" ca="1">SUMPRODUCT(--(INDIRECT("'"&amp;D$43&amp;"_EX"&amp;"'!A2:A1104")=$B538),INDIRECT("'"&amp;D$43&amp;"_EX"&amp;"'!F2:F1104"),INDIRECT("'"&amp;D$43&amp;"_EX"&amp;"'!H2:H1104"))</f>
        <v>1334</v>
      </c>
      <c r="E538" s="20" cm="1">
        <f t="array" aca="1" ref="E538" ca="1">SUMPRODUCT(--(INDIRECT("'"&amp;E$43&amp;"_EX"&amp;"'!A2:A444")=$B538),INDIRECT("'"&amp;E$43&amp;"_EX"&amp;"'!F2:F444"),INDIRECT("'"&amp;E$43&amp;"_EX"&amp;"'!H2:H444"))</f>
        <v>0</v>
      </c>
      <c r="F538" s="20" cm="1">
        <f t="array" aca="1" ref="F538" ca="1">SUMPRODUCT(--(INDIRECT("'"&amp;F$43&amp;"_EX"&amp;"'!A2:A156")=$B538),INDIRECT("'"&amp;F$43&amp;"_EX"&amp;"'!F2:F156"),INDIRECT("'"&amp;F$43&amp;"_EX"&amp;"'!H2:H156"))</f>
        <v>0</v>
      </c>
      <c r="L538" s="16">
        <v>23756</v>
      </c>
      <c r="M538" s="20" cm="1">
        <f t="array" aca="1" ref="M538" ca="1">SUMPRODUCT((OFFSET('2014_EX'!$A$2,COUNTA('2014_EX'!$A$2:$A$156)-Cálculos!$M$43,0,Cálculos!$M$43,1)=Cálculos!$L538)*OFFSET('2014_EX'!$F$2,COUNTA('2014_EX'!$F$2:$F$156)-Cálculos!$M$43,0,Cálculos!$M$43,1),OFFSET('2014_EX'!$H$2,COUNTA('2014_EX'!$H$2:$H$156)-Cálculos!$M$43,0,Cálculos!$M$43,1))</f>
        <v>0</v>
      </c>
    </row>
    <row r="539" spans="2:13" x14ac:dyDescent="0.25">
      <c r="B539" s="16">
        <v>23757</v>
      </c>
      <c r="C539" s="20" cm="1">
        <f t="array" aca="1" ref="C539" ca="1">SUMPRODUCT(--(INDIRECT("'"&amp;C$43&amp;"_EX"&amp;"'!A2:A451")=$B539),INDIRECT("'"&amp;C$43&amp;"_EX"&amp;"'!F2:F451"),INDIRECT("'"&amp;C$43&amp;"_EX"&amp;"'!H2:H451"))</f>
        <v>0</v>
      </c>
      <c r="D539" s="20" cm="1">
        <f t="array" aca="1" ref="D539" ca="1">SUMPRODUCT(--(INDIRECT("'"&amp;D$43&amp;"_EX"&amp;"'!A2:A1104")=$B539),INDIRECT("'"&amp;D$43&amp;"_EX"&amp;"'!F2:F1104"),INDIRECT("'"&amp;D$43&amp;"_EX"&amp;"'!H2:H1104"))</f>
        <v>555</v>
      </c>
      <c r="E539" s="20" cm="1">
        <f t="array" aca="1" ref="E539" ca="1">SUMPRODUCT(--(INDIRECT("'"&amp;E$43&amp;"_EX"&amp;"'!A2:A444")=$B539),INDIRECT("'"&amp;E$43&amp;"_EX"&amp;"'!F2:F444"),INDIRECT("'"&amp;E$43&amp;"_EX"&amp;"'!H2:H444"))</f>
        <v>751.5</v>
      </c>
      <c r="F539" s="20" cm="1">
        <f t="array" aca="1" ref="F539" ca="1">SUMPRODUCT(--(INDIRECT("'"&amp;F$43&amp;"_EX"&amp;"'!A2:A156")=$B539),INDIRECT("'"&amp;F$43&amp;"_EX"&amp;"'!F2:F156"),INDIRECT("'"&amp;F$43&amp;"_EX"&amp;"'!H2:H156"))</f>
        <v>0</v>
      </c>
      <c r="L539" s="16">
        <v>23757</v>
      </c>
      <c r="M539" s="20" cm="1">
        <f t="array" aca="1" ref="M539" ca="1">SUMPRODUCT((OFFSET('2014_EX'!$A$2,COUNTA('2014_EX'!$A$2:$A$156)-Cálculos!$M$43,0,Cálculos!$M$43,1)=Cálculos!$L539)*OFFSET('2014_EX'!$F$2,COUNTA('2014_EX'!$F$2:$F$156)-Cálculos!$M$43,0,Cálculos!$M$43,1),OFFSET('2014_EX'!$H$2,COUNTA('2014_EX'!$H$2:$H$156)-Cálculos!$M$43,0,Cálculos!$M$43,1))</f>
        <v>0</v>
      </c>
    </row>
    <row r="540" spans="2:13" x14ac:dyDescent="0.25">
      <c r="B540" s="16">
        <v>23758</v>
      </c>
      <c r="C540" s="20" cm="1">
        <f t="array" aca="1" ref="C540" ca="1">SUMPRODUCT(--(INDIRECT("'"&amp;C$43&amp;"_EX"&amp;"'!A2:A451")=$B540),INDIRECT("'"&amp;C$43&amp;"_EX"&amp;"'!F2:F451"),INDIRECT("'"&amp;C$43&amp;"_EX"&amp;"'!H2:H451"))</f>
        <v>0</v>
      </c>
      <c r="D540" s="20" cm="1">
        <f t="array" aca="1" ref="D540" ca="1">SUMPRODUCT(--(INDIRECT("'"&amp;D$43&amp;"_EX"&amp;"'!A2:A1104")=$B540),INDIRECT("'"&amp;D$43&amp;"_EX"&amp;"'!F2:F1104"),INDIRECT("'"&amp;D$43&amp;"_EX"&amp;"'!H2:H1104"))</f>
        <v>1332.5</v>
      </c>
      <c r="E540" s="20" cm="1">
        <f t="array" aca="1" ref="E540" ca="1">SUMPRODUCT(--(INDIRECT("'"&amp;E$43&amp;"_EX"&amp;"'!A2:A444")=$B540),INDIRECT("'"&amp;E$43&amp;"_EX"&amp;"'!F2:F444"),INDIRECT("'"&amp;E$43&amp;"_EX"&amp;"'!H2:H444"))</f>
        <v>160.77000000000001</v>
      </c>
      <c r="F540" s="20" cm="1">
        <f t="array" aca="1" ref="F540" ca="1">SUMPRODUCT(--(INDIRECT("'"&amp;F$43&amp;"_EX"&amp;"'!A2:A156")=$B540),INDIRECT("'"&amp;F$43&amp;"_EX"&amp;"'!F2:F156"),INDIRECT("'"&amp;F$43&amp;"_EX"&amp;"'!H2:H156"))</f>
        <v>0</v>
      </c>
      <c r="L540" s="16">
        <v>23758</v>
      </c>
      <c r="M540" s="20" cm="1">
        <f t="array" aca="1" ref="M540" ca="1">SUMPRODUCT((OFFSET('2014_EX'!$A$2,COUNTA('2014_EX'!$A$2:$A$156)-Cálculos!$M$43,0,Cálculos!$M$43,1)=Cálculos!$L540)*OFFSET('2014_EX'!$F$2,COUNTA('2014_EX'!$F$2:$F$156)-Cálculos!$M$43,0,Cálculos!$M$43,1),OFFSET('2014_EX'!$H$2,COUNTA('2014_EX'!$H$2:$H$156)-Cálculos!$M$43,0,Cálculos!$M$43,1))</f>
        <v>0</v>
      </c>
    </row>
    <row r="541" spans="2:13" x14ac:dyDescent="0.25">
      <c r="B541" s="16">
        <v>23759</v>
      </c>
      <c r="C541" s="20" cm="1">
        <f t="array" aca="1" ref="C541" ca="1">SUMPRODUCT(--(INDIRECT("'"&amp;C$43&amp;"_EX"&amp;"'!A2:A451")=$B541),INDIRECT("'"&amp;C$43&amp;"_EX"&amp;"'!F2:F451"),INDIRECT("'"&amp;C$43&amp;"_EX"&amp;"'!H2:H451"))</f>
        <v>0</v>
      </c>
      <c r="D541" s="20" cm="1">
        <f t="array" aca="1" ref="D541" ca="1">SUMPRODUCT(--(INDIRECT("'"&amp;D$43&amp;"_EX"&amp;"'!A2:A1104")=$B541),INDIRECT("'"&amp;D$43&amp;"_EX"&amp;"'!F2:F1104"),INDIRECT("'"&amp;D$43&amp;"_EX"&amp;"'!H2:H1104"))</f>
        <v>693</v>
      </c>
      <c r="E541" s="20" cm="1">
        <f t="array" aca="1" ref="E541" ca="1">SUMPRODUCT(--(INDIRECT("'"&amp;E$43&amp;"_EX"&amp;"'!A2:A444")=$B541),INDIRECT("'"&amp;E$43&amp;"_EX"&amp;"'!F2:F444"),INDIRECT("'"&amp;E$43&amp;"_EX"&amp;"'!H2:H444"))</f>
        <v>0</v>
      </c>
      <c r="F541" s="20" cm="1">
        <f t="array" aca="1" ref="F541" ca="1">SUMPRODUCT(--(INDIRECT("'"&amp;F$43&amp;"_EX"&amp;"'!A2:A156")=$B541),INDIRECT("'"&amp;F$43&amp;"_EX"&amp;"'!F2:F156"),INDIRECT("'"&amp;F$43&amp;"_EX"&amp;"'!H2:H156"))</f>
        <v>0</v>
      </c>
      <c r="L541" s="16">
        <v>23759</v>
      </c>
      <c r="M541" s="20" cm="1">
        <f t="array" aca="1" ref="M541" ca="1">SUMPRODUCT((OFFSET('2014_EX'!$A$2,COUNTA('2014_EX'!$A$2:$A$156)-Cálculos!$M$43,0,Cálculos!$M$43,1)=Cálculos!$L541)*OFFSET('2014_EX'!$F$2,COUNTA('2014_EX'!$F$2:$F$156)-Cálculos!$M$43,0,Cálculos!$M$43,1),OFFSET('2014_EX'!$H$2,COUNTA('2014_EX'!$H$2:$H$156)-Cálculos!$M$43,0,Cálculos!$M$43,1))</f>
        <v>0</v>
      </c>
    </row>
    <row r="542" spans="2:13" x14ac:dyDescent="0.25">
      <c r="B542" s="16">
        <v>23760</v>
      </c>
      <c r="C542" s="20" cm="1">
        <f t="array" aca="1" ref="C542" ca="1">SUMPRODUCT(--(INDIRECT("'"&amp;C$43&amp;"_EX"&amp;"'!A2:A451")=$B542),INDIRECT("'"&amp;C$43&amp;"_EX"&amp;"'!F2:F451"),INDIRECT("'"&amp;C$43&amp;"_EX"&amp;"'!H2:H451"))</f>
        <v>0</v>
      </c>
      <c r="D542" s="20" cm="1">
        <f t="array" aca="1" ref="D542" ca="1">SUMPRODUCT(--(INDIRECT("'"&amp;D$43&amp;"_EX"&amp;"'!A2:A1104")=$B542),INDIRECT("'"&amp;D$43&amp;"_EX"&amp;"'!F2:F1104"),INDIRECT("'"&amp;D$43&amp;"_EX"&amp;"'!H2:H1104"))</f>
        <v>0</v>
      </c>
      <c r="E542" s="20" cm="1">
        <f t="array" aca="1" ref="E542" ca="1">SUMPRODUCT(--(INDIRECT("'"&amp;E$43&amp;"_EX"&amp;"'!A2:A444")=$B542),INDIRECT("'"&amp;E$43&amp;"_EX"&amp;"'!F2:F444"),INDIRECT("'"&amp;E$43&amp;"_EX"&amp;"'!H2:H444"))</f>
        <v>1995</v>
      </c>
      <c r="F542" s="20" cm="1">
        <f t="array" aca="1" ref="F542" ca="1">SUMPRODUCT(--(INDIRECT("'"&amp;F$43&amp;"_EX"&amp;"'!A2:A156")=$B542),INDIRECT("'"&amp;F$43&amp;"_EX"&amp;"'!F2:F156"),INDIRECT("'"&amp;F$43&amp;"_EX"&amp;"'!H2:H156"))</f>
        <v>0</v>
      </c>
      <c r="L542" s="16">
        <v>23760</v>
      </c>
      <c r="M542" s="20" cm="1">
        <f t="array" aca="1" ref="M542" ca="1">SUMPRODUCT((OFFSET('2014_EX'!$A$2,COUNTA('2014_EX'!$A$2:$A$156)-Cálculos!$M$43,0,Cálculos!$M$43,1)=Cálculos!$L542)*OFFSET('2014_EX'!$F$2,COUNTA('2014_EX'!$F$2:$F$156)-Cálculos!$M$43,0,Cálculos!$M$43,1),OFFSET('2014_EX'!$H$2,COUNTA('2014_EX'!$H$2:$H$156)-Cálculos!$M$43,0,Cálculos!$M$43,1))</f>
        <v>0</v>
      </c>
    </row>
    <row r="543" spans="2:13" x14ac:dyDescent="0.25">
      <c r="B543" s="16">
        <v>23761</v>
      </c>
      <c r="C543" s="20" cm="1">
        <f t="array" aca="1" ref="C543" ca="1">SUMPRODUCT(--(INDIRECT("'"&amp;C$43&amp;"_EX"&amp;"'!A2:A451")=$B543),INDIRECT("'"&amp;C$43&amp;"_EX"&amp;"'!F2:F451"),INDIRECT("'"&amp;C$43&amp;"_EX"&amp;"'!H2:H451"))</f>
        <v>0</v>
      </c>
      <c r="D543" s="20" cm="1">
        <f t="array" aca="1" ref="D543" ca="1">SUMPRODUCT(--(INDIRECT("'"&amp;D$43&amp;"_EX"&amp;"'!A2:A1104")=$B543),INDIRECT("'"&amp;D$43&amp;"_EX"&amp;"'!F2:F1104"),INDIRECT("'"&amp;D$43&amp;"_EX"&amp;"'!H2:H1104"))</f>
        <v>891</v>
      </c>
      <c r="E543" s="20" cm="1">
        <f t="array" aca="1" ref="E543" ca="1">SUMPRODUCT(--(INDIRECT("'"&amp;E$43&amp;"_EX"&amp;"'!A2:A444")=$B543),INDIRECT("'"&amp;E$43&amp;"_EX"&amp;"'!F2:F444"),INDIRECT("'"&amp;E$43&amp;"_EX"&amp;"'!H2:H444"))</f>
        <v>0</v>
      </c>
      <c r="F543" s="20" cm="1">
        <f t="array" aca="1" ref="F543" ca="1">SUMPRODUCT(--(INDIRECT("'"&amp;F$43&amp;"_EX"&amp;"'!A2:A156")=$B543),INDIRECT("'"&amp;F$43&amp;"_EX"&amp;"'!F2:F156"),INDIRECT("'"&amp;F$43&amp;"_EX"&amp;"'!H2:H156"))</f>
        <v>0</v>
      </c>
      <c r="L543" s="16">
        <v>23761</v>
      </c>
      <c r="M543" s="20" cm="1">
        <f t="array" aca="1" ref="M543" ca="1">SUMPRODUCT((OFFSET('2014_EX'!$A$2,COUNTA('2014_EX'!$A$2:$A$156)-Cálculos!$M$43,0,Cálculos!$M$43,1)=Cálculos!$L543)*OFFSET('2014_EX'!$F$2,COUNTA('2014_EX'!$F$2:$F$156)-Cálculos!$M$43,0,Cálculos!$M$43,1),OFFSET('2014_EX'!$H$2,COUNTA('2014_EX'!$H$2:$H$156)-Cálculos!$M$43,0,Cálculos!$M$43,1))</f>
        <v>0</v>
      </c>
    </row>
    <row r="544" spans="2:13" x14ac:dyDescent="0.25">
      <c r="B544" s="16">
        <v>23762</v>
      </c>
      <c r="C544" s="20" cm="1">
        <f t="array" aca="1" ref="C544" ca="1">SUMPRODUCT(--(INDIRECT("'"&amp;C$43&amp;"_EX"&amp;"'!A2:A451")=$B544),INDIRECT("'"&amp;C$43&amp;"_EX"&amp;"'!F2:F451"),INDIRECT("'"&amp;C$43&amp;"_EX"&amp;"'!H2:H451"))</f>
        <v>0</v>
      </c>
      <c r="D544" s="20" cm="1">
        <f t="array" aca="1" ref="D544" ca="1">SUMPRODUCT(--(INDIRECT("'"&amp;D$43&amp;"_EX"&amp;"'!A2:A1104")=$B544),INDIRECT("'"&amp;D$43&amp;"_EX"&amp;"'!F2:F1104"),INDIRECT("'"&amp;D$43&amp;"_EX"&amp;"'!H2:H1104"))</f>
        <v>1098.45</v>
      </c>
      <c r="E544" s="20" cm="1">
        <f t="array" aca="1" ref="E544" ca="1">SUMPRODUCT(--(INDIRECT("'"&amp;E$43&amp;"_EX"&amp;"'!A2:A444")=$B544),INDIRECT("'"&amp;E$43&amp;"_EX"&amp;"'!F2:F444"),INDIRECT("'"&amp;E$43&amp;"_EX"&amp;"'!H2:H444"))</f>
        <v>0</v>
      </c>
      <c r="F544" s="20" cm="1">
        <f t="array" aca="1" ref="F544" ca="1">SUMPRODUCT(--(INDIRECT("'"&amp;F$43&amp;"_EX"&amp;"'!A2:A156")=$B544),INDIRECT("'"&amp;F$43&amp;"_EX"&amp;"'!F2:F156"),INDIRECT("'"&amp;F$43&amp;"_EX"&amp;"'!H2:H156"))</f>
        <v>1254.5</v>
      </c>
      <c r="L544" s="16">
        <v>23762</v>
      </c>
      <c r="M544" s="20" cm="1">
        <f t="array" aca="1" ref="M544" ca="1">SUMPRODUCT((OFFSET('2014_EX'!$A$2,COUNTA('2014_EX'!$A$2:$A$156)-Cálculos!$M$43,0,Cálculos!$M$43,1)=Cálculos!$L544)*OFFSET('2014_EX'!$F$2,COUNTA('2014_EX'!$F$2:$F$156)-Cálculos!$M$43,0,Cálculos!$M$43,1),OFFSET('2014_EX'!$H$2,COUNTA('2014_EX'!$H$2:$H$156)-Cálculos!$M$43,0,Cálculos!$M$43,1))</f>
        <v>1254.5</v>
      </c>
    </row>
    <row r="545" spans="2:13" x14ac:dyDescent="0.25">
      <c r="B545" s="16">
        <v>23763</v>
      </c>
      <c r="C545" s="20" cm="1">
        <f t="array" aca="1" ref="C545" ca="1">SUMPRODUCT(--(INDIRECT("'"&amp;C$43&amp;"_EX"&amp;"'!A2:A451")=$B545),INDIRECT("'"&amp;C$43&amp;"_EX"&amp;"'!F2:F451"),INDIRECT("'"&amp;C$43&amp;"_EX"&amp;"'!H2:H451"))</f>
        <v>0</v>
      </c>
      <c r="D545" s="20" cm="1">
        <f t="array" aca="1" ref="D545" ca="1">SUMPRODUCT(--(INDIRECT("'"&amp;D$43&amp;"_EX"&amp;"'!A2:A1104")=$B545),INDIRECT("'"&amp;D$43&amp;"_EX"&amp;"'!F2:F1104"),INDIRECT("'"&amp;D$43&amp;"_EX"&amp;"'!H2:H1104"))</f>
        <v>63</v>
      </c>
      <c r="E545" s="20" cm="1">
        <f t="array" aca="1" ref="E545" ca="1">SUMPRODUCT(--(INDIRECT("'"&amp;E$43&amp;"_EX"&amp;"'!A2:A444")=$B545),INDIRECT("'"&amp;E$43&amp;"_EX"&amp;"'!F2:F444"),INDIRECT("'"&amp;E$43&amp;"_EX"&amp;"'!H2:H444"))</f>
        <v>0</v>
      </c>
      <c r="F545" s="20" cm="1">
        <f t="array" aca="1" ref="F545" ca="1">SUMPRODUCT(--(INDIRECT("'"&amp;F$43&amp;"_EX"&amp;"'!A2:A156")=$B545),INDIRECT("'"&amp;F$43&amp;"_EX"&amp;"'!F2:F156"),INDIRECT("'"&amp;F$43&amp;"_EX"&amp;"'!H2:H156"))</f>
        <v>0</v>
      </c>
      <c r="L545" s="16">
        <v>23763</v>
      </c>
      <c r="M545" s="20" cm="1">
        <f t="array" aca="1" ref="M545" ca="1">SUMPRODUCT((OFFSET('2014_EX'!$A$2,COUNTA('2014_EX'!$A$2:$A$156)-Cálculos!$M$43,0,Cálculos!$M$43,1)=Cálculos!$L545)*OFFSET('2014_EX'!$F$2,COUNTA('2014_EX'!$F$2:$F$156)-Cálculos!$M$43,0,Cálculos!$M$43,1),OFFSET('2014_EX'!$H$2,COUNTA('2014_EX'!$H$2:$H$156)-Cálculos!$M$43,0,Cálculos!$M$43,1))</f>
        <v>0</v>
      </c>
    </row>
    <row r="546" spans="2:13" x14ac:dyDescent="0.25">
      <c r="B546" s="16">
        <v>23764</v>
      </c>
      <c r="C546" s="20" cm="1">
        <f t="array" aca="1" ref="C546" ca="1">SUMPRODUCT(--(INDIRECT("'"&amp;C$43&amp;"_EX"&amp;"'!A2:A451")=$B546),INDIRECT("'"&amp;C$43&amp;"_EX"&amp;"'!F2:F451"),INDIRECT("'"&amp;C$43&amp;"_EX"&amp;"'!H2:H451"))</f>
        <v>0</v>
      </c>
      <c r="D546" s="20" cm="1">
        <f t="array" aca="1" ref="D546" ca="1">SUMPRODUCT(--(INDIRECT("'"&amp;D$43&amp;"_EX"&amp;"'!A2:A1104")=$B546),INDIRECT("'"&amp;D$43&amp;"_EX"&amp;"'!F2:F1104"),INDIRECT("'"&amp;D$43&amp;"_EX"&amp;"'!H2:H1104"))</f>
        <v>1559.08</v>
      </c>
      <c r="E546" s="20" cm="1">
        <f t="array" aca="1" ref="E546" ca="1">SUMPRODUCT(--(INDIRECT("'"&amp;E$43&amp;"_EX"&amp;"'!A2:A444")=$B546),INDIRECT("'"&amp;E$43&amp;"_EX"&amp;"'!F2:F444"),INDIRECT("'"&amp;E$43&amp;"_EX"&amp;"'!H2:H444"))</f>
        <v>1110</v>
      </c>
      <c r="F546" s="20" cm="1">
        <f t="array" aca="1" ref="F546" ca="1">SUMPRODUCT(--(INDIRECT("'"&amp;F$43&amp;"_EX"&amp;"'!A2:A156")=$B546),INDIRECT("'"&amp;F$43&amp;"_EX"&amp;"'!F2:F156"),INDIRECT("'"&amp;F$43&amp;"_EX"&amp;"'!H2:H156"))</f>
        <v>913.5</v>
      </c>
      <c r="L546" s="16">
        <v>23764</v>
      </c>
      <c r="M546" s="20" cm="1">
        <f t="array" aca="1" ref="M546" ca="1">SUMPRODUCT((OFFSET('2014_EX'!$A$2,COUNTA('2014_EX'!$A$2:$A$156)-Cálculos!$M$43,0,Cálculos!$M$43,1)=Cálculos!$L546)*OFFSET('2014_EX'!$F$2,COUNTA('2014_EX'!$F$2:$F$156)-Cálculos!$M$43,0,Cálculos!$M$43,1),OFFSET('2014_EX'!$H$2,COUNTA('2014_EX'!$H$2:$H$156)-Cálculos!$M$43,0,Cálculos!$M$43,1))</f>
        <v>913.5</v>
      </c>
    </row>
    <row r="547" spans="2:13" x14ac:dyDescent="0.25">
      <c r="B547" s="16">
        <v>23765</v>
      </c>
      <c r="C547" s="20" cm="1">
        <f t="array" aca="1" ref="C547" ca="1">SUMPRODUCT(--(INDIRECT("'"&amp;C$43&amp;"_EX"&amp;"'!A2:A451")=$B547),INDIRECT("'"&amp;C$43&amp;"_EX"&amp;"'!F2:F451"),INDIRECT("'"&amp;C$43&amp;"_EX"&amp;"'!H2:H451"))</f>
        <v>0</v>
      </c>
      <c r="D547" s="20" cm="1">
        <f t="array" aca="1" ref="D547" ca="1">SUMPRODUCT(--(INDIRECT("'"&amp;D$43&amp;"_EX"&amp;"'!A2:A1104")=$B547),INDIRECT("'"&amp;D$43&amp;"_EX"&amp;"'!F2:F1104"),INDIRECT("'"&amp;D$43&amp;"_EX"&amp;"'!H2:H1104"))</f>
        <v>1527.1599999999999</v>
      </c>
      <c r="E547" s="20" cm="1">
        <f t="array" aca="1" ref="E547" ca="1">SUMPRODUCT(--(INDIRECT("'"&amp;E$43&amp;"_EX"&amp;"'!A2:A444")=$B547),INDIRECT("'"&amp;E$43&amp;"_EX"&amp;"'!F2:F444"),INDIRECT("'"&amp;E$43&amp;"_EX"&amp;"'!H2:H444"))</f>
        <v>0</v>
      </c>
      <c r="F547" s="20" cm="1">
        <f t="array" aca="1" ref="F547" ca="1">SUMPRODUCT(--(INDIRECT("'"&amp;F$43&amp;"_EX"&amp;"'!A2:A156")=$B547),INDIRECT("'"&amp;F$43&amp;"_EX"&amp;"'!F2:F156"),INDIRECT("'"&amp;F$43&amp;"_EX"&amp;"'!H2:H156"))</f>
        <v>0</v>
      </c>
      <c r="L547" s="16">
        <v>23765</v>
      </c>
      <c r="M547" s="20" cm="1">
        <f t="array" aca="1" ref="M547" ca="1">SUMPRODUCT((OFFSET('2014_EX'!$A$2,COUNTA('2014_EX'!$A$2:$A$156)-Cálculos!$M$43,0,Cálculos!$M$43,1)=Cálculos!$L547)*OFFSET('2014_EX'!$F$2,COUNTA('2014_EX'!$F$2:$F$156)-Cálculos!$M$43,0,Cálculos!$M$43,1),OFFSET('2014_EX'!$H$2,COUNTA('2014_EX'!$H$2:$H$156)-Cálculos!$M$43,0,Cálculos!$M$43,1))</f>
        <v>0</v>
      </c>
    </row>
    <row r="548" spans="2:13" x14ac:dyDescent="0.25">
      <c r="B548" s="16">
        <v>23766</v>
      </c>
      <c r="C548" s="20" cm="1">
        <f t="array" aca="1" ref="C548" ca="1">SUMPRODUCT(--(INDIRECT("'"&amp;C$43&amp;"_EX"&amp;"'!A2:A451")=$B548),INDIRECT("'"&amp;C$43&amp;"_EX"&amp;"'!F2:F451"),INDIRECT("'"&amp;C$43&amp;"_EX"&amp;"'!H2:H451"))</f>
        <v>198</v>
      </c>
      <c r="D548" s="20" cm="1">
        <f t="array" aca="1" ref="D548" ca="1">SUMPRODUCT(--(INDIRECT("'"&amp;D$43&amp;"_EX"&amp;"'!A2:A1104")=$B548),INDIRECT("'"&amp;D$43&amp;"_EX"&amp;"'!F2:F1104"),INDIRECT("'"&amp;D$43&amp;"_EX"&amp;"'!H2:H1104"))</f>
        <v>0</v>
      </c>
      <c r="E548" s="20" cm="1">
        <f t="array" aca="1" ref="E548" ca="1">SUMPRODUCT(--(INDIRECT("'"&amp;E$43&amp;"_EX"&amp;"'!A2:A444")=$B548),INDIRECT("'"&amp;E$43&amp;"_EX"&amp;"'!F2:F444"),INDIRECT("'"&amp;E$43&amp;"_EX"&amp;"'!H2:H444"))</f>
        <v>0</v>
      </c>
      <c r="F548" s="20" cm="1">
        <f t="array" aca="1" ref="F548" ca="1">SUMPRODUCT(--(INDIRECT("'"&amp;F$43&amp;"_EX"&amp;"'!A2:A156")=$B548),INDIRECT("'"&amp;F$43&amp;"_EX"&amp;"'!F2:F156"),INDIRECT("'"&amp;F$43&amp;"_EX"&amp;"'!H2:H156"))</f>
        <v>0</v>
      </c>
      <c r="L548" s="16">
        <v>23766</v>
      </c>
      <c r="M548" s="20" cm="1">
        <f t="array" aca="1" ref="M548" ca="1">SUMPRODUCT((OFFSET('2014_EX'!$A$2,COUNTA('2014_EX'!$A$2:$A$156)-Cálculos!$M$43,0,Cálculos!$M$43,1)=Cálculos!$L548)*OFFSET('2014_EX'!$F$2,COUNTA('2014_EX'!$F$2:$F$156)-Cálculos!$M$43,0,Cálculos!$M$43,1),OFFSET('2014_EX'!$H$2,COUNTA('2014_EX'!$H$2:$H$156)-Cálculos!$M$43,0,Cálculos!$M$43,1))</f>
        <v>0</v>
      </c>
    </row>
    <row r="549" spans="2:13" x14ac:dyDescent="0.25">
      <c r="B549" s="16">
        <v>23767</v>
      </c>
      <c r="C549" s="20" cm="1">
        <f t="array" aca="1" ref="C549" ca="1">SUMPRODUCT(--(INDIRECT("'"&amp;C$43&amp;"_EX"&amp;"'!A2:A451")=$B549),INDIRECT("'"&amp;C$43&amp;"_EX"&amp;"'!F2:F451"),INDIRECT("'"&amp;C$43&amp;"_EX"&amp;"'!H2:H451"))</f>
        <v>0</v>
      </c>
      <c r="D549" s="20" cm="1">
        <f t="array" aca="1" ref="D549" ca="1">SUMPRODUCT(--(INDIRECT("'"&amp;D$43&amp;"_EX"&amp;"'!A2:A1104")=$B549),INDIRECT("'"&amp;D$43&amp;"_EX"&amp;"'!F2:F1104"),INDIRECT("'"&amp;D$43&amp;"_EX"&amp;"'!H2:H1104"))</f>
        <v>417.39</v>
      </c>
      <c r="E549" s="20" cm="1">
        <f t="array" aca="1" ref="E549" ca="1">SUMPRODUCT(--(INDIRECT("'"&amp;E$43&amp;"_EX"&amp;"'!A2:A444")=$B549),INDIRECT("'"&amp;E$43&amp;"_EX"&amp;"'!F2:F444"),INDIRECT("'"&amp;E$43&amp;"_EX"&amp;"'!H2:H444"))</f>
        <v>189</v>
      </c>
      <c r="F549" s="20" cm="1">
        <f t="array" aca="1" ref="F549" ca="1">SUMPRODUCT(--(INDIRECT("'"&amp;F$43&amp;"_EX"&amp;"'!A2:A156")=$B549),INDIRECT("'"&amp;F$43&amp;"_EX"&amp;"'!F2:F156"),INDIRECT("'"&amp;F$43&amp;"_EX"&amp;"'!H2:H156"))</f>
        <v>0</v>
      </c>
      <c r="L549" s="16">
        <v>23767</v>
      </c>
      <c r="M549" s="20" cm="1">
        <f t="array" aca="1" ref="M549" ca="1">SUMPRODUCT((OFFSET('2014_EX'!$A$2,COUNTA('2014_EX'!$A$2:$A$156)-Cálculos!$M$43,0,Cálculos!$M$43,1)=Cálculos!$L549)*OFFSET('2014_EX'!$F$2,COUNTA('2014_EX'!$F$2:$F$156)-Cálculos!$M$43,0,Cálculos!$M$43,1),OFFSET('2014_EX'!$H$2,COUNTA('2014_EX'!$H$2:$H$156)-Cálculos!$M$43,0,Cálculos!$M$43,1))</f>
        <v>0</v>
      </c>
    </row>
    <row r="550" spans="2:13" x14ac:dyDescent="0.25">
      <c r="B550" s="16">
        <v>23768</v>
      </c>
      <c r="C550" s="20" cm="1">
        <f t="array" aca="1" ref="C550" ca="1">SUMPRODUCT(--(INDIRECT("'"&amp;C$43&amp;"_EX"&amp;"'!A2:A451")=$B550),INDIRECT("'"&amp;C$43&amp;"_EX"&amp;"'!F2:F451"),INDIRECT("'"&amp;C$43&amp;"_EX"&amp;"'!H2:H451"))</f>
        <v>0</v>
      </c>
      <c r="D550" s="20" cm="1">
        <f t="array" aca="1" ref="D550" ca="1">SUMPRODUCT(--(INDIRECT("'"&amp;D$43&amp;"_EX"&amp;"'!A2:A1104")=$B550),INDIRECT("'"&amp;D$43&amp;"_EX"&amp;"'!F2:F1104"),INDIRECT("'"&amp;D$43&amp;"_EX"&amp;"'!H2:H1104"))</f>
        <v>1357.1399999999999</v>
      </c>
      <c r="E550" s="20" cm="1">
        <f t="array" aca="1" ref="E550" ca="1">SUMPRODUCT(--(INDIRECT("'"&amp;E$43&amp;"_EX"&amp;"'!A2:A444")=$B550),INDIRECT("'"&amp;E$43&amp;"_EX"&amp;"'!F2:F444"),INDIRECT("'"&amp;E$43&amp;"_EX"&amp;"'!H2:H444"))</f>
        <v>0</v>
      </c>
      <c r="F550" s="20" cm="1">
        <f t="array" aca="1" ref="F550" ca="1">SUMPRODUCT(--(INDIRECT("'"&amp;F$43&amp;"_EX"&amp;"'!A2:A156")=$B550),INDIRECT("'"&amp;F$43&amp;"_EX"&amp;"'!F2:F156"),INDIRECT("'"&amp;F$43&amp;"_EX"&amp;"'!H2:H156"))</f>
        <v>0</v>
      </c>
      <c r="L550" s="16">
        <v>23768</v>
      </c>
      <c r="M550" s="20" cm="1">
        <f t="array" aca="1" ref="M550" ca="1">SUMPRODUCT((OFFSET('2014_EX'!$A$2,COUNTA('2014_EX'!$A$2:$A$156)-Cálculos!$M$43,0,Cálculos!$M$43,1)=Cálculos!$L550)*OFFSET('2014_EX'!$F$2,COUNTA('2014_EX'!$F$2:$F$156)-Cálculos!$M$43,0,Cálculos!$M$43,1),OFFSET('2014_EX'!$H$2,COUNTA('2014_EX'!$H$2:$H$156)-Cálculos!$M$43,0,Cálculos!$M$43,1))</f>
        <v>0</v>
      </c>
    </row>
    <row r="551" spans="2:13" x14ac:dyDescent="0.25">
      <c r="B551" s="16">
        <v>23769</v>
      </c>
      <c r="C551" s="20" cm="1">
        <f t="array" aca="1" ref="C551" ca="1">SUMPRODUCT(--(INDIRECT("'"&amp;C$43&amp;"_EX"&amp;"'!A2:A451")=$B551),INDIRECT("'"&amp;C$43&amp;"_EX"&amp;"'!F2:F451"),INDIRECT("'"&amp;C$43&amp;"_EX"&amp;"'!H2:H451"))</f>
        <v>0</v>
      </c>
      <c r="D551" s="20" cm="1">
        <f t="array" aca="1" ref="D551" ca="1">SUMPRODUCT(--(INDIRECT("'"&amp;D$43&amp;"_EX"&amp;"'!A2:A1104")=$B551),INDIRECT("'"&amp;D$43&amp;"_EX"&amp;"'!F2:F1104"),INDIRECT("'"&amp;D$43&amp;"_EX"&amp;"'!H2:H1104"))</f>
        <v>1572.88</v>
      </c>
      <c r="E551" s="20" cm="1">
        <f t="array" aca="1" ref="E551" ca="1">SUMPRODUCT(--(INDIRECT("'"&amp;E$43&amp;"_EX"&amp;"'!A2:A444")=$B551),INDIRECT("'"&amp;E$43&amp;"_EX"&amp;"'!F2:F444"),INDIRECT("'"&amp;E$43&amp;"_EX"&amp;"'!H2:H444"))</f>
        <v>0</v>
      </c>
      <c r="F551" s="20" cm="1">
        <f t="array" aca="1" ref="F551" ca="1">SUMPRODUCT(--(INDIRECT("'"&amp;F$43&amp;"_EX"&amp;"'!A2:A156")=$B551),INDIRECT("'"&amp;F$43&amp;"_EX"&amp;"'!F2:F156"),INDIRECT("'"&amp;F$43&amp;"_EX"&amp;"'!H2:H156"))</f>
        <v>0</v>
      </c>
      <c r="L551" s="16">
        <v>23769</v>
      </c>
      <c r="M551" s="20" cm="1">
        <f t="array" aca="1" ref="M551" ca="1">SUMPRODUCT((OFFSET('2014_EX'!$A$2,COUNTA('2014_EX'!$A$2:$A$156)-Cálculos!$M$43,0,Cálculos!$M$43,1)=Cálculos!$L551)*OFFSET('2014_EX'!$F$2,COUNTA('2014_EX'!$F$2:$F$156)-Cálculos!$M$43,0,Cálculos!$M$43,1),OFFSET('2014_EX'!$H$2,COUNTA('2014_EX'!$H$2:$H$156)-Cálculos!$M$43,0,Cálculos!$M$43,1))</f>
        <v>0</v>
      </c>
    </row>
    <row r="552" spans="2:13" x14ac:dyDescent="0.25">
      <c r="B552" s="16">
        <v>23770</v>
      </c>
      <c r="C552" s="20" cm="1">
        <f t="array" aca="1" ref="C552" ca="1">SUMPRODUCT(--(INDIRECT("'"&amp;C$43&amp;"_EX"&amp;"'!A2:A451")=$B552),INDIRECT("'"&amp;C$43&amp;"_EX"&amp;"'!F2:F451"),INDIRECT("'"&amp;C$43&amp;"_EX"&amp;"'!H2:H451"))</f>
        <v>0</v>
      </c>
      <c r="D552" s="20" cm="1">
        <f t="array" aca="1" ref="D552" ca="1">SUMPRODUCT(--(INDIRECT("'"&amp;D$43&amp;"_EX"&amp;"'!A2:A1104")=$B552),INDIRECT("'"&amp;D$43&amp;"_EX"&amp;"'!F2:F1104"),INDIRECT("'"&amp;D$43&amp;"_EX"&amp;"'!H2:H1104"))</f>
        <v>708.5</v>
      </c>
      <c r="E552" s="20" cm="1">
        <f t="array" aca="1" ref="E552" ca="1">SUMPRODUCT(--(INDIRECT("'"&amp;E$43&amp;"_EX"&amp;"'!A2:A444")=$B552),INDIRECT("'"&amp;E$43&amp;"_EX"&amp;"'!F2:F444"),INDIRECT("'"&amp;E$43&amp;"_EX"&amp;"'!H2:H444"))</f>
        <v>0</v>
      </c>
      <c r="F552" s="20" cm="1">
        <f t="array" aca="1" ref="F552" ca="1">SUMPRODUCT(--(INDIRECT("'"&amp;F$43&amp;"_EX"&amp;"'!A2:A156")=$B552),INDIRECT("'"&amp;F$43&amp;"_EX"&amp;"'!F2:F156"),INDIRECT("'"&amp;F$43&amp;"_EX"&amp;"'!H2:H156"))</f>
        <v>598.5</v>
      </c>
      <c r="L552" s="16">
        <v>23770</v>
      </c>
      <c r="M552" s="20" cm="1">
        <f t="array" aca="1" ref="M552" ca="1">SUMPRODUCT((OFFSET('2014_EX'!$A$2,COUNTA('2014_EX'!$A$2:$A$156)-Cálculos!$M$43,0,Cálculos!$M$43,1)=Cálculos!$L552)*OFFSET('2014_EX'!$F$2,COUNTA('2014_EX'!$F$2:$F$156)-Cálculos!$M$43,0,Cálculos!$M$43,1),OFFSET('2014_EX'!$H$2,COUNTA('2014_EX'!$H$2:$H$156)-Cálculos!$M$43,0,Cálculos!$M$43,1))</f>
        <v>598.5</v>
      </c>
    </row>
    <row r="553" spans="2:13" x14ac:dyDescent="0.25">
      <c r="B553" s="16">
        <v>23771</v>
      </c>
      <c r="C553" s="20" cm="1">
        <f t="array" aca="1" ref="C553" ca="1">SUMPRODUCT(--(INDIRECT("'"&amp;C$43&amp;"_EX"&amp;"'!A2:A451")=$B553),INDIRECT("'"&amp;C$43&amp;"_EX"&amp;"'!F2:F451"),INDIRECT("'"&amp;C$43&amp;"_EX"&amp;"'!H2:H451"))</f>
        <v>0</v>
      </c>
      <c r="D553" s="20" cm="1">
        <f t="array" aca="1" ref="D553" ca="1">SUMPRODUCT(--(INDIRECT("'"&amp;D$43&amp;"_EX"&amp;"'!A2:A1104")=$B553),INDIRECT("'"&amp;D$43&amp;"_EX"&amp;"'!F2:F1104"),INDIRECT("'"&amp;D$43&amp;"_EX"&amp;"'!H2:H1104"))</f>
        <v>256.5</v>
      </c>
      <c r="E553" s="20" cm="1">
        <f t="array" aca="1" ref="E553" ca="1">SUMPRODUCT(--(INDIRECT("'"&amp;E$43&amp;"_EX"&amp;"'!A2:A444")=$B553),INDIRECT("'"&amp;E$43&amp;"_EX"&amp;"'!F2:F444"),INDIRECT("'"&amp;E$43&amp;"_EX"&amp;"'!H2:H444"))</f>
        <v>1163.5</v>
      </c>
      <c r="F553" s="20" cm="1">
        <f t="array" aca="1" ref="F553" ca="1">SUMPRODUCT(--(INDIRECT("'"&amp;F$43&amp;"_EX"&amp;"'!A2:A156")=$B553),INDIRECT("'"&amp;F$43&amp;"_EX"&amp;"'!F2:F156"),INDIRECT("'"&amp;F$43&amp;"_EX"&amp;"'!H2:H156"))</f>
        <v>0</v>
      </c>
      <c r="L553" s="16">
        <v>23771</v>
      </c>
      <c r="M553" s="20" cm="1">
        <f t="array" aca="1" ref="M553" ca="1">SUMPRODUCT((OFFSET('2014_EX'!$A$2,COUNTA('2014_EX'!$A$2:$A$156)-Cálculos!$M$43,0,Cálculos!$M$43,1)=Cálculos!$L553)*OFFSET('2014_EX'!$F$2,COUNTA('2014_EX'!$F$2:$F$156)-Cálculos!$M$43,0,Cálculos!$M$43,1),OFFSET('2014_EX'!$H$2,COUNTA('2014_EX'!$H$2:$H$156)-Cálculos!$M$43,0,Cálculos!$M$43,1))</f>
        <v>0</v>
      </c>
    </row>
    <row r="554" spans="2:13" x14ac:dyDescent="0.25">
      <c r="B554" s="16">
        <v>23772</v>
      </c>
      <c r="C554" s="20" cm="1">
        <f t="array" aca="1" ref="C554" ca="1">SUMPRODUCT(--(INDIRECT("'"&amp;C$43&amp;"_EX"&amp;"'!A2:A451")=$B554),INDIRECT("'"&amp;C$43&amp;"_EX"&amp;"'!F2:F451"),INDIRECT("'"&amp;C$43&amp;"_EX"&amp;"'!H2:H451"))</f>
        <v>0</v>
      </c>
      <c r="D554" s="20" cm="1">
        <f t="array" aca="1" ref="D554" ca="1">SUMPRODUCT(--(INDIRECT("'"&amp;D$43&amp;"_EX"&amp;"'!A2:A1104")=$B554),INDIRECT("'"&amp;D$43&amp;"_EX"&amp;"'!F2:F1104"),INDIRECT("'"&amp;D$43&amp;"_EX"&amp;"'!H2:H1104"))</f>
        <v>1071</v>
      </c>
      <c r="E554" s="20" cm="1">
        <f t="array" aca="1" ref="E554" ca="1">SUMPRODUCT(--(INDIRECT("'"&amp;E$43&amp;"_EX"&amp;"'!A2:A444")=$B554),INDIRECT("'"&amp;E$43&amp;"_EX"&amp;"'!F2:F444"),INDIRECT("'"&amp;E$43&amp;"_EX"&amp;"'!H2:H444"))</f>
        <v>409.5</v>
      </c>
      <c r="F554" s="20" cm="1">
        <f t="array" aca="1" ref="F554" ca="1">SUMPRODUCT(--(INDIRECT("'"&amp;F$43&amp;"_EX"&amp;"'!A2:A156")=$B554),INDIRECT("'"&amp;F$43&amp;"_EX"&amp;"'!F2:F156"),INDIRECT("'"&amp;F$43&amp;"_EX"&amp;"'!H2:H156"))</f>
        <v>1260</v>
      </c>
      <c r="L554" s="16">
        <v>23772</v>
      </c>
      <c r="M554" s="20" cm="1">
        <f t="array" aca="1" ref="M554" ca="1">SUMPRODUCT((OFFSET('2014_EX'!$A$2,COUNTA('2014_EX'!$A$2:$A$156)-Cálculos!$M$43,0,Cálculos!$M$43,1)=Cálculos!$L554)*OFFSET('2014_EX'!$F$2,COUNTA('2014_EX'!$F$2:$F$156)-Cálculos!$M$43,0,Cálculos!$M$43,1),OFFSET('2014_EX'!$H$2,COUNTA('2014_EX'!$H$2:$H$156)-Cálculos!$M$43,0,Cálculos!$M$43,1))</f>
        <v>1260</v>
      </c>
    </row>
    <row r="555" spans="2:13" x14ac:dyDescent="0.25">
      <c r="B555" s="16">
        <v>23773</v>
      </c>
      <c r="C555" s="20" cm="1">
        <f t="array" aca="1" ref="C555" ca="1">SUMPRODUCT(--(INDIRECT("'"&amp;C$43&amp;"_EX"&amp;"'!A2:A451")=$B555),INDIRECT("'"&amp;C$43&amp;"_EX"&amp;"'!F2:F451"),INDIRECT("'"&amp;C$43&amp;"_EX"&amp;"'!H2:H451"))</f>
        <v>0</v>
      </c>
      <c r="D555" s="20" cm="1">
        <f t="array" aca="1" ref="D555" ca="1">SUMPRODUCT(--(INDIRECT("'"&amp;D$43&amp;"_EX"&amp;"'!A2:A1104")=$B555),INDIRECT("'"&amp;D$43&amp;"_EX"&amp;"'!F2:F1104"),INDIRECT("'"&amp;D$43&amp;"_EX"&amp;"'!H2:H1104"))</f>
        <v>565.5</v>
      </c>
      <c r="E555" s="20" cm="1">
        <f t="array" aca="1" ref="E555" ca="1">SUMPRODUCT(--(INDIRECT("'"&amp;E$43&amp;"_EX"&amp;"'!A2:A444")=$B555),INDIRECT("'"&amp;E$43&amp;"_EX"&amp;"'!F2:F444"),INDIRECT("'"&amp;E$43&amp;"_EX"&amp;"'!H2:H444"))</f>
        <v>0</v>
      </c>
      <c r="F555" s="20" cm="1">
        <f t="array" aca="1" ref="F555" ca="1">SUMPRODUCT(--(INDIRECT("'"&amp;F$43&amp;"_EX"&amp;"'!A2:A156")=$B555),INDIRECT("'"&amp;F$43&amp;"_EX"&amp;"'!F2:F156"),INDIRECT("'"&amp;F$43&amp;"_EX"&amp;"'!H2:H156"))</f>
        <v>0</v>
      </c>
      <c r="L555" s="16">
        <v>23773</v>
      </c>
      <c r="M555" s="20" cm="1">
        <f t="array" aca="1" ref="M555" ca="1">SUMPRODUCT((OFFSET('2014_EX'!$A$2,COUNTA('2014_EX'!$A$2:$A$156)-Cálculos!$M$43,0,Cálculos!$M$43,1)=Cálculos!$L555)*OFFSET('2014_EX'!$F$2,COUNTA('2014_EX'!$F$2:$F$156)-Cálculos!$M$43,0,Cálculos!$M$43,1),OFFSET('2014_EX'!$H$2,COUNTA('2014_EX'!$H$2:$H$156)-Cálculos!$M$43,0,Cálculos!$M$43,1))</f>
        <v>0</v>
      </c>
    </row>
    <row r="556" spans="2:13" x14ac:dyDescent="0.25">
      <c r="B556" s="16">
        <v>23774</v>
      </c>
      <c r="C556" s="20" cm="1">
        <f t="array" aca="1" ref="C556" ca="1">SUMPRODUCT(--(INDIRECT("'"&amp;C$43&amp;"_EX"&amp;"'!A2:A451")=$B556),INDIRECT("'"&amp;C$43&amp;"_EX"&amp;"'!F2:F451"),INDIRECT("'"&amp;C$43&amp;"_EX"&amp;"'!H2:H451"))</f>
        <v>0</v>
      </c>
      <c r="D556" s="20" cm="1">
        <f t="array" aca="1" ref="D556" ca="1">SUMPRODUCT(--(INDIRECT("'"&amp;D$43&amp;"_EX"&amp;"'!A2:A1104")=$B556),INDIRECT("'"&amp;D$43&amp;"_EX"&amp;"'!F2:F1104"),INDIRECT("'"&amp;D$43&amp;"_EX"&amp;"'!H2:H1104"))</f>
        <v>510</v>
      </c>
      <c r="E556" s="20" cm="1">
        <f t="array" aca="1" ref="E556" ca="1">SUMPRODUCT(--(INDIRECT("'"&amp;E$43&amp;"_EX"&amp;"'!A2:A444")=$B556),INDIRECT("'"&amp;E$43&amp;"_EX"&amp;"'!F2:F444"),INDIRECT("'"&amp;E$43&amp;"_EX"&amp;"'!H2:H444"))</f>
        <v>1018.98</v>
      </c>
      <c r="F556" s="20" cm="1">
        <f t="array" aca="1" ref="F556" ca="1">SUMPRODUCT(--(INDIRECT("'"&amp;F$43&amp;"_EX"&amp;"'!A2:A156")=$B556),INDIRECT("'"&amp;F$43&amp;"_EX"&amp;"'!F2:F156"),INDIRECT("'"&amp;F$43&amp;"_EX"&amp;"'!H2:H156"))</f>
        <v>0</v>
      </c>
      <c r="L556" s="16">
        <v>23774</v>
      </c>
      <c r="M556" s="20" cm="1">
        <f t="array" aca="1" ref="M556" ca="1">SUMPRODUCT((OFFSET('2014_EX'!$A$2,COUNTA('2014_EX'!$A$2:$A$156)-Cálculos!$M$43,0,Cálculos!$M$43,1)=Cálculos!$L556)*OFFSET('2014_EX'!$F$2,COUNTA('2014_EX'!$F$2:$F$156)-Cálculos!$M$43,0,Cálculos!$M$43,1),OFFSET('2014_EX'!$H$2,COUNTA('2014_EX'!$H$2:$H$156)-Cálculos!$M$43,0,Cálculos!$M$43,1))</f>
        <v>0</v>
      </c>
    </row>
    <row r="557" spans="2:13" x14ac:dyDescent="0.25">
      <c r="B557" s="16">
        <v>23775</v>
      </c>
      <c r="C557" s="20" cm="1">
        <f t="array" aca="1" ref="C557" ca="1">SUMPRODUCT(--(INDIRECT("'"&amp;C$43&amp;"_EX"&amp;"'!A2:A451")=$B557),INDIRECT("'"&amp;C$43&amp;"_EX"&amp;"'!F2:F451"),INDIRECT("'"&amp;C$43&amp;"_EX"&amp;"'!H2:H451"))</f>
        <v>0</v>
      </c>
      <c r="D557" s="20" cm="1">
        <f t="array" aca="1" ref="D557" ca="1">SUMPRODUCT(--(INDIRECT("'"&amp;D$43&amp;"_EX"&amp;"'!A2:A1104")=$B557),INDIRECT("'"&amp;D$43&amp;"_EX"&amp;"'!F2:F1104"),INDIRECT("'"&amp;D$43&amp;"_EX"&amp;"'!H2:H1104"))</f>
        <v>636.09</v>
      </c>
      <c r="E557" s="20" cm="1">
        <f t="array" aca="1" ref="E557" ca="1">SUMPRODUCT(--(INDIRECT("'"&amp;E$43&amp;"_EX"&amp;"'!A2:A444")=$B557),INDIRECT("'"&amp;E$43&amp;"_EX"&amp;"'!F2:F444"),INDIRECT("'"&amp;E$43&amp;"_EX"&amp;"'!H2:H444"))</f>
        <v>728</v>
      </c>
      <c r="F557" s="20" cm="1">
        <f t="array" aca="1" ref="F557" ca="1">SUMPRODUCT(--(INDIRECT("'"&amp;F$43&amp;"_EX"&amp;"'!A2:A156")=$B557),INDIRECT("'"&amp;F$43&amp;"_EX"&amp;"'!F2:F156"),INDIRECT("'"&amp;F$43&amp;"_EX"&amp;"'!H2:H156"))</f>
        <v>0</v>
      </c>
      <c r="L557" s="16">
        <v>23775</v>
      </c>
      <c r="M557" s="20" cm="1">
        <f t="array" aca="1" ref="M557" ca="1">SUMPRODUCT((OFFSET('2014_EX'!$A$2,COUNTA('2014_EX'!$A$2:$A$156)-Cálculos!$M$43,0,Cálculos!$M$43,1)=Cálculos!$L557)*OFFSET('2014_EX'!$F$2,COUNTA('2014_EX'!$F$2:$F$156)-Cálculos!$M$43,0,Cálculos!$M$43,1),OFFSET('2014_EX'!$H$2,COUNTA('2014_EX'!$H$2:$H$156)-Cálculos!$M$43,0,Cálculos!$M$43,1))</f>
        <v>0</v>
      </c>
    </row>
    <row r="558" spans="2:13" x14ac:dyDescent="0.25">
      <c r="B558" s="16">
        <v>23776</v>
      </c>
      <c r="C558" s="20" cm="1">
        <f t="array" aca="1" ref="C558" ca="1">SUMPRODUCT(--(INDIRECT("'"&amp;C$43&amp;"_EX"&amp;"'!A2:A451")=$B558),INDIRECT("'"&amp;C$43&amp;"_EX"&amp;"'!F2:F451"),INDIRECT("'"&amp;C$43&amp;"_EX"&amp;"'!H2:H451"))</f>
        <v>0</v>
      </c>
      <c r="D558" s="20" cm="1">
        <f t="array" aca="1" ref="D558" ca="1">SUMPRODUCT(--(INDIRECT("'"&amp;D$43&amp;"_EX"&amp;"'!A2:A1104")=$B558),INDIRECT("'"&amp;D$43&amp;"_EX"&amp;"'!F2:F1104"),INDIRECT("'"&amp;D$43&amp;"_EX"&amp;"'!H2:H1104"))</f>
        <v>987</v>
      </c>
      <c r="E558" s="20" cm="1">
        <f t="array" aca="1" ref="E558" ca="1">SUMPRODUCT(--(INDIRECT("'"&amp;E$43&amp;"_EX"&amp;"'!A2:A444")=$B558),INDIRECT("'"&amp;E$43&amp;"_EX"&amp;"'!F2:F444"),INDIRECT("'"&amp;E$43&amp;"_EX"&amp;"'!H2:H444"))</f>
        <v>1026</v>
      </c>
      <c r="F558" s="20" cm="1">
        <f t="array" aca="1" ref="F558" ca="1">SUMPRODUCT(--(INDIRECT("'"&amp;F$43&amp;"_EX"&amp;"'!A2:A156")=$B558),INDIRECT("'"&amp;F$43&amp;"_EX"&amp;"'!F2:F156"),INDIRECT("'"&amp;F$43&amp;"_EX"&amp;"'!H2:H156"))</f>
        <v>0</v>
      </c>
      <c r="L558" s="16">
        <v>23776</v>
      </c>
      <c r="M558" s="20" cm="1">
        <f t="array" aca="1" ref="M558" ca="1">SUMPRODUCT((OFFSET('2014_EX'!$A$2,COUNTA('2014_EX'!$A$2:$A$156)-Cálculos!$M$43,0,Cálculos!$M$43,1)=Cálculos!$L558)*OFFSET('2014_EX'!$F$2,COUNTA('2014_EX'!$F$2:$F$156)-Cálculos!$M$43,0,Cálculos!$M$43,1),OFFSET('2014_EX'!$H$2,COUNTA('2014_EX'!$H$2:$H$156)-Cálculos!$M$43,0,Cálculos!$M$43,1))</f>
        <v>0</v>
      </c>
    </row>
    <row r="559" spans="2:13" x14ac:dyDescent="0.25">
      <c r="B559" s="16">
        <v>23777</v>
      </c>
      <c r="C559" s="20" cm="1">
        <f t="array" aca="1" ref="C559" ca="1">SUMPRODUCT(--(INDIRECT("'"&amp;C$43&amp;"_EX"&amp;"'!A2:A451")=$B559),INDIRECT("'"&amp;C$43&amp;"_EX"&amp;"'!F2:F451"),INDIRECT("'"&amp;C$43&amp;"_EX"&amp;"'!H2:H451"))</f>
        <v>587.16</v>
      </c>
      <c r="D559" s="20" cm="1">
        <f t="array" aca="1" ref="D559" ca="1">SUMPRODUCT(--(INDIRECT("'"&amp;D$43&amp;"_EX"&amp;"'!A2:A1104")=$B559),INDIRECT("'"&amp;D$43&amp;"_EX"&amp;"'!F2:F1104"),INDIRECT("'"&amp;D$43&amp;"_EX"&amp;"'!H2:H1104"))</f>
        <v>1059.5</v>
      </c>
      <c r="E559" s="20" cm="1">
        <f t="array" aca="1" ref="E559" ca="1">SUMPRODUCT(--(INDIRECT("'"&amp;E$43&amp;"_EX"&amp;"'!A2:A444")=$B559),INDIRECT("'"&amp;E$43&amp;"_EX"&amp;"'!F2:F444"),INDIRECT("'"&amp;E$43&amp;"_EX"&amp;"'!H2:H444"))</f>
        <v>0</v>
      </c>
      <c r="F559" s="20" cm="1">
        <f t="array" aca="1" ref="F559" ca="1">SUMPRODUCT(--(INDIRECT("'"&amp;F$43&amp;"_EX"&amp;"'!A2:A156")=$B559),INDIRECT("'"&amp;F$43&amp;"_EX"&amp;"'!F2:F156"),INDIRECT("'"&amp;F$43&amp;"_EX"&amp;"'!H2:H156"))</f>
        <v>0</v>
      </c>
      <c r="L559" s="16">
        <v>23777</v>
      </c>
      <c r="M559" s="20" cm="1">
        <f t="array" aca="1" ref="M559" ca="1">SUMPRODUCT((OFFSET('2014_EX'!$A$2,COUNTA('2014_EX'!$A$2:$A$156)-Cálculos!$M$43,0,Cálculos!$M$43,1)=Cálculos!$L559)*OFFSET('2014_EX'!$F$2,COUNTA('2014_EX'!$F$2:$F$156)-Cálculos!$M$43,0,Cálculos!$M$43,1),OFFSET('2014_EX'!$H$2,COUNTA('2014_EX'!$H$2:$H$156)-Cálculos!$M$43,0,Cálculos!$M$43,1))</f>
        <v>0</v>
      </c>
    </row>
    <row r="560" spans="2:13" x14ac:dyDescent="0.25">
      <c r="B560" s="16">
        <v>23778</v>
      </c>
      <c r="C560" s="20" cm="1">
        <f t="array" aca="1" ref="C560" ca="1">SUMPRODUCT(--(INDIRECT("'"&amp;C$43&amp;"_EX"&amp;"'!A2:A451")=$B560),INDIRECT("'"&amp;C$43&amp;"_EX"&amp;"'!F2:F451"),INDIRECT("'"&amp;C$43&amp;"_EX"&amp;"'!H2:H451"))</f>
        <v>0</v>
      </c>
      <c r="D560" s="20" cm="1">
        <f t="array" aca="1" ref="D560" ca="1">SUMPRODUCT(--(INDIRECT("'"&amp;D$43&amp;"_EX"&amp;"'!A2:A1104")=$B560),INDIRECT("'"&amp;D$43&amp;"_EX"&amp;"'!F2:F1104"),INDIRECT("'"&amp;D$43&amp;"_EX"&amp;"'!H2:H1104"))</f>
        <v>486</v>
      </c>
      <c r="E560" s="20" cm="1">
        <f t="array" aca="1" ref="E560" ca="1">SUMPRODUCT(--(INDIRECT("'"&amp;E$43&amp;"_EX"&amp;"'!A2:A444")=$B560),INDIRECT("'"&amp;E$43&amp;"_EX"&amp;"'!F2:F444"),INDIRECT("'"&amp;E$43&amp;"_EX"&amp;"'!H2:H444"))</f>
        <v>1708.29</v>
      </c>
      <c r="F560" s="20" cm="1">
        <f t="array" aca="1" ref="F560" ca="1">SUMPRODUCT(--(INDIRECT("'"&amp;F$43&amp;"_EX"&amp;"'!A2:A156")=$B560),INDIRECT("'"&amp;F$43&amp;"_EX"&amp;"'!F2:F156"),INDIRECT("'"&amp;F$43&amp;"_EX"&amp;"'!H2:H156"))</f>
        <v>0</v>
      </c>
      <c r="L560" s="16">
        <v>23778</v>
      </c>
      <c r="M560" s="20" cm="1">
        <f t="array" aca="1" ref="M560" ca="1">SUMPRODUCT((OFFSET('2014_EX'!$A$2,COUNTA('2014_EX'!$A$2:$A$156)-Cálculos!$M$43,0,Cálculos!$M$43,1)=Cálculos!$L560)*OFFSET('2014_EX'!$F$2,COUNTA('2014_EX'!$F$2:$F$156)-Cálculos!$M$43,0,Cálculos!$M$43,1),OFFSET('2014_EX'!$H$2,COUNTA('2014_EX'!$H$2:$H$156)-Cálculos!$M$43,0,Cálculos!$M$43,1))</f>
        <v>0</v>
      </c>
    </row>
    <row r="561" spans="2:13" x14ac:dyDescent="0.25">
      <c r="B561" s="16">
        <v>23779</v>
      </c>
      <c r="C561" s="20" cm="1">
        <f t="array" aca="1" ref="C561" ca="1">SUMPRODUCT(--(INDIRECT("'"&amp;C$43&amp;"_EX"&amp;"'!A2:A451")=$B561),INDIRECT("'"&amp;C$43&amp;"_EX"&amp;"'!F2:F451"),INDIRECT("'"&amp;C$43&amp;"_EX"&amp;"'!H2:H451"))</f>
        <v>0</v>
      </c>
      <c r="D561" s="20" cm="1">
        <f t="array" aca="1" ref="D561" ca="1">SUMPRODUCT(--(INDIRECT("'"&amp;D$43&amp;"_EX"&amp;"'!A2:A1104")=$B561),INDIRECT("'"&amp;D$43&amp;"_EX"&amp;"'!F2:F1104"),INDIRECT("'"&amp;D$43&amp;"_EX"&amp;"'!H2:H1104"))</f>
        <v>866.76</v>
      </c>
      <c r="E561" s="20" cm="1">
        <f t="array" aca="1" ref="E561" ca="1">SUMPRODUCT(--(INDIRECT("'"&amp;E$43&amp;"_EX"&amp;"'!A2:A444")=$B561),INDIRECT("'"&amp;E$43&amp;"_EX"&amp;"'!F2:F444"),INDIRECT("'"&amp;E$43&amp;"_EX"&amp;"'!H2:H444"))</f>
        <v>0</v>
      </c>
      <c r="F561" s="20" cm="1">
        <f t="array" aca="1" ref="F561" ca="1">SUMPRODUCT(--(INDIRECT("'"&amp;F$43&amp;"_EX"&amp;"'!A2:A156")=$B561),INDIRECT("'"&amp;F$43&amp;"_EX"&amp;"'!F2:F156"),INDIRECT("'"&amp;F$43&amp;"_EX"&amp;"'!H2:H156"))</f>
        <v>0</v>
      </c>
      <c r="L561" s="16">
        <v>23779</v>
      </c>
      <c r="M561" s="20" cm="1">
        <f t="array" aca="1" ref="M561" ca="1">SUMPRODUCT((OFFSET('2014_EX'!$A$2,COUNTA('2014_EX'!$A$2:$A$156)-Cálculos!$M$43,0,Cálculos!$M$43,1)=Cálculos!$L561)*OFFSET('2014_EX'!$F$2,COUNTA('2014_EX'!$F$2:$F$156)-Cálculos!$M$43,0,Cálculos!$M$43,1),OFFSET('2014_EX'!$H$2,COUNTA('2014_EX'!$H$2:$H$156)-Cálculos!$M$43,0,Cálculos!$M$43,1))</f>
        <v>0</v>
      </c>
    </row>
    <row r="562" spans="2:13" x14ac:dyDescent="0.25">
      <c r="B562" s="16">
        <v>23780</v>
      </c>
      <c r="C562" s="20" cm="1">
        <f t="array" aca="1" ref="C562" ca="1">SUMPRODUCT(--(INDIRECT("'"&amp;C$43&amp;"_EX"&amp;"'!A2:A451")=$B562),INDIRECT("'"&amp;C$43&amp;"_EX"&amp;"'!F2:F451"),INDIRECT("'"&amp;C$43&amp;"_EX"&amp;"'!H2:H451"))</f>
        <v>0</v>
      </c>
      <c r="D562" s="20" cm="1">
        <f t="array" aca="1" ref="D562" ca="1">SUMPRODUCT(--(INDIRECT("'"&amp;D$43&amp;"_EX"&amp;"'!A2:A1104")=$B562),INDIRECT("'"&amp;D$43&amp;"_EX"&amp;"'!F2:F1104"),INDIRECT("'"&amp;D$43&amp;"_EX"&amp;"'!H2:H1104"))</f>
        <v>360</v>
      </c>
      <c r="E562" s="20" cm="1">
        <f t="array" aca="1" ref="E562" ca="1">SUMPRODUCT(--(INDIRECT("'"&amp;E$43&amp;"_EX"&amp;"'!A2:A444")=$B562),INDIRECT("'"&amp;E$43&amp;"_EX"&amp;"'!F2:F444"),INDIRECT("'"&amp;E$43&amp;"_EX"&amp;"'!H2:H444"))</f>
        <v>0</v>
      </c>
      <c r="F562" s="20" cm="1">
        <f t="array" aca="1" ref="F562" ca="1">SUMPRODUCT(--(INDIRECT("'"&amp;F$43&amp;"_EX"&amp;"'!A2:A156")=$B562),INDIRECT("'"&amp;F$43&amp;"_EX"&amp;"'!F2:F156"),INDIRECT("'"&amp;F$43&amp;"_EX"&amp;"'!H2:H156"))</f>
        <v>0</v>
      </c>
      <c r="L562" s="16">
        <v>23780</v>
      </c>
      <c r="M562" s="20" cm="1">
        <f t="array" aca="1" ref="M562" ca="1">SUMPRODUCT((OFFSET('2014_EX'!$A$2,COUNTA('2014_EX'!$A$2:$A$156)-Cálculos!$M$43,0,Cálculos!$M$43,1)=Cálculos!$L562)*OFFSET('2014_EX'!$F$2,COUNTA('2014_EX'!$F$2:$F$156)-Cálculos!$M$43,0,Cálculos!$M$43,1),OFFSET('2014_EX'!$H$2,COUNTA('2014_EX'!$H$2:$H$156)-Cálculos!$M$43,0,Cálculos!$M$43,1))</f>
        <v>0</v>
      </c>
    </row>
    <row r="563" spans="2:13" x14ac:dyDescent="0.25">
      <c r="B563" s="16">
        <v>23781</v>
      </c>
      <c r="C563" s="20" cm="1">
        <f t="array" aca="1" ref="C563" ca="1">SUMPRODUCT(--(INDIRECT("'"&amp;C$43&amp;"_EX"&amp;"'!A2:A451")=$B563),INDIRECT("'"&amp;C$43&amp;"_EX"&amp;"'!F2:F451"),INDIRECT("'"&amp;C$43&amp;"_EX"&amp;"'!H2:H451"))</f>
        <v>0</v>
      </c>
      <c r="D563" s="20" cm="1">
        <f t="array" aca="1" ref="D563" ca="1">SUMPRODUCT(--(INDIRECT("'"&amp;D$43&amp;"_EX"&amp;"'!A2:A1104")=$B563),INDIRECT("'"&amp;D$43&amp;"_EX"&amp;"'!F2:F1104"),INDIRECT("'"&amp;D$43&amp;"_EX"&amp;"'!H2:H1104"))</f>
        <v>1287</v>
      </c>
      <c r="E563" s="20" cm="1">
        <f t="array" aca="1" ref="E563" ca="1">SUMPRODUCT(--(INDIRECT("'"&amp;E$43&amp;"_EX"&amp;"'!A2:A444")=$B563),INDIRECT("'"&amp;E$43&amp;"_EX"&amp;"'!F2:F444"),INDIRECT("'"&amp;E$43&amp;"_EX"&amp;"'!H2:H444"))</f>
        <v>590.52</v>
      </c>
      <c r="F563" s="20" cm="1">
        <f t="array" aca="1" ref="F563" ca="1">SUMPRODUCT(--(INDIRECT("'"&amp;F$43&amp;"_EX"&amp;"'!A2:A156")=$B563),INDIRECT("'"&amp;F$43&amp;"_EX"&amp;"'!F2:F156"),INDIRECT("'"&amp;F$43&amp;"_EX"&amp;"'!H2:H156"))</f>
        <v>0</v>
      </c>
      <c r="L563" s="16">
        <v>23781</v>
      </c>
      <c r="M563" s="20" cm="1">
        <f t="array" aca="1" ref="M563" ca="1">SUMPRODUCT((OFFSET('2014_EX'!$A$2,COUNTA('2014_EX'!$A$2:$A$156)-Cálculos!$M$43,0,Cálculos!$M$43,1)=Cálculos!$L563)*OFFSET('2014_EX'!$F$2,COUNTA('2014_EX'!$F$2:$F$156)-Cálculos!$M$43,0,Cálculos!$M$43,1),OFFSET('2014_EX'!$H$2,COUNTA('2014_EX'!$H$2:$H$156)-Cálculos!$M$43,0,Cálculos!$M$43,1))</f>
        <v>0</v>
      </c>
    </row>
    <row r="564" spans="2:13" x14ac:dyDescent="0.25">
      <c r="B564" s="16">
        <v>23782</v>
      </c>
      <c r="C564" s="20" cm="1">
        <f t="array" aca="1" ref="C564" ca="1">SUMPRODUCT(--(INDIRECT("'"&amp;C$43&amp;"_EX"&amp;"'!A2:A451")=$B564),INDIRECT("'"&amp;C$43&amp;"_EX"&amp;"'!F2:F451"),INDIRECT("'"&amp;C$43&amp;"_EX"&amp;"'!H2:H451"))</f>
        <v>0</v>
      </c>
      <c r="D564" s="20" cm="1">
        <f t="array" aca="1" ref="D564" ca="1">SUMPRODUCT(--(INDIRECT("'"&amp;D$43&amp;"_EX"&amp;"'!A2:A1104")=$B564),INDIRECT("'"&amp;D$43&amp;"_EX"&amp;"'!F2:F1104"),INDIRECT("'"&amp;D$43&amp;"_EX"&amp;"'!H2:H1104"))</f>
        <v>1530</v>
      </c>
      <c r="E564" s="20" cm="1">
        <f t="array" aca="1" ref="E564" ca="1">SUMPRODUCT(--(INDIRECT("'"&amp;E$43&amp;"_EX"&amp;"'!A2:A444")=$B564),INDIRECT("'"&amp;E$43&amp;"_EX"&amp;"'!F2:F444"),INDIRECT("'"&amp;E$43&amp;"_EX"&amp;"'!H2:H444"))</f>
        <v>1068</v>
      </c>
      <c r="F564" s="20" cm="1">
        <f t="array" aca="1" ref="F564" ca="1">SUMPRODUCT(--(INDIRECT("'"&amp;F$43&amp;"_EX"&amp;"'!A2:A156")=$B564),INDIRECT("'"&amp;F$43&amp;"_EX"&amp;"'!F2:F156"),INDIRECT("'"&amp;F$43&amp;"_EX"&amp;"'!H2:H156"))</f>
        <v>180</v>
      </c>
      <c r="L564" s="16">
        <v>23782</v>
      </c>
      <c r="M564" s="20" cm="1">
        <f t="array" aca="1" ref="M564" ca="1">SUMPRODUCT((OFFSET('2014_EX'!$A$2,COUNTA('2014_EX'!$A$2:$A$156)-Cálculos!$M$43,0,Cálculos!$M$43,1)=Cálculos!$L564)*OFFSET('2014_EX'!$F$2,COUNTA('2014_EX'!$F$2:$F$156)-Cálculos!$M$43,0,Cálculos!$M$43,1),OFFSET('2014_EX'!$H$2,COUNTA('2014_EX'!$H$2:$H$156)-Cálculos!$M$43,0,Cálculos!$M$43,1))</f>
        <v>180</v>
      </c>
    </row>
    <row r="565" spans="2:13" x14ac:dyDescent="0.25">
      <c r="B565" s="16">
        <v>23783</v>
      </c>
      <c r="C565" s="20" cm="1">
        <f t="array" aca="1" ref="C565" ca="1">SUMPRODUCT(--(INDIRECT("'"&amp;C$43&amp;"_EX"&amp;"'!A2:A451")=$B565),INDIRECT("'"&amp;C$43&amp;"_EX"&amp;"'!F2:F451"),INDIRECT("'"&amp;C$43&amp;"_EX"&amp;"'!H2:H451"))</f>
        <v>0</v>
      </c>
      <c r="D565" s="20" cm="1">
        <f t="array" aca="1" ref="D565" ca="1">SUMPRODUCT(--(INDIRECT("'"&amp;D$43&amp;"_EX"&amp;"'!A2:A1104")=$B565),INDIRECT("'"&amp;D$43&amp;"_EX"&amp;"'!F2:F1104"),INDIRECT("'"&amp;D$43&amp;"_EX"&amp;"'!H2:H1104"))</f>
        <v>2082.5</v>
      </c>
      <c r="E565" s="20" cm="1">
        <f t="array" aca="1" ref="E565" ca="1">SUMPRODUCT(--(INDIRECT("'"&amp;E$43&amp;"_EX"&amp;"'!A2:A444")=$B565),INDIRECT("'"&amp;E$43&amp;"_EX"&amp;"'!F2:F444"),INDIRECT("'"&amp;E$43&amp;"_EX"&amp;"'!H2:H444"))</f>
        <v>1832.22</v>
      </c>
      <c r="F565" s="20" cm="1">
        <f t="array" aca="1" ref="F565" ca="1">SUMPRODUCT(--(INDIRECT("'"&amp;F$43&amp;"_EX"&amp;"'!A2:A156")=$B565),INDIRECT("'"&amp;F$43&amp;"_EX"&amp;"'!F2:F156"),INDIRECT("'"&amp;F$43&amp;"_EX"&amp;"'!H2:H156"))</f>
        <v>0</v>
      </c>
      <c r="L565" s="16">
        <v>23783</v>
      </c>
      <c r="M565" s="20" cm="1">
        <f t="array" aca="1" ref="M565" ca="1">SUMPRODUCT((OFFSET('2014_EX'!$A$2,COUNTA('2014_EX'!$A$2:$A$156)-Cálculos!$M$43,0,Cálculos!$M$43,1)=Cálculos!$L565)*OFFSET('2014_EX'!$F$2,COUNTA('2014_EX'!$F$2:$F$156)-Cálculos!$M$43,0,Cálculos!$M$43,1),OFFSET('2014_EX'!$H$2,COUNTA('2014_EX'!$H$2:$H$156)-Cálculos!$M$43,0,Cálculos!$M$43,1))</f>
        <v>0</v>
      </c>
    </row>
    <row r="566" spans="2:13" x14ac:dyDescent="0.25">
      <c r="B566" s="16">
        <v>23784</v>
      </c>
      <c r="C566" s="20" cm="1">
        <f t="array" aca="1" ref="C566" ca="1">SUMPRODUCT(--(INDIRECT("'"&amp;C$43&amp;"_EX"&amp;"'!A2:A451")=$B566),INDIRECT("'"&amp;C$43&amp;"_EX"&amp;"'!F2:F451"),INDIRECT("'"&amp;C$43&amp;"_EX"&amp;"'!H2:H451"))</f>
        <v>0</v>
      </c>
      <c r="D566" s="20" cm="1">
        <f t="array" aca="1" ref="D566" ca="1">SUMPRODUCT(--(INDIRECT("'"&amp;D$43&amp;"_EX"&amp;"'!A2:A1104")=$B566),INDIRECT("'"&amp;D$43&amp;"_EX"&amp;"'!F2:F1104"),INDIRECT("'"&amp;D$43&amp;"_EX"&amp;"'!H2:H1104"))</f>
        <v>2089</v>
      </c>
      <c r="E566" s="20" cm="1">
        <f t="array" aca="1" ref="E566" ca="1">SUMPRODUCT(--(INDIRECT("'"&amp;E$43&amp;"_EX"&amp;"'!A2:A444")=$B566),INDIRECT("'"&amp;E$43&amp;"_EX"&amp;"'!F2:F444"),INDIRECT("'"&amp;E$43&amp;"_EX"&amp;"'!H2:H444"))</f>
        <v>0</v>
      </c>
      <c r="F566" s="20" cm="1">
        <f t="array" aca="1" ref="F566" ca="1">SUMPRODUCT(--(INDIRECT("'"&amp;F$43&amp;"_EX"&amp;"'!A2:A156")=$B566),INDIRECT("'"&amp;F$43&amp;"_EX"&amp;"'!F2:F156"),INDIRECT("'"&amp;F$43&amp;"_EX"&amp;"'!H2:H156"))</f>
        <v>0</v>
      </c>
      <c r="L566" s="16">
        <v>23784</v>
      </c>
      <c r="M566" s="20" cm="1">
        <f t="array" aca="1" ref="M566" ca="1">SUMPRODUCT((OFFSET('2014_EX'!$A$2,COUNTA('2014_EX'!$A$2:$A$156)-Cálculos!$M$43,0,Cálculos!$M$43,1)=Cálculos!$L566)*OFFSET('2014_EX'!$F$2,COUNTA('2014_EX'!$F$2:$F$156)-Cálculos!$M$43,0,Cálculos!$M$43,1),OFFSET('2014_EX'!$H$2,COUNTA('2014_EX'!$H$2:$H$156)-Cálculos!$M$43,0,Cálculos!$M$43,1))</f>
        <v>0</v>
      </c>
    </row>
    <row r="567" spans="2:13" x14ac:dyDescent="0.25">
      <c r="B567" s="16">
        <v>23785</v>
      </c>
      <c r="C567" s="20" cm="1">
        <f t="array" aca="1" ref="C567" ca="1">SUMPRODUCT(--(INDIRECT("'"&amp;C$43&amp;"_EX"&amp;"'!A2:A451")=$B567),INDIRECT("'"&amp;C$43&amp;"_EX"&amp;"'!F2:F451"),INDIRECT("'"&amp;C$43&amp;"_EX"&amp;"'!H2:H451"))</f>
        <v>0</v>
      </c>
      <c r="D567" s="20" cm="1">
        <f t="array" aca="1" ref="D567" ca="1">SUMPRODUCT(--(INDIRECT("'"&amp;D$43&amp;"_EX"&amp;"'!A2:A1104")=$B567),INDIRECT("'"&amp;D$43&amp;"_EX"&amp;"'!F2:F1104"),INDIRECT("'"&amp;D$43&amp;"_EX"&amp;"'!H2:H1104"))</f>
        <v>327</v>
      </c>
      <c r="E567" s="20" cm="1">
        <f t="array" aca="1" ref="E567" ca="1">SUMPRODUCT(--(INDIRECT("'"&amp;E$43&amp;"_EX"&amp;"'!A2:A444")=$B567),INDIRECT("'"&amp;E$43&amp;"_EX"&amp;"'!F2:F444"),INDIRECT("'"&amp;E$43&amp;"_EX"&amp;"'!H2:H444"))</f>
        <v>1026</v>
      </c>
      <c r="F567" s="20" cm="1">
        <f t="array" aca="1" ref="F567" ca="1">SUMPRODUCT(--(INDIRECT("'"&amp;F$43&amp;"_EX"&amp;"'!A2:A156")=$B567),INDIRECT("'"&amp;F$43&amp;"_EX"&amp;"'!F2:F156"),INDIRECT("'"&amp;F$43&amp;"_EX"&amp;"'!H2:H156"))</f>
        <v>0</v>
      </c>
      <c r="L567" s="16">
        <v>23785</v>
      </c>
      <c r="M567" s="20" cm="1">
        <f t="array" aca="1" ref="M567" ca="1">SUMPRODUCT((OFFSET('2014_EX'!$A$2,COUNTA('2014_EX'!$A$2:$A$156)-Cálculos!$M$43,0,Cálculos!$M$43,1)=Cálculos!$L567)*OFFSET('2014_EX'!$F$2,COUNTA('2014_EX'!$F$2:$F$156)-Cálculos!$M$43,0,Cálculos!$M$43,1),OFFSET('2014_EX'!$H$2,COUNTA('2014_EX'!$H$2:$H$156)-Cálculos!$M$43,0,Cálculos!$M$43,1))</f>
        <v>0</v>
      </c>
    </row>
    <row r="568" spans="2:13" x14ac:dyDescent="0.25">
      <c r="B568" s="16">
        <v>23786</v>
      </c>
      <c r="C568" s="20" cm="1">
        <f t="array" aca="1" ref="C568" ca="1">SUMPRODUCT(--(INDIRECT("'"&amp;C$43&amp;"_EX"&amp;"'!A2:A451")=$B568),INDIRECT("'"&amp;C$43&amp;"_EX"&amp;"'!F2:F451"),INDIRECT("'"&amp;C$43&amp;"_EX"&amp;"'!H2:H451"))</f>
        <v>0</v>
      </c>
      <c r="D568" s="20" cm="1">
        <f t="array" aca="1" ref="D568" ca="1">SUMPRODUCT(--(INDIRECT("'"&amp;D$43&amp;"_EX"&amp;"'!A2:A1104")=$B568),INDIRECT("'"&amp;D$43&amp;"_EX"&amp;"'!F2:F1104"),INDIRECT("'"&amp;D$43&amp;"_EX"&amp;"'!H2:H1104"))</f>
        <v>1261</v>
      </c>
      <c r="E568" s="20" cm="1">
        <f t="array" aca="1" ref="E568" ca="1">SUMPRODUCT(--(INDIRECT("'"&amp;E$43&amp;"_EX"&amp;"'!A2:A444")=$B568),INDIRECT("'"&amp;E$43&amp;"_EX"&amp;"'!F2:F444"),INDIRECT("'"&amp;E$43&amp;"_EX"&amp;"'!H2:H444"))</f>
        <v>0</v>
      </c>
      <c r="F568" s="20" cm="1">
        <f t="array" aca="1" ref="F568" ca="1">SUMPRODUCT(--(INDIRECT("'"&amp;F$43&amp;"_EX"&amp;"'!A2:A156")=$B568),INDIRECT("'"&amp;F$43&amp;"_EX"&amp;"'!F2:F156"),INDIRECT("'"&amp;F$43&amp;"_EX"&amp;"'!H2:H156"))</f>
        <v>0</v>
      </c>
      <c r="L568" s="16">
        <v>23786</v>
      </c>
      <c r="M568" s="20" cm="1">
        <f t="array" aca="1" ref="M568" ca="1">SUMPRODUCT((OFFSET('2014_EX'!$A$2,COUNTA('2014_EX'!$A$2:$A$156)-Cálculos!$M$43,0,Cálculos!$M$43,1)=Cálculos!$L568)*OFFSET('2014_EX'!$F$2,COUNTA('2014_EX'!$F$2:$F$156)-Cálculos!$M$43,0,Cálculos!$M$43,1),OFFSET('2014_EX'!$H$2,COUNTA('2014_EX'!$H$2:$H$156)-Cálculos!$M$43,0,Cálculos!$M$43,1))</f>
        <v>0</v>
      </c>
    </row>
    <row r="569" spans="2:13" x14ac:dyDescent="0.25">
      <c r="B569" s="16">
        <v>23787</v>
      </c>
      <c r="C569" s="20" cm="1">
        <f t="array" aca="1" ref="C569" ca="1">SUMPRODUCT(--(INDIRECT("'"&amp;C$43&amp;"_EX"&amp;"'!A2:A451")=$B569),INDIRECT("'"&amp;C$43&amp;"_EX"&amp;"'!F2:F451"),INDIRECT("'"&amp;C$43&amp;"_EX"&amp;"'!H2:H451"))</f>
        <v>0</v>
      </c>
      <c r="D569" s="20" cm="1">
        <f t="array" aca="1" ref="D569" ca="1">SUMPRODUCT(--(INDIRECT("'"&amp;D$43&amp;"_EX"&amp;"'!A2:A1104")=$B569),INDIRECT("'"&amp;D$43&amp;"_EX"&amp;"'!F2:F1104"),INDIRECT("'"&amp;D$43&amp;"_EX"&amp;"'!H2:H1104"))</f>
        <v>872.5</v>
      </c>
      <c r="E569" s="20" cm="1">
        <f t="array" aca="1" ref="E569" ca="1">SUMPRODUCT(--(INDIRECT("'"&amp;E$43&amp;"_EX"&amp;"'!A2:A444")=$B569),INDIRECT("'"&amp;E$43&amp;"_EX"&amp;"'!F2:F444"),INDIRECT("'"&amp;E$43&amp;"_EX"&amp;"'!H2:H444"))</f>
        <v>0</v>
      </c>
      <c r="F569" s="20" cm="1">
        <f t="array" aca="1" ref="F569" ca="1">SUMPRODUCT(--(INDIRECT("'"&amp;F$43&amp;"_EX"&amp;"'!A2:A156")=$B569),INDIRECT("'"&amp;F$43&amp;"_EX"&amp;"'!F2:F156"),INDIRECT("'"&amp;F$43&amp;"_EX"&amp;"'!H2:H156"))</f>
        <v>0</v>
      </c>
      <c r="L569" s="16">
        <v>23787</v>
      </c>
      <c r="M569" s="20" cm="1">
        <f t="array" aca="1" ref="M569" ca="1">SUMPRODUCT((OFFSET('2014_EX'!$A$2,COUNTA('2014_EX'!$A$2:$A$156)-Cálculos!$M$43,0,Cálculos!$M$43,1)=Cálculos!$L569)*OFFSET('2014_EX'!$F$2,COUNTA('2014_EX'!$F$2:$F$156)-Cálculos!$M$43,0,Cálculos!$M$43,1),OFFSET('2014_EX'!$H$2,COUNTA('2014_EX'!$H$2:$H$156)-Cálculos!$M$43,0,Cálculos!$M$43,1))</f>
        <v>0</v>
      </c>
    </row>
    <row r="570" spans="2:13" x14ac:dyDescent="0.25">
      <c r="B570" s="16">
        <v>23788</v>
      </c>
      <c r="C570" s="20" cm="1">
        <f t="array" aca="1" ref="C570" ca="1">SUMPRODUCT(--(INDIRECT("'"&amp;C$43&amp;"_EX"&amp;"'!A2:A451")=$B570),INDIRECT("'"&amp;C$43&amp;"_EX"&amp;"'!F2:F451"),INDIRECT("'"&amp;C$43&amp;"_EX"&amp;"'!H2:H451"))</f>
        <v>0</v>
      </c>
      <c r="D570" s="20" cm="1">
        <f t="array" aca="1" ref="D570" ca="1">SUMPRODUCT(--(INDIRECT("'"&amp;D$43&amp;"_EX"&amp;"'!A2:A1104")=$B570),INDIRECT("'"&amp;D$43&amp;"_EX"&amp;"'!F2:F1104"),INDIRECT("'"&amp;D$43&amp;"_EX"&amp;"'!H2:H1104"))</f>
        <v>2232</v>
      </c>
      <c r="E570" s="20" cm="1">
        <f t="array" aca="1" ref="E570" ca="1">SUMPRODUCT(--(INDIRECT("'"&amp;E$43&amp;"_EX"&amp;"'!A2:A444")=$B570),INDIRECT("'"&amp;E$43&amp;"_EX"&amp;"'!F2:F444"),INDIRECT("'"&amp;E$43&amp;"_EX"&amp;"'!H2:H444"))</f>
        <v>0</v>
      </c>
      <c r="F570" s="20" cm="1">
        <f t="array" aca="1" ref="F570" ca="1">SUMPRODUCT(--(INDIRECT("'"&amp;F$43&amp;"_EX"&amp;"'!A2:A156")=$B570),INDIRECT("'"&amp;F$43&amp;"_EX"&amp;"'!F2:F156"),INDIRECT("'"&amp;F$43&amp;"_EX"&amp;"'!H2:H156"))</f>
        <v>0</v>
      </c>
      <c r="L570" s="16">
        <v>23788</v>
      </c>
      <c r="M570" s="20" cm="1">
        <f t="array" aca="1" ref="M570" ca="1">SUMPRODUCT((OFFSET('2014_EX'!$A$2,COUNTA('2014_EX'!$A$2:$A$156)-Cálculos!$M$43,0,Cálculos!$M$43,1)=Cálculos!$L570)*OFFSET('2014_EX'!$F$2,COUNTA('2014_EX'!$F$2:$F$156)-Cálculos!$M$43,0,Cálculos!$M$43,1),OFFSET('2014_EX'!$H$2,COUNTA('2014_EX'!$H$2:$H$156)-Cálculos!$M$43,0,Cálculos!$M$43,1))</f>
        <v>0</v>
      </c>
    </row>
    <row r="571" spans="2:13" x14ac:dyDescent="0.25">
      <c r="B571" s="16">
        <v>23789</v>
      </c>
      <c r="C571" s="20" cm="1">
        <f t="array" aca="1" ref="C571" ca="1">SUMPRODUCT(--(INDIRECT("'"&amp;C$43&amp;"_EX"&amp;"'!A2:A451")=$B571),INDIRECT("'"&amp;C$43&amp;"_EX"&amp;"'!F2:F451"),INDIRECT("'"&amp;C$43&amp;"_EX"&amp;"'!H2:H451"))</f>
        <v>0</v>
      </c>
      <c r="D571" s="20" cm="1">
        <f t="array" aca="1" ref="D571" ca="1">SUMPRODUCT(--(INDIRECT("'"&amp;D$43&amp;"_EX"&amp;"'!A2:A1104")=$B571),INDIRECT("'"&amp;D$43&amp;"_EX"&amp;"'!F2:F1104"),INDIRECT("'"&amp;D$43&amp;"_EX"&amp;"'!H2:H1104"))</f>
        <v>0</v>
      </c>
      <c r="E571" s="20" cm="1">
        <f t="array" aca="1" ref="E571" ca="1">SUMPRODUCT(--(INDIRECT("'"&amp;E$43&amp;"_EX"&amp;"'!A2:A444")=$B571),INDIRECT("'"&amp;E$43&amp;"_EX"&amp;"'!F2:F444"),INDIRECT("'"&amp;E$43&amp;"_EX"&amp;"'!H2:H444"))</f>
        <v>0</v>
      </c>
      <c r="F571" s="20" cm="1">
        <f t="array" aca="1" ref="F571" ca="1">SUMPRODUCT(--(INDIRECT("'"&amp;F$43&amp;"_EX"&amp;"'!A2:A156")=$B571),INDIRECT("'"&amp;F$43&amp;"_EX"&amp;"'!F2:F156"),INDIRECT("'"&amp;F$43&amp;"_EX"&amp;"'!H2:H156"))</f>
        <v>0</v>
      </c>
      <c r="L571" s="16">
        <v>23789</v>
      </c>
      <c r="M571" s="20" cm="1">
        <f t="array" aca="1" ref="M571" ca="1">SUMPRODUCT((OFFSET('2014_EX'!$A$2,COUNTA('2014_EX'!$A$2:$A$156)-Cálculos!$M$43,0,Cálculos!$M$43,1)=Cálculos!$L571)*OFFSET('2014_EX'!$F$2,COUNTA('2014_EX'!$F$2:$F$156)-Cálculos!$M$43,0,Cálculos!$M$43,1),OFFSET('2014_EX'!$H$2,COUNTA('2014_EX'!$H$2:$H$156)-Cálculos!$M$43,0,Cálculos!$M$43,1))</f>
        <v>0</v>
      </c>
    </row>
    <row r="572" spans="2:13" x14ac:dyDescent="0.25">
      <c r="B572" s="16">
        <v>23790</v>
      </c>
      <c r="C572" s="20" cm="1">
        <f t="array" aca="1" ref="C572" ca="1">SUMPRODUCT(--(INDIRECT("'"&amp;C$43&amp;"_EX"&amp;"'!A2:A451")=$B572),INDIRECT("'"&amp;C$43&amp;"_EX"&amp;"'!F2:F451"),INDIRECT("'"&amp;C$43&amp;"_EX"&amp;"'!H2:H451"))</f>
        <v>0</v>
      </c>
      <c r="D572" s="20" cm="1">
        <f t="array" aca="1" ref="D572" ca="1">SUMPRODUCT(--(INDIRECT("'"&amp;D$43&amp;"_EX"&amp;"'!A2:A1104")=$B572),INDIRECT("'"&amp;D$43&amp;"_EX"&amp;"'!F2:F1104"),INDIRECT("'"&amp;D$43&amp;"_EX"&amp;"'!H2:H1104"))</f>
        <v>1607.19</v>
      </c>
      <c r="E572" s="20" cm="1">
        <f t="array" aca="1" ref="E572" ca="1">SUMPRODUCT(--(INDIRECT("'"&amp;E$43&amp;"_EX"&amp;"'!A2:A444")=$B572),INDIRECT("'"&amp;E$43&amp;"_EX"&amp;"'!F2:F444"),INDIRECT("'"&amp;E$43&amp;"_EX"&amp;"'!H2:H444"))</f>
        <v>0</v>
      </c>
      <c r="F572" s="20" cm="1">
        <f t="array" aca="1" ref="F572" ca="1">SUMPRODUCT(--(INDIRECT("'"&amp;F$43&amp;"_EX"&amp;"'!A2:A156")=$B572),INDIRECT("'"&amp;F$43&amp;"_EX"&amp;"'!F2:F156"),INDIRECT("'"&amp;F$43&amp;"_EX"&amp;"'!H2:H156"))</f>
        <v>0</v>
      </c>
      <c r="L572" s="16">
        <v>23790</v>
      </c>
      <c r="M572" s="20" cm="1">
        <f t="array" aca="1" ref="M572" ca="1">SUMPRODUCT((OFFSET('2014_EX'!$A$2,COUNTA('2014_EX'!$A$2:$A$156)-Cálculos!$M$43,0,Cálculos!$M$43,1)=Cálculos!$L572)*OFFSET('2014_EX'!$F$2,COUNTA('2014_EX'!$F$2:$F$156)-Cálculos!$M$43,0,Cálculos!$M$43,1),OFFSET('2014_EX'!$H$2,COUNTA('2014_EX'!$H$2:$H$156)-Cálculos!$M$43,0,Cálculos!$M$43,1))</f>
        <v>0</v>
      </c>
    </row>
    <row r="573" spans="2:13" x14ac:dyDescent="0.25">
      <c r="B573" s="16">
        <v>23791</v>
      </c>
      <c r="C573" s="20" cm="1">
        <f t="array" aca="1" ref="C573" ca="1">SUMPRODUCT(--(INDIRECT("'"&amp;C$43&amp;"_EX"&amp;"'!A2:A451")=$B573),INDIRECT("'"&amp;C$43&amp;"_EX"&amp;"'!F2:F451"),INDIRECT("'"&amp;C$43&amp;"_EX"&amp;"'!H2:H451"))</f>
        <v>0</v>
      </c>
      <c r="D573" s="20" cm="1">
        <f t="array" aca="1" ref="D573" ca="1">SUMPRODUCT(--(INDIRECT("'"&amp;D$43&amp;"_EX"&amp;"'!A2:A1104")=$B573),INDIRECT("'"&amp;D$43&amp;"_EX"&amp;"'!F2:F1104"),INDIRECT("'"&amp;D$43&amp;"_EX"&amp;"'!H2:H1104"))</f>
        <v>230.67000000000002</v>
      </c>
      <c r="E573" s="20" cm="1">
        <f t="array" aca="1" ref="E573" ca="1">SUMPRODUCT(--(INDIRECT("'"&amp;E$43&amp;"_EX"&amp;"'!A2:A444")=$B573),INDIRECT("'"&amp;E$43&amp;"_EX"&amp;"'!F2:F444"),INDIRECT("'"&amp;E$43&amp;"_EX"&amp;"'!H2:H444"))</f>
        <v>0</v>
      </c>
      <c r="F573" s="20" cm="1">
        <f t="array" aca="1" ref="F573" ca="1">SUMPRODUCT(--(INDIRECT("'"&amp;F$43&amp;"_EX"&amp;"'!A2:A156")=$B573),INDIRECT("'"&amp;F$43&amp;"_EX"&amp;"'!F2:F156"),INDIRECT("'"&amp;F$43&amp;"_EX"&amp;"'!H2:H156"))</f>
        <v>0</v>
      </c>
      <c r="L573" s="16">
        <v>23791</v>
      </c>
      <c r="M573" s="20" cm="1">
        <f t="array" aca="1" ref="M573" ca="1">SUMPRODUCT((OFFSET('2014_EX'!$A$2,COUNTA('2014_EX'!$A$2:$A$156)-Cálculos!$M$43,0,Cálculos!$M$43,1)=Cálculos!$L573)*OFFSET('2014_EX'!$F$2,COUNTA('2014_EX'!$F$2:$F$156)-Cálculos!$M$43,0,Cálculos!$M$43,1),OFFSET('2014_EX'!$H$2,COUNTA('2014_EX'!$H$2:$H$156)-Cálculos!$M$43,0,Cálculos!$M$43,1))</f>
        <v>0</v>
      </c>
    </row>
    <row r="574" spans="2:13" x14ac:dyDescent="0.25">
      <c r="B574" s="16">
        <v>23792</v>
      </c>
      <c r="C574" s="20" cm="1">
        <f t="array" aca="1" ref="C574" ca="1">SUMPRODUCT(--(INDIRECT("'"&amp;C$43&amp;"_EX"&amp;"'!A2:A451")=$B574),INDIRECT("'"&amp;C$43&amp;"_EX"&amp;"'!F2:F451"),INDIRECT("'"&amp;C$43&amp;"_EX"&amp;"'!H2:H451"))</f>
        <v>0</v>
      </c>
      <c r="D574" s="20" cm="1">
        <f t="array" aca="1" ref="D574" ca="1">SUMPRODUCT(--(INDIRECT("'"&amp;D$43&amp;"_EX"&amp;"'!A2:A1104")=$B574),INDIRECT("'"&amp;D$43&amp;"_EX"&amp;"'!F2:F1104"),INDIRECT("'"&amp;D$43&amp;"_EX"&amp;"'!H2:H1104"))</f>
        <v>201.5</v>
      </c>
      <c r="E574" s="20" cm="1">
        <f t="array" aca="1" ref="E574" ca="1">SUMPRODUCT(--(INDIRECT("'"&amp;E$43&amp;"_EX"&amp;"'!A2:A444")=$B574),INDIRECT("'"&amp;E$43&amp;"_EX"&amp;"'!F2:F444"),INDIRECT("'"&amp;E$43&amp;"_EX"&amp;"'!H2:H444"))</f>
        <v>0</v>
      </c>
      <c r="F574" s="20" cm="1">
        <f t="array" aca="1" ref="F574" ca="1">SUMPRODUCT(--(INDIRECT("'"&amp;F$43&amp;"_EX"&amp;"'!A2:A156")=$B574),INDIRECT("'"&amp;F$43&amp;"_EX"&amp;"'!F2:F156"),INDIRECT("'"&amp;F$43&amp;"_EX"&amp;"'!H2:H156"))</f>
        <v>0</v>
      </c>
      <c r="L574" s="16">
        <v>23792</v>
      </c>
      <c r="M574" s="20" cm="1">
        <f t="array" aca="1" ref="M574" ca="1">SUMPRODUCT((OFFSET('2014_EX'!$A$2,COUNTA('2014_EX'!$A$2:$A$156)-Cálculos!$M$43,0,Cálculos!$M$43,1)=Cálculos!$L574)*OFFSET('2014_EX'!$F$2,COUNTA('2014_EX'!$F$2:$F$156)-Cálculos!$M$43,0,Cálculos!$M$43,1),OFFSET('2014_EX'!$H$2,COUNTA('2014_EX'!$H$2:$H$156)-Cálculos!$M$43,0,Cálculos!$M$43,1))</f>
        <v>0</v>
      </c>
    </row>
    <row r="575" spans="2:13" x14ac:dyDescent="0.25">
      <c r="B575" s="16">
        <v>23793</v>
      </c>
      <c r="C575" s="20" cm="1">
        <f t="array" aca="1" ref="C575" ca="1">SUMPRODUCT(--(INDIRECT("'"&amp;C$43&amp;"_EX"&amp;"'!A2:A451")=$B575),INDIRECT("'"&amp;C$43&amp;"_EX"&amp;"'!F2:F451"),INDIRECT("'"&amp;C$43&amp;"_EX"&amp;"'!H2:H451"))</f>
        <v>0</v>
      </c>
      <c r="D575" s="20" cm="1">
        <f t="array" aca="1" ref="D575" ca="1">SUMPRODUCT(--(INDIRECT("'"&amp;D$43&amp;"_EX"&amp;"'!A2:A1104")=$B575),INDIRECT("'"&amp;D$43&amp;"_EX"&amp;"'!F2:F1104"),INDIRECT("'"&amp;D$43&amp;"_EX"&amp;"'!H2:H1104"))</f>
        <v>78</v>
      </c>
      <c r="E575" s="20" cm="1">
        <f t="array" aca="1" ref="E575" ca="1">SUMPRODUCT(--(INDIRECT("'"&amp;E$43&amp;"_EX"&amp;"'!A2:A444")=$B575),INDIRECT("'"&amp;E$43&amp;"_EX"&amp;"'!F2:F444"),INDIRECT("'"&amp;E$43&amp;"_EX"&amp;"'!H2:H444"))</f>
        <v>0</v>
      </c>
      <c r="F575" s="20" cm="1">
        <f t="array" aca="1" ref="F575" ca="1">SUMPRODUCT(--(INDIRECT("'"&amp;F$43&amp;"_EX"&amp;"'!A2:A156")=$B575),INDIRECT("'"&amp;F$43&amp;"_EX"&amp;"'!F2:F156"),INDIRECT("'"&amp;F$43&amp;"_EX"&amp;"'!H2:H156"))</f>
        <v>0</v>
      </c>
      <c r="L575" s="16">
        <v>23793</v>
      </c>
      <c r="M575" s="20" cm="1">
        <f t="array" aca="1" ref="M575" ca="1">SUMPRODUCT((OFFSET('2014_EX'!$A$2,COUNTA('2014_EX'!$A$2:$A$156)-Cálculos!$M$43,0,Cálculos!$M$43,1)=Cálculos!$L575)*OFFSET('2014_EX'!$F$2,COUNTA('2014_EX'!$F$2:$F$156)-Cálculos!$M$43,0,Cálculos!$M$43,1),OFFSET('2014_EX'!$H$2,COUNTA('2014_EX'!$H$2:$H$156)-Cálculos!$M$43,0,Cálculos!$M$43,1))</f>
        <v>0</v>
      </c>
    </row>
    <row r="576" spans="2:13" x14ac:dyDescent="0.25">
      <c r="B576" s="16">
        <v>23794</v>
      </c>
      <c r="C576" s="20" cm="1">
        <f t="array" aca="1" ref="C576" ca="1">SUMPRODUCT(--(INDIRECT("'"&amp;C$43&amp;"_EX"&amp;"'!A2:A451")=$B576),INDIRECT("'"&amp;C$43&amp;"_EX"&amp;"'!F2:F451"),INDIRECT("'"&amp;C$43&amp;"_EX"&amp;"'!H2:H451"))</f>
        <v>0</v>
      </c>
      <c r="D576" s="20" cm="1">
        <f t="array" aca="1" ref="D576" ca="1">SUMPRODUCT(--(INDIRECT("'"&amp;D$43&amp;"_EX"&amp;"'!A2:A1104")=$B576),INDIRECT("'"&amp;D$43&amp;"_EX"&amp;"'!F2:F1104"),INDIRECT("'"&amp;D$43&amp;"_EX"&amp;"'!H2:H1104"))</f>
        <v>507</v>
      </c>
      <c r="E576" s="20" cm="1">
        <f t="array" aca="1" ref="E576" ca="1">SUMPRODUCT(--(INDIRECT("'"&amp;E$43&amp;"_EX"&amp;"'!A2:A444")=$B576),INDIRECT("'"&amp;E$43&amp;"_EX"&amp;"'!F2:F444"),INDIRECT("'"&amp;E$43&amp;"_EX"&amp;"'!H2:H444"))</f>
        <v>0</v>
      </c>
      <c r="F576" s="20" cm="1">
        <f t="array" aca="1" ref="F576" ca="1">SUMPRODUCT(--(INDIRECT("'"&amp;F$43&amp;"_EX"&amp;"'!A2:A156")=$B576),INDIRECT("'"&amp;F$43&amp;"_EX"&amp;"'!F2:F156"),INDIRECT("'"&amp;F$43&amp;"_EX"&amp;"'!H2:H156"))</f>
        <v>0</v>
      </c>
      <c r="L576" s="16">
        <v>23794</v>
      </c>
      <c r="M576" s="20" cm="1">
        <f t="array" aca="1" ref="M576" ca="1">SUMPRODUCT((OFFSET('2014_EX'!$A$2,COUNTA('2014_EX'!$A$2:$A$156)-Cálculos!$M$43,0,Cálculos!$M$43,1)=Cálculos!$L576)*OFFSET('2014_EX'!$F$2,COUNTA('2014_EX'!$F$2:$F$156)-Cálculos!$M$43,0,Cálculos!$M$43,1),OFFSET('2014_EX'!$H$2,COUNTA('2014_EX'!$H$2:$H$156)-Cálculos!$M$43,0,Cálculos!$M$43,1))</f>
        <v>0</v>
      </c>
    </row>
    <row r="577" spans="2:13" x14ac:dyDescent="0.25">
      <c r="B577" s="16">
        <v>23795</v>
      </c>
      <c r="C577" s="20" cm="1">
        <f t="array" aca="1" ref="C577" ca="1">SUMPRODUCT(--(INDIRECT("'"&amp;C$43&amp;"_EX"&amp;"'!A2:A451")=$B577),INDIRECT("'"&amp;C$43&amp;"_EX"&amp;"'!F2:F451"),INDIRECT("'"&amp;C$43&amp;"_EX"&amp;"'!H2:H451"))</f>
        <v>0</v>
      </c>
      <c r="D577" s="20" cm="1">
        <f t="array" aca="1" ref="D577" ca="1">SUMPRODUCT(--(INDIRECT("'"&amp;D$43&amp;"_EX"&amp;"'!A2:A1104")=$B577),INDIRECT("'"&amp;D$43&amp;"_EX"&amp;"'!F2:F1104"),INDIRECT("'"&amp;D$43&amp;"_EX"&amp;"'!H2:H1104"))</f>
        <v>458.85</v>
      </c>
      <c r="E577" s="20" cm="1">
        <f t="array" aca="1" ref="E577" ca="1">SUMPRODUCT(--(INDIRECT("'"&amp;E$43&amp;"_EX"&amp;"'!A2:A444")=$B577),INDIRECT("'"&amp;E$43&amp;"_EX"&amp;"'!F2:F444"),INDIRECT("'"&amp;E$43&amp;"_EX"&amp;"'!H2:H444"))</f>
        <v>0</v>
      </c>
      <c r="F577" s="20" cm="1">
        <f t="array" aca="1" ref="F577" ca="1">SUMPRODUCT(--(INDIRECT("'"&amp;F$43&amp;"_EX"&amp;"'!A2:A156")=$B577),INDIRECT("'"&amp;F$43&amp;"_EX"&amp;"'!F2:F156"),INDIRECT("'"&amp;F$43&amp;"_EX"&amp;"'!H2:H156"))</f>
        <v>0</v>
      </c>
      <c r="L577" s="16">
        <v>23795</v>
      </c>
      <c r="M577" s="20" cm="1">
        <f t="array" aca="1" ref="M577" ca="1">SUMPRODUCT((OFFSET('2014_EX'!$A$2,COUNTA('2014_EX'!$A$2:$A$156)-Cálculos!$M$43,0,Cálculos!$M$43,1)=Cálculos!$L577)*OFFSET('2014_EX'!$F$2,COUNTA('2014_EX'!$F$2:$F$156)-Cálculos!$M$43,0,Cálculos!$M$43,1),OFFSET('2014_EX'!$H$2,COUNTA('2014_EX'!$H$2:$H$156)-Cálculos!$M$43,0,Cálculos!$M$43,1))</f>
        <v>0</v>
      </c>
    </row>
    <row r="578" spans="2:13" x14ac:dyDescent="0.25">
      <c r="B578" s="16">
        <v>23796</v>
      </c>
      <c r="C578" s="20" cm="1">
        <f t="array" aca="1" ref="C578" ca="1">SUMPRODUCT(--(INDIRECT("'"&amp;C$43&amp;"_EX"&amp;"'!A2:A451")=$B578),INDIRECT("'"&amp;C$43&amp;"_EX"&amp;"'!F2:F451"),INDIRECT("'"&amp;C$43&amp;"_EX"&amp;"'!H2:H451"))</f>
        <v>0</v>
      </c>
      <c r="D578" s="20" cm="1">
        <f t="array" aca="1" ref="D578" ca="1">SUMPRODUCT(--(INDIRECT("'"&amp;D$43&amp;"_EX"&amp;"'!A2:A1104")=$B578),INDIRECT("'"&amp;D$43&amp;"_EX"&amp;"'!F2:F1104"),INDIRECT("'"&amp;D$43&amp;"_EX"&amp;"'!H2:H1104"))</f>
        <v>384</v>
      </c>
      <c r="E578" s="20" cm="1">
        <f t="array" aca="1" ref="E578" ca="1">SUMPRODUCT(--(INDIRECT("'"&amp;E$43&amp;"_EX"&amp;"'!A2:A444")=$B578),INDIRECT("'"&amp;E$43&amp;"_EX"&amp;"'!F2:F444"),INDIRECT("'"&amp;E$43&amp;"_EX"&amp;"'!H2:H444"))</f>
        <v>0</v>
      </c>
      <c r="F578" s="20" cm="1">
        <f t="array" aca="1" ref="F578" ca="1">SUMPRODUCT(--(INDIRECT("'"&amp;F$43&amp;"_EX"&amp;"'!A2:A156")=$B578),INDIRECT("'"&amp;F$43&amp;"_EX"&amp;"'!F2:F156"),INDIRECT("'"&amp;F$43&amp;"_EX"&amp;"'!H2:H156"))</f>
        <v>0</v>
      </c>
      <c r="L578" s="16">
        <v>23796</v>
      </c>
      <c r="M578" s="20" cm="1">
        <f t="array" aca="1" ref="M578" ca="1">SUMPRODUCT((OFFSET('2014_EX'!$A$2,COUNTA('2014_EX'!$A$2:$A$156)-Cálculos!$M$43,0,Cálculos!$M$43,1)=Cálculos!$L578)*OFFSET('2014_EX'!$F$2,COUNTA('2014_EX'!$F$2:$F$156)-Cálculos!$M$43,0,Cálculos!$M$43,1),OFFSET('2014_EX'!$H$2,COUNTA('2014_EX'!$H$2:$H$156)-Cálculos!$M$43,0,Cálculos!$M$43,1))</f>
        <v>0</v>
      </c>
    </row>
    <row r="579" spans="2:13" x14ac:dyDescent="0.25">
      <c r="B579" s="16">
        <v>23797</v>
      </c>
      <c r="C579" s="20" cm="1">
        <f t="array" aca="1" ref="C579" ca="1">SUMPRODUCT(--(INDIRECT("'"&amp;C$43&amp;"_EX"&amp;"'!A2:A451")=$B579),INDIRECT("'"&amp;C$43&amp;"_EX"&amp;"'!F2:F451"),INDIRECT("'"&amp;C$43&amp;"_EX"&amp;"'!H2:H451"))</f>
        <v>0</v>
      </c>
      <c r="D579" s="20" cm="1">
        <f t="array" aca="1" ref="D579" ca="1">SUMPRODUCT(--(INDIRECT("'"&amp;D$43&amp;"_EX"&amp;"'!A2:A1104")=$B579),INDIRECT("'"&amp;D$43&amp;"_EX"&amp;"'!F2:F1104"),INDIRECT("'"&amp;D$43&amp;"_EX"&amp;"'!H2:H1104"))</f>
        <v>2727</v>
      </c>
      <c r="E579" s="20" cm="1">
        <f t="array" aca="1" ref="E579" ca="1">SUMPRODUCT(--(INDIRECT("'"&amp;E$43&amp;"_EX"&amp;"'!A2:A444")=$B579),INDIRECT("'"&amp;E$43&amp;"_EX"&amp;"'!F2:F444"),INDIRECT("'"&amp;E$43&amp;"_EX"&amp;"'!H2:H444"))</f>
        <v>999</v>
      </c>
      <c r="F579" s="20" cm="1">
        <f t="array" aca="1" ref="F579" ca="1">SUMPRODUCT(--(INDIRECT("'"&amp;F$43&amp;"_EX"&amp;"'!A2:A156")=$B579),INDIRECT("'"&amp;F$43&amp;"_EX"&amp;"'!F2:F156"),INDIRECT("'"&amp;F$43&amp;"_EX"&amp;"'!H2:H156"))</f>
        <v>0</v>
      </c>
      <c r="L579" s="16">
        <v>23797</v>
      </c>
      <c r="M579" s="20" cm="1">
        <f t="array" aca="1" ref="M579" ca="1">SUMPRODUCT((OFFSET('2014_EX'!$A$2,COUNTA('2014_EX'!$A$2:$A$156)-Cálculos!$M$43,0,Cálculos!$M$43,1)=Cálculos!$L579)*OFFSET('2014_EX'!$F$2,COUNTA('2014_EX'!$F$2:$F$156)-Cálculos!$M$43,0,Cálculos!$M$43,1),OFFSET('2014_EX'!$H$2,COUNTA('2014_EX'!$H$2:$H$156)-Cálculos!$M$43,0,Cálculos!$M$43,1))</f>
        <v>0</v>
      </c>
    </row>
    <row r="580" spans="2:13" x14ac:dyDescent="0.25">
      <c r="B580" s="16">
        <v>23798</v>
      </c>
      <c r="C580" s="20" cm="1">
        <f t="array" aca="1" ref="C580" ca="1">SUMPRODUCT(--(INDIRECT("'"&amp;C$43&amp;"_EX"&amp;"'!A2:A451")=$B580),INDIRECT("'"&amp;C$43&amp;"_EX"&amp;"'!F2:F451"),INDIRECT("'"&amp;C$43&amp;"_EX"&amp;"'!H2:H451"))</f>
        <v>0</v>
      </c>
      <c r="D580" s="20" cm="1">
        <f t="array" aca="1" ref="D580" ca="1">SUMPRODUCT(--(INDIRECT("'"&amp;D$43&amp;"_EX"&amp;"'!A2:A1104")=$B580),INDIRECT("'"&amp;D$43&amp;"_EX"&amp;"'!F2:F1104"),INDIRECT("'"&amp;D$43&amp;"_EX"&amp;"'!H2:H1104"))</f>
        <v>2566.5</v>
      </c>
      <c r="E580" s="20" cm="1">
        <f t="array" aca="1" ref="E580" ca="1">SUMPRODUCT(--(INDIRECT("'"&amp;E$43&amp;"_EX"&amp;"'!A2:A444")=$B580),INDIRECT("'"&amp;E$43&amp;"_EX"&amp;"'!F2:F444"),INDIRECT("'"&amp;E$43&amp;"_EX"&amp;"'!H2:H444"))</f>
        <v>0</v>
      </c>
      <c r="F580" s="20" cm="1">
        <f t="array" aca="1" ref="F580" ca="1">SUMPRODUCT(--(INDIRECT("'"&amp;F$43&amp;"_EX"&amp;"'!A2:A156")=$B580),INDIRECT("'"&amp;F$43&amp;"_EX"&amp;"'!F2:F156"),INDIRECT("'"&amp;F$43&amp;"_EX"&amp;"'!H2:H156"))</f>
        <v>0</v>
      </c>
      <c r="L580" s="16">
        <v>23798</v>
      </c>
      <c r="M580" s="20" cm="1">
        <f t="array" aca="1" ref="M580" ca="1">SUMPRODUCT((OFFSET('2014_EX'!$A$2,COUNTA('2014_EX'!$A$2:$A$156)-Cálculos!$M$43,0,Cálculos!$M$43,1)=Cálculos!$L580)*OFFSET('2014_EX'!$F$2,COUNTA('2014_EX'!$F$2:$F$156)-Cálculos!$M$43,0,Cálculos!$M$43,1),OFFSET('2014_EX'!$H$2,COUNTA('2014_EX'!$H$2:$H$156)-Cálculos!$M$43,0,Cálculos!$M$43,1))</f>
        <v>0</v>
      </c>
    </row>
    <row r="581" spans="2:13" x14ac:dyDescent="0.25">
      <c r="B581" s="16">
        <v>23799</v>
      </c>
      <c r="C581" s="20" cm="1">
        <f t="array" aca="1" ref="C581" ca="1">SUMPRODUCT(--(INDIRECT("'"&amp;C$43&amp;"_EX"&amp;"'!A2:A451")=$B581),INDIRECT("'"&amp;C$43&amp;"_EX"&amp;"'!F2:F451"),INDIRECT("'"&amp;C$43&amp;"_EX"&amp;"'!H2:H451"))</f>
        <v>0</v>
      </c>
      <c r="D581" s="20" cm="1">
        <f t="array" aca="1" ref="D581" ca="1">SUMPRODUCT(--(INDIRECT("'"&amp;D$43&amp;"_EX"&amp;"'!A2:A1104")=$B581),INDIRECT("'"&amp;D$43&amp;"_EX"&amp;"'!F2:F1104"),INDIRECT("'"&amp;D$43&amp;"_EX"&amp;"'!H2:H1104"))</f>
        <v>1202.2800000000002</v>
      </c>
      <c r="E581" s="20" cm="1">
        <f t="array" aca="1" ref="E581" ca="1">SUMPRODUCT(--(INDIRECT("'"&amp;E$43&amp;"_EX"&amp;"'!A2:A444")=$B581),INDIRECT("'"&amp;E$43&amp;"_EX"&amp;"'!F2:F444"),INDIRECT("'"&amp;E$43&amp;"_EX"&amp;"'!H2:H444"))</f>
        <v>0</v>
      </c>
      <c r="F581" s="20" cm="1">
        <f t="array" aca="1" ref="F581" ca="1">SUMPRODUCT(--(INDIRECT("'"&amp;F$43&amp;"_EX"&amp;"'!A2:A156")=$B581),INDIRECT("'"&amp;F$43&amp;"_EX"&amp;"'!F2:F156"),INDIRECT("'"&amp;F$43&amp;"_EX"&amp;"'!H2:H156"))</f>
        <v>0</v>
      </c>
      <c r="L581" s="16">
        <v>23799</v>
      </c>
      <c r="M581" s="20" cm="1">
        <f t="array" aca="1" ref="M581" ca="1">SUMPRODUCT((OFFSET('2014_EX'!$A$2,COUNTA('2014_EX'!$A$2:$A$156)-Cálculos!$M$43,0,Cálculos!$M$43,1)=Cálculos!$L581)*OFFSET('2014_EX'!$F$2,COUNTA('2014_EX'!$F$2:$F$156)-Cálculos!$M$43,0,Cálculos!$M$43,1),OFFSET('2014_EX'!$H$2,COUNTA('2014_EX'!$H$2:$H$156)-Cálculos!$M$43,0,Cálculos!$M$43,1))</f>
        <v>0</v>
      </c>
    </row>
    <row r="582" spans="2:13" x14ac:dyDescent="0.25">
      <c r="B582" s="16">
        <v>23800</v>
      </c>
      <c r="C582" s="20" cm="1">
        <f t="array" aca="1" ref="C582" ca="1">SUMPRODUCT(--(INDIRECT("'"&amp;C$43&amp;"_EX"&amp;"'!A2:A451")=$B582),INDIRECT("'"&amp;C$43&amp;"_EX"&amp;"'!F2:F451"),INDIRECT("'"&amp;C$43&amp;"_EX"&amp;"'!H2:H451"))</f>
        <v>0</v>
      </c>
      <c r="D582" s="20" cm="1">
        <f t="array" aca="1" ref="D582" ca="1">SUMPRODUCT(--(INDIRECT("'"&amp;D$43&amp;"_EX"&amp;"'!A2:A1104")=$B582),INDIRECT("'"&amp;D$43&amp;"_EX"&amp;"'!F2:F1104"),INDIRECT("'"&amp;D$43&amp;"_EX"&amp;"'!H2:H1104"))</f>
        <v>0</v>
      </c>
      <c r="E582" s="20" cm="1">
        <f t="array" aca="1" ref="E582" ca="1">SUMPRODUCT(--(INDIRECT("'"&amp;E$43&amp;"_EX"&amp;"'!A2:A444")=$B582),INDIRECT("'"&amp;E$43&amp;"_EX"&amp;"'!F2:F444"),INDIRECT("'"&amp;E$43&amp;"_EX"&amp;"'!H2:H444"))</f>
        <v>0</v>
      </c>
      <c r="F582" s="20" cm="1">
        <f t="array" aca="1" ref="F582" ca="1">SUMPRODUCT(--(INDIRECT("'"&amp;F$43&amp;"_EX"&amp;"'!A2:A156")=$B582),INDIRECT("'"&amp;F$43&amp;"_EX"&amp;"'!F2:F156"),INDIRECT("'"&amp;F$43&amp;"_EX"&amp;"'!H2:H156"))</f>
        <v>0</v>
      </c>
      <c r="L582" s="16">
        <v>23800</v>
      </c>
      <c r="M582" s="20" cm="1">
        <f t="array" aca="1" ref="M582" ca="1">SUMPRODUCT((OFFSET('2014_EX'!$A$2,COUNTA('2014_EX'!$A$2:$A$156)-Cálculos!$M$43,0,Cálculos!$M$43,1)=Cálculos!$L582)*OFFSET('2014_EX'!$F$2,COUNTA('2014_EX'!$F$2:$F$156)-Cálculos!$M$43,0,Cálculos!$M$43,1),OFFSET('2014_EX'!$H$2,COUNTA('2014_EX'!$H$2:$H$156)-Cálculos!$M$43,0,Cálculos!$M$43,1))</f>
        <v>0</v>
      </c>
    </row>
    <row r="583" spans="2:13" x14ac:dyDescent="0.25">
      <c r="B583" s="16">
        <v>23801</v>
      </c>
      <c r="C583" s="20" cm="1">
        <f t="array" aca="1" ref="C583" ca="1">SUMPRODUCT(--(INDIRECT("'"&amp;C$43&amp;"_EX"&amp;"'!A2:A451")=$B583),INDIRECT("'"&amp;C$43&amp;"_EX"&amp;"'!F2:F451"),INDIRECT("'"&amp;C$43&amp;"_EX"&amp;"'!H2:H451"))</f>
        <v>0</v>
      </c>
      <c r="D583" s="20" cm="1">
        <f t="array" aca="1" ref="D583" ca="1">SUMPRODUCT(--(INDIRECT("'"&amp;D$43&amp;"_EX"&amp;"'!A2:A1104")=$B583),INDIRECT("'"&amp;D$43&amp;"_EX"&amp;"'!F2:F1104"),INDIRECT("'"&amp;D$43&amp;"_EX"&amp;"'!H2:H1104"))</f>
        <v>1938.06</v>
      </c>
      <c r="E583" s="20" cm="1">
        <f t="array" aca="1" ref="E583" ca="1">SUMPRODUCT(--(INDIRECT("'"&amp;E$43&amp;"_EX"&amp;"'!A2:A444")=$B583),INDIRECT("'"&amp;E$43&amp;"_EX"&amp;"'!F2:F444"),INDIRECT("'"&amp;E$43&amp;"_EX"&amp;"'!H2:H444"))</f>
        <v>0</v>
      </c>
      <c r="F583" s="20" cm="1">
        <f t="array" aca="1" ref="F583" ca="1">SUMPRODUCT(--(INDIRECT("'"&amp;F$43&amp;"_EX"&amp;"'!A2:A156")=$B583),INDIRECT("'"&amp;F$43&amp;"_EX"&amp;"'!F2:F156"),INDIRECT("'"&amp;F$43&amp;"_EX"&amp;"'!H2:H156"))</f>
        <v>0</v>
      </c>
      <c r="L583" s="16">
        <v>23801</v>
      </c>
      <c r="M583" s="20" cm="1">
        <f t="array" aca="1" ref="M583" ca="1">SUMPRODUCT((OFFSET('2014_EX'!$A$2,COUNTA('2014_EX'!$A$2:$A$156)-Cálculos!$M$43,0,Cálculos!$M$43,1)=Cálculos!$L583)*OFFSET('2014_EX'!$F$2,COUNTA('2014_EX'!$F$2:$F$156)-Cálculos!$M$43,0,Cálculos!$M$43,1),OFFSET('2014_EX'!$H$2,COUNTA('2014_EX'!$H$2:$H$156)-Cálculos!$M$43,0,Cálculos!$M$43,1))</f>
        <v>0</v>
      </c>
    </row>
    <row r="584" spans="2:13" x14ac:dyDescent="0.25">
      <c r="B584" s="16">
        <v>23802</v>
      </c>
      <c r="C584" s="20" cm="1">
        <f t="array" aca="1" ref="C584" ca="1">SUMPRODUCT(--(INDIRECT("'"&amp;C$43&amp;"_EX"&amp;"'!A2:A451")=$B584),INDIRECT("'"&amp;C$43&amp;"_EX"&amp;"'!F2:F451"),INDIRECT("'"&amp;C$43&amp;"_EX"&amp;"'!H2:H451"))</f>
        <v>0</v>
      </c>
      <c r="D584" s="20" cm="1">
        <f t="array" aca="1" ref="D584" ca="1">SUMPRODUCT(--(INDIRECT("'"&amp;D$43&amp;"_EX"&amp;"'!A2:A1104")=$B584),INDIRECT("'"&amp;D$43&amp;"_EX"&amp;"'!F2:F1104"),INDIRECT("'"&amp;D$43&amp;"_EX"&amp;"'!H2:H1104"))</f>
        <v>342.51</v>
      </c>
      <c r="E584" s="20" cm="1">
        <f t="array" aca="1" ref="E584" ca="1">SUMPRODUCT(--(INDIRECT("'"&amp;E$43&amp;"_EX"&amp;"'!A2:A444")=$B584),INDIRECT("'"&amp;E$43&amp;"_EX"&amp;"'!F2:F444"),INDIRECT("'"&amp;E$43&amp;"_EX"&amp;"'!H2:H444"))</f>
        <v>0</v>
      </c>
      <c r="F584" s="20" cm="1">
        <f t="array" aca="1" ref="F584" ca="1">SUMPRODUCT(--(INDIRECT("'"&amp;F$43&amp;"_EX"&amp;"'!A2:A156")=$B584),INDIRECT("'"&amp;F$43&amp;"_EX"&amp;"'!F2:F156"),INDIRECT("'"&amp;F$43&amp;"_EX"&amp;"'!H2:H156"))</f>
        <v>378</v>
      </c>
      <c r="L584" s="16">
        <v>23802</v>
      </c>
      <c r="M584" s="20" cm="1">
        <f t="array" aca="1" ref="M584" ca="1">SUMPRODUCT((OFFSET('2014_EX'!$A$2,COUNTA('2014_EX'!$A$2:$A$156)-Cálculos!$M$43,0,Cálculos!$M$43,1)=Cálculos!$L584)*OFFSET('2014_EX'!$F$2,COUNTA('2014_EX'!$F$2:$F$156)-Cálculos!$M$43,0,Cálculos!$M$43,1),OFFSET('2014_EX'!$H$2,COUNTA('2014_EX'!$H$2:$H$156)-Cálculos!$M$43,0,Cálculos!$M$43,1))</f>
        <v>378</v>
      </c>
    </row>
    <row r="585" spans="2:13" x14ac:dyDescent="0.25">
      <c r="B585" s="16">
        <v>23803</v>
      </c>
      <c r="C585" s="20" cm="1">
        <f t="array" aca="1" ref="C585" ca="1">SUMPRODUCT(--(INDIRECT("'"&amp;C$43&amp;"_EX"&amp;"'!A2:A451")=$B585),INDIRECT("'"&amp;C$43&amp;"_EX"&amp;"'!F2:F451"),INDIRECT("'"&amp;C$43&amp;"_EX"&amp;"'!H2:H451"))</f>
        <v>0</v>
      </c>
      <c r="D585" s="20" cm="1">
        <f t="array" aca="1" ref="D585" ca="1">SUMPRODUCT(--(INDIRECT("'"&amp;D$43&amp;"_EX"&amp;"'!A2:A1104")=$B585),INDIRECT("'"&amp;D$43&amp;"_EX"&amp;"'!F2:F1104"),INDIRECT("'"&amp;D$43&amp;"_EX"&amp;"'!H2:H1104"))</f>
        <v>3680.87</v>
      </c>
      <c r="E585" s="20" cm="1">
        <f t="array" aca="1" ref="E585" ca="1">SUMPRODUCT(--(INDIRECT("'"&amp;E$43&amp;"_EX"&amp;"'!A2:A444")=$B585),INDIRECT("'"&amp;E$43&amp;"_EX"&amp;"'!F2:F444"),INDIRECT("'"&amp;E$43&amp;"_EX"&amp;"'!H2:H444"))</f>
        <v>0</v>
      </c>
      <c r="F585" s="20" cm="1">
        <f t="array" aca="1" ref="F585" ca="1">SUMPRODUCT(--(INDIRECT("'"&amp;F$43&amp;"_EX"&amp;"'!A2:A156")=$B585),INDIRECT("'"&amp;F$43&amp;"_EX"&amp;"'!F2:F156"),INDIRECT("'"&amp;F$43&amp;"_EX"&amp;"'!H2:H156"))</f>
        <v>0</v>
      </c>
      <c r="L585" s="16">
        <v>23803</v>
      </c>
      <c r="M585" s="20" cm="1">
        <f t="array" aca="1" ref="M585" ca="1">SUMPRODUCT((OFFSET('2014_EX'!$A$2,COUNTA('2014_EX'!$A$2:$A$156)-Cálculos!$M$43,0,Cálculos!$M$43,1)=Cálculos!$L585)*OFFSET('2014_EX'!$F$2,COUNTA('2014_EX'!$F$2:$F$156)-Cálculos!$M$43,0,Cálculos!$M$43,1),OFFSET('2014_EX'!$H$2,COUNTA('2014_EX'!$H$2:$H$156)-Cálculos!$M$43,0,Cálculos!$M$43,1))</f>
        <v>0</v>
      </c>
    </row>
    <row r="586" spans="2:13" x14ac:dyDescent="0.25">
      <c r="B586" s="16">
        <v>23804</v>
      </c>
      <c r="C586" s="20" cm="1">
        <f t="array" aca="1" ref="C586" ca="1">SUMPRODUCT(--(INDIRECT("'"&amp;C$43&amp;"_EX"&amp;"'!A2:A451")=$B586),INDIRECT("'"&amp;C$43&amp;"_EX"&amp;"'!F2:F451"),INDIRECT("'"&amp;C$43&amp;"_EX"&amp;"'!H2:H451"))</f>
        <v>0</v>
      </c>
      <c r="D586" s="20" cm="1">
        <f t="array" aca="1" ref="D586" ca="1">SUMPRODUCT(--(INDIRECT("'"&amp;D$43&amp;"_EX"&amp;"'!A2:A1104")=$B586),INDIRECT("'"&amp;D$43&amp;"_EX"&amp;"'!F2:F1104"),INDIRECT("'"&amp;D$43&amp;"_EX"&amp;"'!H2:H1104"))</f>
        <v>630</v>
      </c>
      <c r="E586" s="20" cm="1">
        <f t="array" aca="1" ref="E586" ca="1">SUMPRODUCT(--(INDIRECT("'"&amp;E$43&amp;"_EX"&amp;"'!A2:A444")=$B586),INDIRECT("'"&amp;E$43&amp;"_EX"&amp;"'!F2:F444"),INDIRECT("'"&amp;E$43&amp;"_EX"&amp;"'!H2:H444"))</f>
        <v>870</v>
      </c>
      <c r="F586" s="20" cm="1">
        <f t="array" aca="1" ref="F586" ca="1">SUMPRODUCT(--(INDIRECT("'"&amp;F$43&amp;"_EX"&amp;"'!A2:A156")=$B586),INDIRECT("'"&amp;F$43&amp;"_EX"&amp;"'!F2:F156"),INDIRECT("'"&amp;F$43&amp;"_EX"&amp;"'!H2:H156"))</f>
        <v>0</v>
      </c>
      <c r="L586" s="16">
        <v>23804</v>
      </c>
      <c r="M586" s="20" cm="1">
        <f t="array" aca="1" ref="M586" ca="1">SUMPRODUCT((OFFSET('2014_EX'!$A$2,COUNTA('2014_EX'!$A$2:$A$156)-Cálculos!$M$43,0,Cálculos!$M$43,1)=Cálculos!$L586)*OFFSET('2014_EX'!$F$2,COUNTA('2014_EX'!$F$2:$F$156)-Cálculos!$M$43,0,Cálculos!$M$43,1),OFFSET('2014_EX'!$H$2,COUNTA('2014_EX'!$H$2:$H$156)-Cálculos!$M$43,0,Cálculos!$M$43,1))</f>
        <v>0</v>
      </c>
    </row>
    <row r="587" spans="2:13" x14ac:dyDescent="0.25">
      <c r="B587" s="16">
        <v>23805</v>
      </c>
      <c r="C587" s="20" cm="1">
        <f t="array" aca="1" ref="C587" ca="1">SUMPRODUCT(--(INDIRECT("'"&amp;C$43&amp;"_EX"&amp;"'!A2:A451")=$B587),INDIRECT("'"&amp;C$43&amp;"_EX"&amp;"'!F2:F451"),INDIRECT("'"&amp;C$43&amp;"_EX"&amp;"'!H2:H451"))</f>
        <v>0</v>
      </c>
      <c r="D587" s="20" cm="1">
        <f t="array" aca="1" ref="D587" ca="1">SUMPRODUCT(--(INDIRECT("'"&amp;D$43&amp;"_EX"&amp;"'!A2:A1104")=$B587),INDIRECT("'"&amp;D$43&amp;"_EX"&amp;"'!F2:F1104"),INDIRECT("'"&amp;D$43&amp;"_EX"&amp;"'!H2:H1104"))</f>
        <v>1877</v>
      </c>
      <c r="E587" s="20" cm="1">
        <f t="array" aca="1" ref="E587" ca="1">SUMPRODUCT(--(INDIRECT("'"&amp;E$43&amp;"_EX"&amp;"'!A2:A444")=$B587),INDIRECT("'"&amp;E$43&amp;"_EX"&amp;"'!F2:F444"),INDIRECT("'"&amp;E$43&amp;"_EX"&amp;"'!H2:H444"))</f>
        <v>0</v>
      </c>
      <c r="F587" s="20" cm="1">
        <f t="array" aca="1" ref="F587" ca="1">SUMPRODUCT(--(INDIRECT("'"&amp;F$43&amp;"_EX"&amp;"'!A2:A156")=$B587),INDIRECT("'"&amp;F$43&amp;"_EX"&amp;"'!F2:F156"),INDIRECT("'"&amp;F$43&amp;"_EX"&amp;"'!H2:H156"))</f>
        <v>0</v>
      </c>
      <c r="L587" s="16">
        <v>23805</v>
      </c>
      <c r="M587" s="20" cm="1">
        <f t="array" aca="1" ref="M587" ca="1">SUMPRODUCT((OFFSET('2014_EX'!$A$2,COUNTA('2014_EX'!$A$2:$A$156)-Cálculos!$M$43,0,Cálculos!$M$43,1)=Cálculos!$L587)*OFFSET('2014_EX'!$F$2,COUNTA('2014_EX'!$F$2:$F$156)-Cálculos!$M$43,0,Cálculos!$M$43,1),OFFSET('2014_EX'!$H$2,COUNTA('2014_EX'!$H$2:$H$156)-Cálculos!$M$43,0,Cálculos!$M$43,1))</f>
        <v>0</v>
      </c>
    </row>
    <row r="588" spans="2:13" x14ac:dyDescent="0.25">
      <c r="B588" s="16">
        <v>23806</v>
      </c>
      <c r="C588" s="20" cm="1">
        <f t="array" aca="1" ref="C588" ca="1">SUMPRODUCT(--(INDIRECT("'"&amp;C$43&amp;"_EX"&amp;"'!A2:A451")=$B588),INDIRECT("'"&amp;C$43&amp;"_EX"&amp;"'!F2:F451"),INDIRECT("'"&amp;C$43&amp;"_EX"&amp;"'!H2:H451"))</f>
        <v>0</v>
      </c>
      <c r="D588" s="20" cm="1">
        <f t="array" aca="1" ref="D588" ca="1">SUMPRODUCT(--(INDIRECT("'"&amp;D$43&amp;"_EX"&amp;"'!A2:A1104")=$B588),INDIRECT("'"&amp;D$43&amp;"_EX"&amp;"'!F2:F1104"),INDIRECT("'"&amp;D$43&amp;"_EX"&amp;"'!H2:H1104"))</f>
        <v>2253.61</v>
      </c>
      <c r="E588" s="20" cm="1">
        <f t="array" aca="1" ref="E588" ca="1">SUMPRODUCT(--(INDIRECT("'"&amp;E$43&amp;"_EX"&amp;"'!A2:A444")=$B588),INDIRECT("'"&amp;E$43&amp;"_EX"&amp;"'!F2:F444"),INDIRECT("'"&amp;E$43&amp;"_EX"&amp;"'!H2:H444"))</f>
        <v>792</v>
      </c>
      <c r="F588" s="20" cm="1">
        <f t="array" aca="1" ref="F588" ca="1">SUMPRODUCT(--(INDIRECT("'"&amp;F$43&amp;"_EX"&amp;"'!A2:A156")=$B588),INDIRECT("'"&amp;F$43&amp;"_EX"&amp;"'!F2:F156"),INDIRECT("'"&amp;F$43&amp;"_EX"&amp;"'!H2:H156"))</f>
        <v>0</v>
      </c>
      <c r="L588" s="16">
        <v>23806</v>
      </c>
      <c r="M588" s="20" cm="1">
        <f t="array" aca="1" ref="M588" ca="1">SUMPRODUCT((OFFSET('2014_EX'!$A$2,COUNTA('2014_EX'!$A$2:$A$156)-Cálculos!$M$43,0,Cálculos!$M$43,1)=Cálculos!$L588)*OFFSET('2014_EX'!$F$2,COUNTA('2014_EX'!$F$2:$F$156)-Cálculos!$M$43,0,Cálculos!$M$43,1),OFFSET('2014_EX'!$H$2,COUNTA('2014_EX'!$H$2:$H$156)-Cálculos!$M$43,0,Cálculos!$M$43,1))</f>
        <v>0</v>
      </c>
    </row>
    <row r="589" spans="2:13" x14ac:dyDescent="0.25">
      <c r="B589" s="16">
        <v>23807</v>
      </c>
      <c r="C589" s="20" cm="1">
        <f t="array" aca="1" ref="C589" ca="1">SUMPRODUCT(--(INDIRECT("'"&amp;C$43&amp;"_EX"&amp;"'!A2:A451")=$B589),INDIRECT("'"&amp;C$43&amp;"_EX"&amp;"'!F2:F451"),INDIRECT("'"&amp;C$43&amp;"_EX"&amp;"'!H2:H451"))</f>
        <v>0</v>
      </c>
      <c r="D589" s="20" cm="1">
        <f t="array" aca="1" ref="D589" ca="1">SUMPRODUCT(--(INDIRECT("'"&amp;D$43&amp;"_EX"&amp;"'!A2:A1104")=$B589),INDIRECT("'"&amp;D$43&amp;"_EX"&amp;"'!F2:F1104"),INDIRECT("'"&amp;D$43&amp;"_EX"&amp;"'!H2:H1104"))</f>
        <v>3117.5</v>
      </c>
      <c r="E589" s="20" cm="1">
        <f t="array" aca="1" ref="E589" ca="1">SUMPRODUCT(--(INDIRECT("'"&amp;E$43&amp;"_EX"&amp;"'!A2:A444")=$B589),INDIRECT("'"&amp;E$43&amp;"_EX"&amp;"'!F2:F444"),INDIRECT("'"&amp;E$43&amp;"_EX"&amp;"'!H2:H444"))</f>
        <v>0</v>
      </c>
      <c r="F589" s="20" cm="1">
        <f t="array" aca="1" ref="F589" ca="1">SUMPRODUCT(--(INDIRECT("'"&amp;F$43&amp;"_EX"&amp;"'!A2:A156")=$B589),INDIRECT("'"&amp;F$43&amp;"_EX"&amp;"'!F2:F156"),INDIRECT("'"&amp;F$43&amp;"_EX"&amp;"'!H2:H156"))</f>
        <v>0</v>
      </c>
      <c r="L589" s="16">
        <v>23807</v>
      </c>
      <c r="M589" s="20" cm="1">
        <f t="array" aca="1" ref="M589" ca="1">SUMPRODUCT((OFFSET('2014_EX'!$A$2,COUNTA('2014_EX'!$A$2:$A$156)-Cálculos!$M$43,0,Cálculos!$M$43,1)=Cálculos!$L589)*OFFSET('2014_EX'!$F$2,COUNTA('2014_EX'!$F$2:$F$156)-Cálculos!$M$43,0,Cálculos!$M$43,1),OFFSET('2014_EX'!$H$2,COUNTA('2014_EX'!$H$2:$H$156)-Cálculos!$M$43,0,Cálculos!$M$43,1))</f>
        <v>0</v>
      </c>
    </row>
    <row r="590" spans="2:13" x14ac:dyDescent="0.25">
      <c r="B590" s="16">
        <v>23808</v>
      </c>
      <c r="C590" s="20" cm="1">
        <f t="array" aca="1" ref="C590" ca="1">SUMPRODUCT(--(INDIRECT("'"&amp;C$43&amp;"_EX"&amp;"'!A2:A451")=$B590),INDIRECT("'"&amp;C$43&amp;"_EX"&amp;"'!F2:F451"),INDIRECT("'"&amp;C$43&amp;"_EX"&amp;"'!H2:H451"))</f>
        <v>0</v>
      </c>
      <c r="D590" s="20" cm="1">
        <f t="array" aca="1" ref="D590" ca="1">SUMPRODUCT(--(INDIRECT("'"&amp;D$43&amp;"_EX"&amp;"'!A2:A1104")=$B590),INDIRECT("'"&amp;D$43&amp;"_EX"&amp;"'!F2:F1104"),INDIRECT("'"&amp;D$43&amp;"_EX"&amp;"'!H2:H1104"))</f>
        <v>2595.5</v>
      </c>
      <c r="E590" s="20" cm="1">
        <f t="array" aca="1" ref="E590" ca="1">SUMPRODUCT(--(INDIRECT("'"&amp;E$43&amp;"_EX"&amp;"'!A2:A444")=$B590),INDIRECT("'"&amp;E$43&amp;"_EX"&amp;"'!F2:F444"),INDIRECT("'"&amp;E$43&amp;"_EX"&amp;"'!H2:H444"))</f>
        <v>0</v>
      </c>
      <c r="F590" s="20" cm="1">
        <f t="array" aca="1" ref="F590" ca="1">SUMPRODUCT(--(INDIRECT("'"&amp;F$43&amp;"_EX"&amp;"'!A2:A156")=$B590),INDIRECT("'"&amp;F$43&amp;"_EX"&amp;"'!F2:F156"),INDIRECT("'"&amp;F$43&amp;"_EX"&amp;"'!H2:H156"))</f>
        <v>0</v>
      </c>
      <c r="L590" s="16">
        <v>23808</v>
      </c>
      <c r="M590" s="20" cm="1">
        <f t="array" aca="1" ref="M590" ca="1">SUMPRODUCT((OFFSET('2014_EX'!$A$2,COUNTA('2014_EX'!$A$2:$A$156)-Cálculos!$M$43,0,Cálculos!$M$43,1)=Cálculos!$L590)*OFFSET('2014_EX'!$F$2,COUNTA('2014_EX'!$F$2:$F$156)-Cálculos!$M$43,0,Cálculos!$M$43,1),OFFSET('2014_EX'!$H$2,COUNTA('2014_EX'!$H$2:$H$156)-Cálculos!$M$43,0,Cálculos!$M$43,1))</f>
        <v>0</v>
      </c>
    </row>
    <row r="591" spans="2:13" x14ac:dyDescent="0.25">
      <c r="B591" s="16">
        <v>23809</v>
      </c>
      <c r="C591" s="20" cm="1">
        <f t="array" aca="1" ref="C591" ca="1">SUMPRODUCT(--(INDIRECT("'"&amp;C$43&amp;"_EX"&amp;"'!A2:A451")=$B591),INDIRECT("'"&amp;C$43&amp;"_EX"&amp;"'!F2:F451"),INDIRECT("'"&amp;C$43&amp;"_EX"&amp;"'!H2:H451"))</f>
        <v>0</v>
      </c>
      <c r="D591" s="20" cm="1">
        <f t="array" aca="1" ref="D591" ca="1">SUMPRODUCT(--(INDIRECT("'"&amp;D$43&amp;"_EX"&amp;"'!A2:A1104")=$B591),INDIRECT("'"&amp;D$43&amp;"_EX"&amp;"'!F2:F1104"),INDIRECT("'"&amp;D$43&amp;"_EX"&amp;"'!H2:H1104"))</f>
        <v>1258.2</v>
      </c>
      <c r="E591" s="20" cm="1">
        <f t="array" aca="1" ref="E591" ca="1">SUMPRODUCT(--(INDIRECT("'"&amp;E$43&amp;"_EX"&amp;"'!A2:A444")=$B591),INDIRECT("'"&amp;E$43&amp;"_EX"&amp;"'!F2:F444"),INDIRECT("'"&amp;E$43&amp;"_EX"&amp;"'!H2:H444"))</f>
        <v>1248.75</v>
      </c>
      <c r="F591" s="20" cm="1">
        <f t="array" aca="1" ref="F591" ca="1">SUMPRODUCT(--(INDIRECT("'"&amp;F$43&amp;"_EX"&amp;"'!A2:A156")=$B591),INDIRECT("'"&amp;F$43&amp;"_EX"&amp;"'!F2:F156"),INDIRECT("'"&amp;F$43&amp;"_EX"&amp;"'!H2:H156"))</f>
        <v>0</v>
      </c>
      <c r="L591" s="16">
        <v>23809</v>
      </c>
      <c r="M591" s="20" cm="1">
        <f t="array" aca="1" ref="M591" ca="1">SUMPRODUCT((OFFSET('2014_EX'!$A$2,COUNTA('2014_EX'!$A$2:$A$156)-Cálculos!$M$43,0,Cálculos!$M$43,1)=Cálculos!$L591)*OFFSET('2014_EX'!$F$2,COUNTA('2014_EX'!$F$2:$F$156)-Cálculos!$M$43,0,Cálculos!$M$43,1),OFFSET('2014_EX'!$H$2,COUNTA('2014_EX'!$H$2:$H$156)-Cálculos!$M$43,0,Cálculos!$M$43,1))</f>
        <v>0</v>
      </c>
    </row>
    <row r="592" spans="2:13" x14ac:dyDescent="0.25">
      <c r="B592" s="16">
        <v>23810</v>
      </c>
      <c r="C592" s="20" cm="1">
        <f t="array" aca="1" ref="C592" ca="1">SUMPRODUCT(--(INDIRECT("'"&amp;C$43&amp;"_EX"&amp;"'!A2:A451")=$B592),INDIRECT("'"&amp;C$43&amp;"_EX"&amp;"'!F2:F451"),INDIRECT("'"&amp;C$43&amp;"_EX"&amp;"'!H2:H451"))</f>
        <v>0</v>
      </c>
      <c r="D592" s="20" cm="1">
        <f t="array" aca="1" ref="D592" ca="1">SUMPRODUCT(--(INDIRECT("'"&amp;D$43&amp;"_EX"&amp;"'!A2:A1104")=$B592),INDIRECT("'"&amp;D$43&amp;"_EX"&amp;"'!F2:F1104"),INDIRECT("'"&amp;D$43&amp;"_EX"&amp;"'!H2:H1104"))</f>
        <v>5133.45</v>
      </c>
      <c r="E592" s="20" cm="1">
        <f t="array" aca="1" ref="E592" ca="1">SUMPRODUCT(--(INDIRECT("'"&amp;E$43&amp;"_EX"&amp;"'!A2:A444")=$B592),INDIRECT("'"&amp;E$43&amp;"_EX"&amp;"'!F2:F444"),INDIRECT("'"&amp;E$43&amp;"_EX"&amp;"'!H2:H444"))</f>
        <v>508.5</v>
      </c>
      <c r="F592" s="20" cm="1">
        <f t="array" aca="1" ref="F592" ca="1">SUMPRODUCT(--(INDIRECT("'"&amp;F$43&amp;"_EX"&amp;"'!A2:A156")=$B592),INDIRECT("'"&amp;F$43&amp;"_EX"&amp;"'!F2:F156"),INDIRECT("'"&amp;F$43&amp;"_EX"&amp;"'!H2:H156"))</f>
        <v>0</v>
      </c>
      <c r="L592" s="16">
        <v>23810</v>
      </c>
      <c r="M592" s="20" cm="1">
        <f t="array" aca="1" ref="M592" ca="1">SUMPRODUCT((OFFSET('2014_EX'!$A$2,COUNTA('2014_EX'!$A$2:$A$156)-Cálculos!$M$43,0,Cálculos!$M$43,1)=Cálculos!$L592)*OFFSET('2014_EX'!$F$2,COUNTA('2014_EX'!$F$2:$F$156)-Cálculos!$M$43,0,Cálculos!$M$43,1),OFFSET('2014_EX'!$H$2,COUNTA('2014_EX'!$H$2:$H$156)-Cálculos!$M$43,0,Cálculos!$M$43,1))</f>
        <v>0</v>
      </c>
    </row>
    <row r="593" spans="2:13" x14ac:dyDescent="0.25">
      <c r="B593" s="16">
        <v>23811</v>
      </c>
      <c r="C593" s="20" cm="1">
        <f t="array" aca="1" ref="C593" ca="1">SUMPRODUCT(--(INDIRECT("'"&amp;C$43&amp;"_EX"&amp;"'!A2:A451")=$B593),INDIRECT("'"&amp;C$43&amp;"_EX"&amp;"'!F2:F451"),INDIRECT("'"&amp;C$43&amp;"_EX"&amp;"'!H2:H451"))</f>
        <v>0</v>
      </c>
      <c r="D593" s="20" cm="1">
        <f t="array" aca="1" ref="D593" ca="1">SUMPRODUCT(--(INDIRECT("'"&amp;D$43&amp;"_EX"&amp;"'!A2:A1104")=$B593),INDIRECT("'"&amp;D$43&amp;"_EX"&amp;"'!F2:F1104"),INDIRECT("'"&amp;D$43&amp;"_EX"&amp;"'!H2:H1104"))</f>
        <v>695.5</v>
      </c>
      <c r="E593" s="20" cm="1">
        <f t="array" aca="1" ref="E593" ca="1">SUMPRODUCT(--(INDIRECT("'"&amp;E$43&amp;"_EX"&amp;"'!A2:A444")=$B593),INDIRECT("'"&amp;E$43&amp;"_EX"&amp;"'!F2:F444"),INDIRECT("'"&amp;E$43&amp;"_EX"&amp;"'!H2:H444"))</f>
        <v>0</v>
      </c>
      <c r="F593" s="20" cm="1">
        <f t="array" aca="1" ref="F593" ca="1">SUMPRODUCT(--(INDIRECT("'"&amp;F$43&amp;"_EX"&amp;"'!A2:A156")=$B593),INDIRECT("'"&amp;F$43&amp;"_EX"&amp;"'!F2:F156"),INDIRECT("'"&amp;F$43&amp;"_EX"&amp;"'!H2:H156"))</f>
        <v>0</v>
      </c>
      <c r="L593" s="16">
        <v>23811</v>
      </c>
      <c r="M593" s="20" cm="1">
        <f t="array" aca="1" ref="M593" ca="1">SUMPRODUCT((OFFSET('2014_EX'!$A$2,COUNTA('2014_EX'!$A$2:$A$156)-Cálculos!$M$43,0,Cálculos!$M$43,1)=Cálculos!$L593)*OFFSET('2014_EX'!$F$2,COUNTA('2014_EX'!$F$2:$F$156)-Cálculos!$M$43,0,Cálculos!$M$43,1),OFFSET('2014_EX'!$H$2,COUNTA('2014_EX'!$H$2:$H$156)-Cálculos!$M$43,0,Cálculos!$M$43,1))</f>
        <v>0</v>
      </c>
    </row>
    <row r="594" spans="2:13" x14ac:dyDescent="0.25">
      <c r="B594" s="16">
        <v>23812</v>
      </c>
      <c r="C594" s="20" cm="1">
        <f t="array" aca="1" ref="C594" ca="1">SUMPRODUCT(--(INDIRECT("'"&amp;C$43&amp;"_EX"&amp;"'!A2:A451")=$B594),INDIRECT("'"&amp;C$43&amp;"_EX"&amp;"'!F2:F451"),INDIRECT("'"&amp;C$43&amp;"_EX"&amp;"'!H2:H451"))</f>
        <v>0</v>
      </c>
      <c r="D594" s="20" cm="1">
        <f t="array" aca="1" ref="D594" ca="1">SUMPRODUCT(--(INDIRECT("'"&amp;D$43&amp;"_EX"&amp;"'!A2:A1104")=$B594),INDIRECT("'"&amp;D$43&amp;"_EX"&amp;"'!F2:F1104"),INDIRECT("'"&amp;D$43&amp;"_EX"&amp;"'!H2:H1104"))</f>
        <v>1321.1100000000001</v>
      </c>
      <c r="E594" s="20" cm="1">
        <f t="array" aca="1" ref="E594" ca="1">SUMPRODUCT(--(INDIRECT("'"&amp;E$43&amp;"_EX"&amp;"'!A2:A444")=$B594),INDIRECT("'"&amp;E$43&amp;"_EX"&amp;"'!F2:F444"),INDIRECT("'"&amp;E$43&amp;"_EX"&amp;"'!H2:H444"))</f>
        <v>0</v>
      </c>
      <c r="F594" s="20" cm="1">
        <f t="array" aca="1" ref="F594" ca="1">SUMPRODUCT(--(INDIRECT("'"&amp;F$43&amp;"_EX"&amp;"'!A2:A156")=$B594),INDIRECT("'"&amp;F$43&amp;"_EX"&amp;"'!F2:F156"),INDIRECT("'"&amp;F$43&amp;"_EX"&amp;"'!H2:H156"))</f>
        <v>0</v>
      </c>
      <c r="L594" s="16">
        <v>23812</v>
      </c>
      <c r="M594" s="20" cm="1">
        <f t="array" aca="1" ref="M594" ca="1">SUMPRODUCT((OFFSET('2014_EX'!$A$2,COUNTA('2014_EX'!$A$2:$A$156)-Cálculos!$M$43,0,Cálculos!$M$43,1)=Cálculos!$L594)*OFFSET('2014_EX'!$F$2,COUNTA('2014_EX'!$F$2:$F$156)-Cálculos!$M$43,0,Cálculos!$M$43,1),OFFSET('2014_EX'!$H$2,COUNTA('2014_EX'!$H$2:$H$156)-Cálculos!$M$43,0,Cálculos!$M$43,1))</f>
        <v>0</v>
      </c>
    </row>
    <row r="595" spans="2:13" x14ac:dyDescent="0.25">
      <c r="B595" s="16">
        <v>23813</v>
      </c>
      <c r="C595" s="20" cm="1">
        <f t="array" aca="1" ref="C595" ca="1">SUMPRODUCT(--(INDIRECT("'"&amp;C$43&amp;"_EX"&amp;"'!A2:A451")=$B595),INDIRECT("'"&amp;C$43&amp;"_EX"&amp;"'!F2:F451"),INDIRECT("'"&amp;C$43&amp;"_EX"&amp;"'!H2:H451"))</f>
        <v>0</v>
      </c>
      <c r="D595" s="20" cm="1">
        <f t="array" aca="1" ref="D595" ca="1">SUMPRODUCT(--(INDIRECT("'"&amp;D$43&amp;"_EX"&amp;"'!A2:A1104")=$B595),INDIRECT("'"&amp;D$43&amp;"_EX"&amp;"'!F2:F1104"),INDIRECT("'"&amp;D$43&amp;"_EX"&amp;"'!H2:H1104"))</f>
        <v>483</v>
      </c>
      <c r="E595" s="20" cm="1">
        <f t="array" aca="1" ref="E595" ca="1">SUMPRODUCT(--(INDIRECT("'"&amp;E$43&amp;"_EX"&amp;"'!A2:A444")=$B595),INDIRECT("'"&amp;E$43&amp;"_EX"&amp;"'!F2:F444"),INDIRECT("'"&amp;E$43&amp;"_EX"&amp;"'!H2:H444"))</f>
        <v>3188</v>
      </c>
      <c r="F595" s="20" cm="1">
        <f t="array" aca="1" ref="F595" ca="1">SUMPRODUCT(--(INDIRECT("'"&amp;F$43&amp;"_EX"&amp;"'!A2:A156")=$B595),INDIRECT("'"&amp;F$43&amp;"_EX"&amp;"'!F2:F156"),INDIRECT("'"&amp;F$43&amp;"_EX"&amp;"'!H2:H156"))</f>
        <v>0</v>
      </c>
      <c r="L595" s="16">
        <v>23813</v>
      </c>
      <c r="M595" s="20" cm="1">
        <f t="array" aca="1" ref="M595" ca="1">SUMPRODUCT((OFFSET('2014_EX'!$A$2,COUNTA('2014_EX'!$A$2:$A$156)-Cálculos!$M$43,0,Cálculos!$M$43,1)=Cálculos!$L595)*OFFSET('2014_EX'!$F$2,COUNTA('2014_EX'!$F$2:$F$156)-Cálculos!$M$43,0,Cálculos!$M$43,1),OFFSET('2014_EX'!$H$2,COUNTA('2014_EX'!$H$2:$H$156)-Cálculos!$M$43,0,Cálculos!$M$43,1))</f>
        <v>0</v>
      </c>
    </row>
    <row r="596" spans="2:13" x14ac:dyDescent="0.25">
      <c r="B596" s="16">
        <v>23814</v>
      </c>
      <c r="C596" s="20" cm="1">
        <f t="array" aca="1" ref="C596" ca="1">SUMPRODUCT(--(INDIRECT("'"&amp;C$43&amp;"_EX"&amp;"'!A2:A451")=$B596),INDIRECT("'"&amp;C$43&amp;"_EX"&amp;"'!F2:F451"),INDIRECT("'"&amp;C$43&amp;"_EX"&amp;"'!H2:H451"))</f>
        <v>0</v>
      </c>
      <c r="D596" s="20" cm="1">
        <f t="array" aca="1" ref="D596" ca="1">SUMPRODUCT(--(INDIRECT("'"&amp;D$43&amp;"_EX"&amp;"'!A2:A1104")=$B596),INDIRECT("'"&amp;D$43&amp;"_EX"&amp;"'!F2:F1104"),INDIRECT("'"&amp;D$43&amp;"_EX"&amp;"'!H2:H1104"))</f>
        <v>2175</v>
      </c>
      <c r="E596" s="20" cm="1">
        <f t="array" aca="1" ref="E596" ca="1">SUMPRODUCT(--(INDIRECT("'"&amp;E$43&amp;"_EX"&amp;"'!A2:A444")=$B596),INDIRECT("'"&amp;E$43&amp;"_EX"&amp;"'!F2:F444"),INDIRECT("'"&amp;E$43&amp;"_EX"&amp;"'!H2:H444"))</f>
        <v>0</v>
      </c>
      <c r="F596" s="20" cm="1">
        <f t="array" aca="1" ref="F596" ca="1">SUMPRODUCT(--(INDIRECT("'"&amp;F$43&amp;"_EX"&amp;"'!A2:A156")=$B596),INDIRECT("'"&amp;F$43&amp;"_EX"&amp;"'!F2:F156"),INDIRECT("'"&amp;F$43&amp;"_EX"&amp;"'!H2:H156"))</f>
        <v>1157</v>
      </c>
      <c r="L596" s="16">
        <v>23814</v>
      </c>
      <c r="M596" s="20" cm="1">
        <f t="array" aca="1" ref="M596" ca="1">SUMPRODUCT((OFFSET('2014_EX'!$A$2,COUNTA('2014_EX'!$A$2:$A$156)-Cálculos!$M$43,0,Cálculos!$M$43,1)=Cálculos!$L596)*OFFSET('2014_EX'!$F$2,COUNTA('2014_EX'!$F$2:$F$156)-Cálculos!$M$43,0,Cálculos!$M$43,1),OFFSET('2014_EX'!$H$2,COUNTA('2014_EX'!$H$2:$H$156)-Cálculos!$M$43,0,Cálculos!$M$43,1))</f>
        <v>1157</v>
      </c>
    </row>
    <row r="597" spans="2:13" x14ac:dyDescent="0.25">
      <c r="B597" s="16">
        <v>23815</v>
      </c>
      <c r="C597" s="20" cm="1">
        <f t="array" aca="1" ref="C597" ca="1">SUMPRODUCT(--(INDIRECT("'"&amp;C$43&amp;"_EX"&amp;"'!A2:A451")=$B597),INDIRECT("'"&amp;C$43&amp;"_EX"&amp;"'!F2:F451"),INDIRECT("'"&amp;C$43&amp;"_EX"&amp;"'!H2:H451"))</f>
        <v>0</v>
      </c>
      <c r="D597" s="20" cm="1">
        <f t="array" aca="1" ref="D597" ca="1">SUMPRODUCT(--(INDIRECT("'"&amp;D$43&amp;"_EX"&amp;"'!A2:A1104")=$B597),INDIRECT("'"&amp;D$43&amp;"_EX"&amp;"'!F2:F1104"),INDIRECT("'"&amp;D$43&amp;"_EX"&amp;"'!H2:H1104"))</f>
        <v>2493.15</v>
      </c>
      <c r="E597" s="20" cm="1">
        <f t="array" aca="1" ref="E597" ca="1">SUMPRODUCT(--(INDIRECT("'"&amp;E$43&amp;"_EX"&amp;"'!A2:A444")=$B597),INDIRECT("'"&amp;E$43&amp;"_EX"&amp;"'!F2:F444"),INDIRECT("'"&amp;E$43&amp;"_EX"&amp;"'!H2:H444"))</f>
        <v>0</v>
      </c>
      <c r="F597" s="20" cm="1">
        <f t="array" aca="1" ref="F597" ca="1">SUMPRODUCT(--(INDIRECT("'"&amp;F$43&amp;"_EX"&amp;"'!A2:A156")=$B597),INDIRECT("'"&amp;F$43&amp;"_EX"&amp;"'!F2:F156"),INDIRECT("'"&amp;F$43&amp;"_EX"&amp;"'!H2:H156"))</f>
        <v>0</v>
      </c>
      <c r="L597" s="16">
        <v>23815</v>
      </c>
      <c r="M597" s="20" cm="1">
        <f t="array" aca="1" ref="M597" ca="1">SUMPRODUCT((OFFSET('2014_EX'!$A$2,COUNTA('2014_EX'!$A$2:$A$156)-Cálculos!$M$43,0,Cálculos!$M$43,1)=Cálculos!$L597)*OFFSET('2014_EX'!$F$2,COUNTA('2014_EX'!$F$2:$F$156)-Cálculos!$M$43,0,Cálculos!$M$43,1),OFFSET('2014_EX'!$H$2,COUNTA('2014_EX'!$H$2:$H$156)-Cálculos!$M$43,0,Cálculos!$M$43,1))</f>
        <v>0</v>
      </c>
    </row>
    <row r="598" spans="2:13" x14ac:dyDescent="0.25">
      <c r="B598" s="16">
        <v>23816</v>
      </c>
      <c r="C598" s="20" cm="1">
        <f t="array" aca="1" ref="C598" ca="1">SUMPRODUCT(--(INDIRECT("'"&amp;C$43&amp;"_EX"&amp;"'!A2:A451")=$B598),INDIRECT("'"&amp;C$43&amp;"_EX"&amp;"'!F2:F451"),INDIRECT("'"&amp;C$43&amp;"_EX"&amp;"'!H2:H451"))</f>
        <v>0</v>
      </c>
      <c r="D598" s="20" cm="1">
        <f t="array" aca="1" ref="D598" ca="1">SUMPRODUCT(--(INDIRECT("'"&amp;D$43&amp;"_EX"&amp;"'!A2:A1104")=$B598),INDIRECT("'"&amp;D$43&amp;"_EX"&amp;"'!F2:F1104"),INDIRECT("'"&amp;D$43&amp;"_EX"&amp;"'!H2:H1104"))</f>
        <v>1583.1</v>
      </c>
      <c r="E598" s="20" cm="1">
        <f t="array" aca="1" ref="E598" ca="1">SUMPRODUCT(--(INDIRECT("'"&amp;E$43&amp;"_EX"&amp;"'!A2:A444")=$B598),INDIRECT("'"&amp;E$43&amp;"_EX"&amp;"'!F2:F444"),INDIRECT("'"&amp;E$43&amp;"_EX"&amp;"'!H2:H444"))</f>
        <v>0</v>
      </c>
      <c r="F598" s="20" cm="1">
        <f t="array" aca="1" ref="F598" ca="1">SUMPRODUCT(--(INDIRECT("'"&amp;F$43&amp;"_EX"&amp;"'!A2:A156")=$B598),INDIRECT("'"&amp;F$43&amp;"_EX"&amp;"'!F2:F156"),INDIRECT("'"&amp;F$43&amp;"_EX"&amp;"'!H2:H156"))</f>
        <v>0</v>
      </c>
      <c r="L598" s="16">
        <v>23816</v>
      </c>
      <c r="M598" s="20" cm="1">
        <f t="array" aca="1" ref="M598" ca="1">SUMPRODUCT((OFFSET('2014_EX'!$A$2,COUNTA('2014_EX'!$A$2:$A$156)-Cálculos!$M$43,0,Cálculos!$M$43,1)=Cálculos!$L598)*OFFSET('2014_EX'!$F$2,COUNTA('2014_EX'!$F$2:$F$156)-Cálculos!$M$43,0,Cálculos!$M$43,1),OFFSET('2014_EX'!$H$2,COUNTA('2014_EX'!$H$2:$H$156)-Cálculos!$M$43,0,Cálculos!$M$43,1))</f>
        <v>0</v>
      </c>
    </row>
    <row r="599" spans="2:13" x14ac:dyDescent="0.25">
      <c r="B599" s="16">
        <v>23817</v>
      </c>
      <c r="C599" s="20" cm="1">
        <f t="array" aca="1" ref="C599" ca="1">SUMPRODUCT(--(INDIRECT("'"&amp;C$43&amp;"_EX"&amp;"'!A2:A451")=$B599),INDIRECT("'"&amp;C$43&amp;"_EX"&amp;"'!F2:F451"),INDIRECT("'"&amp;C$43&amp;"_EX"&amp;"'!H2:H451"))</f>
        <v>0</v>
      </c>
      <c r="D599" s="20" cm="1">
        <f t="array" aca="1" ref="D599" ca="1">SUMPRODUCT(--(INDIRECT("'"&amp;D$43&amp;"_EX"&amp;"'!A2:A1104")=$B599),INDIRECT("'"&amp;D$43&amp;"_EX"&amp;"'!F2:F1104"),INDIRECT("'"&amp;D$43&amp;"_EX"&amp;"'!H2:H1104"))</f>
        <v>261</v>
      </c>
      <c r="E599" s="20" cm="1">
        <f t="array" aca="1" ref="E599" ca="1">SUMPRODUCT(--(INDIRECT("'"&amp;E$43&amp;"_EX"&amp;"'!A2:A444")=$B599),INDIRECT("'"&amp;E$43&amp;"_EX"&amp;"'!F2:F444"),INDIRECT("'"&amp;E$43&amp;"_EX"&amp;"'!H2:H444"))</f>
        <v>0</v>
      </c>
      <c r="F599" s="20" cm="1">
        <f t="array" aca="1" ref="F599" ca="1">SUMPRODUCT(--(INDIRECT("'"&amp;F$43&amp;"_EX"&amp;"'!A2:A156")=$B599),INDIRECT("'"&amp;F$43&amp;"_EX"&amp;"'!F2:F156"),INDIRECT("'"&amp;F$43&amp;"_EX"&amp;"'!H2:H156"))</f>
        <v>0</v>
      </c>
      <c r="L599" s="16">
        <v>23817</v>
      </c>
      <c r="M599" s="20" cm="1">
        <f t="array" aca="1" ref="M599" ca="1">SUMPRODUCT((OFFSET('2014_EX'!$A$2,COUNTA('2014_EX'!$A$2:$A$156)-Cálculos!$M$43,0,Cálculos!$M$43,1)=Cálculos!$L599)*OFFSET('2014_EX'!$F$2,COUNTA('2014_EX'!$F$2:$F$156)-Cálculos!$M$43,0,Cálculos!$M$43,1),OFFSET('2014_EX'!$H$2,COUNTA('2014_EX'!$H$2:$H$156)-Cálculos!$M$43,0,Cálculos!$M$43,1))</f>
        <v>0</v>
      </c>
    </row>
    <row r="600" spans="2:13" x14ac:dyDescent="0.25">
      <c r="B600" s="16">
        <v>23818</v>
      </c>
      <c r="C600" s="20" cm="1">
        <f t="array" aca="1" ref="C600" ca="1">SUMPRODUCT(--(INDIRECT("'"&amp;C$43&amp;"_EX"&amp;"'!A2:A451")=$B600),INDIRECT("'"&amp;C$43&amp;"_EX"&amp;"'!F2:F451"),INDIRECT("'"&amp;C$43&amp;"_EX"&amp;"'!H2:H451"))</f>
        <v>0</v>
      </c>
      <c r="D600" s="20" cm="1">
        <f t="array" aca="1" ref="D600" ca="1">SUMPRODUCT(--(INDIRECT("'"&amp;D$43&amp;"_EX"&amp;"'!A2:A1104")=$B600),INDIRECT("'"&amp;D$43&amp;"_EX"&amp;"'!F2:F1104"),INDIRECT("'"&amp;D$43&amp;"_EX"&amp;"'!H2:H1104"))</f>
        <v>279</v>
      </c>
      <c r="E600" s="20" cm="1">
        <f t="array" aca="1" ref="E600" ca="1">SUMPRODUCT(--(INDIRECT("'"&amp;E$43&amp;"_EX"&amp;"'!A2:A444")=$B600),INDIRECT("'"&amp;E$43&amp;"_EX"&amp;"'!F2:F444"),INDIRECT("'"&amp;E$43&amp;"_EX"&amp;"'!H2:H444"))</f>
        <v>1356.06</v>
      </c>
      <c r="F600" s="20" cm="1">
        <f t="array" aca="1" ref="F600" ca="1">SUMPRODUCT(--(INDIRECT("'"&amp;F$43&amp;"_EX"&amp;"'!A2:A156")=$B600),INDIRECT("'"&amp;F$43&amp;"_EX"&amp;"'!F2:F156"),INDIRECT("'"&amp;F$43&amp;"_EX"&amp;"'!H2:H156"))</f>
        <v>0</v>
      </c>
      <c r="L600" s="16">
        <v>23818</v>
      </c>
      <c r="M600" s="20" cm="1">
        <f t="array" aca="1" ref="M600" ca="1">SUMPRODUCT((OFFSET('2014_EX'!$A$2,COUNTA('2014_EX'!$A$2:$A$156)-Cálculos!$M$43,0,Cálculos!$M$43,1)=Cálculos!$L600)*OFFSET('2014_EX'!$F$2,COUNTA('2014_EX'!$F$2:$F$156)-Cálculos!$M$43,0,Cálculos!$M$43,1),OFFSET('2014_EX'!$H$2,COUNTA('2014_EX'!$H$2:$H$156)-Cálculos!$M$43,0,Cálculos!$M$43,1))</f>
        <v>0</v>
      </c>
    </row>
    <row r="601" spans="2:13" x14ac:dyDescent="0.25">
      <c r="B601" s="16">
        <v>23819</v>
      </c>
      <c r="C601" s="20" cm="1">
        <f t="array" aca="1" ref="C601" ca="1">SUMPRODUCT(--(INDIRECT("'"&amp;C$43&amp;"_EX"&amp;"'!A2:A451")=$B601),INDIRECT("'"&amp;C$43&amp;"_EX"&amp;"'!F2:F451"),INDIRECT("'"&amp;C$43&amp;"_EX"&amp;"'!H2:H451"))</f>
        <v>0</v>
      </c>
      <c r="D601" s="20" cm="1">
        <f t="array" aca="1" ref="D601" ca="1">SUMPRODUCT(--(INDIRECT("'"&amp;D$43&amp;"_EX"&amp;"'!A2:A1104")=$B601),INDIRECT("'"&amp;D$43&amp;"_EX"&amp;"'!F2:F1104"),INDIRECT("'"&amp;D$43&amp;"_EX"&amp;"'!H2:H1104"))</f>
        <v>1151</v>
      </c>
      <c r="E601" s="20" cm="1">
        <f t="array" aca="1" ref="E601" ca="1">SUMPRODUCT(--(INDIRECT("'"&amp;E$43&amp;"_EX"&amp;"'!A2:A444")=$B601),INDIRECT("'"&amp;E$43&amp;"_EX"&amp;"'!F2:F444"),INDIRECT("'"&amp;E$43&amp;"_EX"&amp;"'!H2:H444"))</f>
        <v>0</v>
      </c>
      <c r="F601" s="20" cm="1">
        <f t="array" aca="1" ref="F601" ca="1">SUMPRODUCT(--(INDIRECT("'"&amp;F$43&amp;"_EX"&amp;"'!A2:A156")=$B601),INDIRECT("'"&amp;F$43&amp;"_EX"&amp;"'!F2:F156"),INDIRECT("'"&amp;F$43&amp;"_EX"&amp;"'!H2:H156"))</f>
        <v>0</v>
      </c>
      <c r="L601" s="16">
        <v>23819</v>
      </c>
      <c r="M601" s="20" cm="1">
        <f t="array" aca="1" ref="M601" ca="1">SUMPRODUCT((OFFSET('2014_EX'!$A$2,COUNTA('2014_EX'!$A$2:$A$156)-Cálculos!$M$43,0,Cálculos!$M$43,1)=Cálculos!$L601)*OFFSET('2014_EX'!$F$2,COUNTA('2014_EX'!$F$2:$F$156)-Cálculos!$M$43,0,Cálculos!$M$43,1),OFFSET('2014_EX'!$H$2,COUNTA('2014_EX'!$H$2:$H$156)-Cálculos!$M$43,0,Cálculos!$M$43,1))</f>
        <v>0</v>
      </c>
    </row>
    <row r="602" spans="2:13" x14ac:dyDescent="0.25">
      <c r="B602" s="16">
        <v>23820</v>
      </c>
      <c r="C602" s="20" cm="1">
        <f t="array" aca="1" ref="C602" ca="1">SUMPRODUCT(--(INDIRECT("'"&amp;C$43&amp;"_EX"&amp;"'!A2:A451")=$B602),INDIRECT("'"&amp;C$43&amp;"_EX"&amp;"'!F2:F451"),INDIRECT("'"&amp;C$43&amp;"_EX"&amp;"'!H2:H451"))</f>
        <v>0</v>
      </c>
      <c r="D602" s="20" cm="1">
        <f t="array" aca="1" ref="D602" ca="1">SUMPRODUCT(--(INDIRECT("'"&amp;D$43&amp;"_EX"&amp;"'!A2:A1104")=$B602),INDIRECT("'"&amp;D$43&amp;"_EX"&amp;"'!F2:F1104"),INDIRECT("'"&amp;D$43&amp;"_EX"&amp;"'!H2:H1104"))</f>
        <v>873</v>
      </c>
      <c r="E602" s="20" cm="1">
        <f t="array" aca="1" ref="E602" ca="1">SUMPRODUCT(--(INDIRECT("'"&amp;E$43&amp;"_EX"&amp;"'!A2:A444")=$B602),INDIRECT("'"&amp;E$43&amp;"_EX"&amp;"'!F2:F444"),INDIRECT("'"&amp;E$43&amp;"_EX"&amp;"'!H2:H444"))</f>
        <v>0</v>
      </c>
      <c r="F602" s="20" cm="1">
        <f t="array" aca="1" ref="F602" ca="1">SUMPRODUCT(--(INDIRECT("'"&amp;F$43&amp;"_EX"&amp;"'!A2:A156")=$B602),INDIRECT("'"&amp;F$43&amp;"_EX"&amp;"'!F2:F156"),INDIRECT("'"&amp;F$43&amp;"_EX"&amp;"'!H2:H156"))</f>
        <v>0</v>
      </c>
      <c r="L602" s="16">
        <v>23820</v>
      </c>
      <c r="M602" s="20" cm="1">
        <f t="array" aca="1" ref="M602" ca="1">SUMPRODUCT((OFFSET('2014_EX'!$A$2,COUNTA('2014_EX'!$A$2:$A$156)-Cálculos!$M$43,0,Cálculos!$M$43,1)=Cálculos!$L602)*OFFSET('2014_EX'!$F$2,COUNTA('2014_EX'!$F$2:$F$156)-Cálculos!$M$43,0,Cálculos!$M$43,1),OFFSET('2014_EX'!$H$2,COUNTA('2014_EX'!$H$2:$H$156)-Cálculos!$M$43,0,Cálculos!$M$43,1))</f>
        <v>0</v>
      </c>
    </row>
    <row r="603" spans="2:13" x14ac:dyDescent="0.25">
      <c r="B603" s="16">
        <v>23821</v>
      </c>
      <c r="C603" s="20" cm="1">
        <f t="array" aca="1" ref="C603" ca="1">SUMPRODUCT(--(INDIRECT("'"&amp;C$43&amp;"_EX"&amp;"'!A2:A451")=$B603),INDIRECT("'"&amp;C$43&amp;"_EX"&amp;"'!F2:F451"),INDIRECT("'"&amp;C$43&amp;"_EX"&amp;"'!H2:H451"))</f>
        <v>0</v>
      </c>
      <c r="D603" s="20" cm="1">
        <f t="array" aca="1" ref="D603" ca="1">SUMPRODUCT(--(INDIRECT("'"&amp;D$43&amp;"_EX"&amp;"'!A2:A1104")=$B603),INDIRECT("'"&amp;D$43&amp;"_EX"&amp;"'!F2:F1104"),INDIRECT("'"&amp;D$43&amp;"_EX"&amp;"'!H2:H1104"))</f>
        <v>279.60000000000002</v>
      </c>
      <c r="E603" s="20" cm="1">
        <f t="array" aca="1" ref="E603" ca="1">SUMPRODUCT(--(INDIRECT("'"&amp;E$43&amp;"_EX"&amp;"'!A2:A444")=$B603),INDIRECT("'"&amp;E$43&amp;"_EX"&amp;"'!F2:F444"),INDIRECT("'"&amp;E$43&amp;"_EX"&amp;"'!H2:H444"))</f>
        <v>0</v>
      </c>
      <c r="F603" s="20" cm="1">
        <f t="array" aca="1" ref="F603" ca="1">SUMPRODUCT(--(INDIRECT("'"&amp;F$43&amp;"_EX"&amp;"'!A2:A156")=$B603),INDIRECT("'"&amp;F$43&amp;"_EX"&amp;"'!F2:F156"),INDIRECT("'"&amp;F$43&amp;"_EX"&amp;"'!H2:H156"))</f>
        <v>0</v>
      </c>
      <c r="L603" s="16">
        <v>23821</v>
      </c>
      <c r="M603" s="20" cm="1">
        <f t="array" aca="1" ref="M603" ca="1">SUMPRODUCT((OFFSET('2014_EX'!$A$2,COUNTA('2014_EX'!$A$2:$A$156)-Cálculos!$M$43,0,Cálculos!$M$43,1)=Cálculos!$L603)*OFFSET('2014_EX'!$F$2,COUNTA('2014_EX'!$F$2:$F$156)-Cálculos!$M$43,0,Cálculos!$M$43,1),OFFSET('2014_EX'!$H$2,COUNTA('2014_EX'!$H$2:$H$156)-Cálculos!$M$43,0,Cálculos!$M$43,1))</f>
        <v>0</v>
      </c>
    </row>
    <row r="604" spans="2:13" x14ac:dyDescent="0.25">
      <c r="B604" s="16">
        <v>23822</v>
      </c>
      <c r="C604" s="20" cm="1">
        <f t="array" aca="1" ref="C604" ca="1">SUMPRODUCT(--(INDIRECT("'"&amp;C$43&amp;"_EX"&amp;"'!A2:A451")=$B604),INDIRECT("'"&amp;C$43&amp;"_EX"&amp;"'!F2:F451"),INDIRECT("'"&amp;C$43&amp;"_EX"&amp;"'!H2:H451"))</f>
        <v>0</v>
      </c>
      <c r="D604" s="20" cm="1">
        <f t="array" aca="1" ref="D604" ca="1">SUMPRODUCT(--(INDIRECT("'"&amp;D$43&amp;"_EX"&amp;"'!A2:A1104")=$B604),INDIRECT("'"&amp;D$43&amp;"_EX"&amp;"'!F2:F1104"),INDIRECT("'"&amp;D$43&amp;"_EX"&amp;"'!H2:H1104"))</f>
        <v>579</v>
      </c>
      <c r="E604" s="20" cm="1">
        <f t="array" aca="1" ref="E604" ca="1">SUMPRODUCT(--(INDIRECT("'"&amp;E$43&amp;"_EX"&amp;"'!A2:A444")=$B604),INDIRECT("'"&amp;E$43&amp;"_EX"&amp;"'!F2:F444"),INDIRECT("'"&amp;E$43&amp;"_EX"&amp;"'!H2:H444"))</f>
        <v>337.5</v>
      </c>
      <c r="F604" s="20" cm="1">
        <f t="array" aca="1" ref="F604" ca="1">SUMPRODUCT(--(INDIRECT("'"&amp;F$43&amp;"_EX"&amp;"'!A2:A156")=$B604),INDIRECT("'"&amp;F$43&amp;"_EX"&amp;"'!F2:F156"),INDIRECT("'"&amp;F$43&amp;"_EX"&amp;"'!H2:H156"))</f>
        <v>0</v>
      </c>
      <c r="L604" s="16">
        <v>23822</v>
      </c>
      <c r="M604" s="20" cm="1">
        <f t="array" aca="1" ref="M604" ca="1">SUMPRODUCT((OFFSET('2014_EX'!$A$2,COUNTA('2014_EX'!$A$2:$A$156)-Cálculos!$M$43,0,Cálculos!$M$43,1)=Cálculos!$L604)*OFFSET('2014_EX'!$F$2,COUNTA('2014_EX'!$F$2:$F$156)-Cálculos!$M$43,0,Cálculos!$M$43,1),OFFSET('2014_EX'!$H$2,COUNTA('2014_EX'!$H$2:$H$156)-Cálculos!$M$43,0,Cálculos!$M$43,1))</f>
        <v>0</v>
      </c>
    </row>
    <row r="605" spans="2:13" x14ac:dyDescent="0.25">
      <c r="B605" s="16">
        <v>23823</v>
      </c>
      <c r="C605" s="20" cm="1">
        <f t="array" aca="1" ref="C605" ca="1">SUMPRODUCT(--(INDIRECT("'"&amp;C$43&amp;"_EX"&amp;"'!A2:A451")=$B605),INDIRECT("'"&amp;C$43&amp;"_EX"&amp;"'!F2:F451"),INDIRECT("'"&amp;C$43&amp;"_EX"&amp;"'!H2:H451"))</f>
        <v>0</v>
      </c>
      <c r="D605" s="20" cm="1">
        <f t="array" aca="1" ref="D605" ca="1">SUMPRODUCT(--(INDIRECT("'"&amp;D$43&amp;"_EX"&amp;"'!A2:A1104")=$B605),INDIRECT("'"&amp;D$43&amp;"_EX"&amp;"'!F2:F1104"),INDIRECT("'"&amp;D$43&amp;"_EX"&amp;"'!H2:H1104"))</f>
        <v>1899.3</v>
      </c>
      <c r="E605" s="20" cm="1">
        <f t="array" aca="1" ref="E605" ca="1">SUMPRODUCT(--(INDIRECT("'"&amp;E$43&amp;"_EX"&amp;"'!A2:A444")=$B605),INDIRECT("'"&amp;E$43&amp;"_EX"&amp;"'!F2:F444"),INDIRECT("'"&amp;E$43&amp;"_EX"&amp;"'!H2:H444"))</f>
        <v>0</v>
      </c>
      <c r="F605" s="20" cm="1">
        <f t="array" aca="1" ref="F605" ca="1">SUMPRODUCT(--(INDIRECT("'"&amp;F$43&amp;"_EX"&amp;"'!A2:A156")=$B605),INDIRECT("'"&amp;F$43&amp;"_EX"&amp;"'!F2:F156"),INDIRECT("'"&amp;F$43&amp;"_EX"&amp;"'!H2:H156"))</f>
        <v>0</v>
      </c>
      <c r="L605" s="16">
        <v>23823</v>
      </c>
      <c r="M605" s="20" cm="1">
        <f t="array" aca="1" ref="M605" ca="1">SUMPRODUCT((OFFSET('2014_EX'!$A$2,COUNTA('2014_EX'!$A$2:$A$156)-Cálculos!$M$43,0,Cálculos!$M$43,1)=Cálculos!$L605)*OFFSET('2014_EX'!$F$2,COUNTA('2014_EX'!$F$2:$F$156)-Cálculos!$M$43,0,Cálculos!$M$43,1),OFFSET('2014_EX'!$H$2,COUNTA('2014_EX'!$H$2:$H$156)-Cálculos!$M$43,0,Cálculos!$M$43,1))</f>
        <v>0</v>
      </c>
    </row>
    <row r="606" spans="2:13" x14ac:dyDescent="0.25">
      <c r="B606" s="16">
        <v>23824</v>
      </c>
      <c r="C606" s="20" cm="1">
        <f t="array" aca="1" ref="C606" ca="1">SUMPRODUCT(--(INDIRECT("'"&amp;C$43&amp;"_EX"&amp;"'!A2:A451")=$B606),INDIRECT("'"&amp;C$43&amp;"_EX"&amp;"'!F2:F451"),INDIRECT("'"&amp;C$43&amp;"_EX"&amp;"'!H2:H451"))</f>
        <v>0</v>
      </c>
      <c r="D606" s="20" cm="1">
        <f t="array" aca="1" ref="D606" ca="1">SUMPRODUCT(--(INDIRECT("'"&amp;D$43&amp;"_EX"&amp;"'!A2:A1104")=$B606),INDIRECT("'"&amp;D$43&amp;"_EX"&amp;"'!F2:F1104"),INDIRECT("'"&amp;D$43&amp;"_EX"&amp;"'!H2:H1104"))</f>
        <v>2086.5</v>
      </c>
      <c r="E606" s="20" cm="1">
        <f t="array" aca="1" ref="E606" ca="1">SUMPRODUCT(--(INDIRECT("'"&amp;E$43&amp;"_EX"&amp;"'!A2:A444")=$B606),INDIRECT("'"&amp;E$43&amp;"_EX"&amp;"'!F2:F444"),INDIRECT("'"&amp;E$43&amp;"_EX"&amp;"'!H2:H444"))</f>
        <v>2291</v>
      </c>
      <c r="F606" s="20" cm="1">
        <f t="array" aca="1" ref="F606" ca="1">SUMPRODUCT(--(INDIRECT("'"&amp;F$43&amp;"_EX"&amp;"'!A2:A156")=$B606),INDIRECT("'"&amp;F$43&amp;"_EX"&amp;"'!F2:F156"),INDIRECT("'"&amp;F$43&amp;"_EX"&amp;"'!H2:H156"))</f>
        <v>0</v>
      </c>
      <c r="L606" s="16">
        <v>23824</v>
      </c>
      <c r="M606" s="20" cm="1">
        <f t="array" aca="1" ref="M606" ca="1">SUMPRODUCT((OFFSET('2014_EX'!$A$2,COUNTA('2014_EX'!$A$2:$A$156)-Cálculos!$M$43,0,Cálculos!$M$43,1)=Cálculos!$L606)*OFFSET('2014_EX'!$F$2,COUNTA('2014_EX'!$F$2:$F$156)-Cálculos!$M$43,0,Cálculos!$M$43,1),OFFSET('2014_EX'!$H$2,COUNTA('2014_EX'!$H$2:$H$156)-Cálculos!$M$43,0,Cálculos!$M$43,1))</f>
        <v>0</v>
      </c>
    </row>
    <row r="607" spans="2:13" x14ac:dyDescent="0.25">
      <c r="B607" s="16">
        <v>23825</v>
      </c>
      <c r="C607" s="20" cm="1">
        <f t="array" aca="1" ref="C607" ca="1">SUMPRODUCT(--(INDIRECT("'"&amp;C$43&amp;"_EX"&amp;"'!A2:A451")=$B607),INDIRECT("'"&amp;C$43&amp;"_EX"&amp;"'!F2:F451"),INDIRECT("'"&amp;C$43&amp;"_EX"&amp;"'!H2:H451"))</f>
        <v>0</v>
      </c>
      <c r="D607" s="20" cm="1">
        <f t="array" aca="1" ref="D607" ca="1">SUMPRODUCT(--(INDIRECT("'"&amp;D$43&amp;"_EX"&amp;"'!A2:A1104")=$B607),INDIRECT("'"&amp;D$43&amp;"_EX"&amp;"'!F2:F1104"),INDIRECT("'"&amp;D$43&amp;"_EX"&amp;"'!H2:H1104"))</f>
        <v>1183</v>
      </c>
      <c r="E607" s="20" cm="1">
        <f t="array" aca="1" ref="E607" ca="1">SUMPRODUCT(--(INDIRECT("'"&amp;E$43&amp;"_EX"&amp;"'!A2:A444")=$B607),INDIRECT("'"&amp;E$43&amp;"_EX"&amp;"'!F2:F444"),INDIRECT("'"&amp;E$43&amp;"_EX"&amp;"'!H2:H444"))</f>
        <v>0</v>
      </c>
      <c r="F607" s="20" cm="1">
        <f t="array" aca="1" ref="F607" ca="1">SUMPRODUCT(--(INDIRECT("'"&amp;F$43&amp;"_EX"&amp;"'!A2:A156")=$B607),INDIRECT("'"&amp;F$43&amp;"_EX"&amp;"'!F2:F156"),INDIRECT("'"&amp;F$43&amp;"_EX"&amp;"'!H2:H156"))</f>
        <v>0</v>
      </c>
      <c r="L607" s="16">
        <v>23825</v>
      </c>
      <c r="M607" s="20" cm="1">
        <f t="array" aca="1" ref="M607" ca="1">SUMPRODUCT((OFFSET('2014_EX'!$A$2,COUNTA('2014_EX'!$A$2:$A$156)-Cálculos!$M$43,0,Cálculos!$M$43,1)=Cálculos!$L607)*OFFSET('2014_EX'!$F$2,COUNTA('2014_EX'!$F$2:$F$156)-Cálculos!$M$43,0,Cálculos!$M$43,1),OFFSET('2014_EX'!$H$2,COUNTA('2014_EX'!$H$2:$H$156)-Cálculos!$M$43,0,Cálculos!$M$43,1))</f>
        <v>0</v>
      </c>
    </row>
    <row r="608" spans="2:13" x14ac:dyDescent="0.25">
      <c r="B608" s="16">
        <v>23826</v>
      </c>
      <c r="C608" s="20" cm="1">
        <f t="array" aca="1" ref="C608" ca="1">SUMPRODUCT(--(INDIRECT("'"&amp;C$43&amp;"_EX"&amp;"'!A2:A451")=$B608),INDIRECT("'"&amp;C$43&amp;"_EX"&amp;"'!F2:F451"),INDIRECT("'"&amp;C$43&amp;"_EX"&amp;"'!H2:H451"))</f>
        <v>0</v>
      </c>
      <c r="D608" s="20" cm="1">
        <f t="array" aca="1" ref="D608" ca="1">SUMPRODUCT(--(INDIRECT("'"&amp;D$43&amp;"_EX"&amp;"'!A2:A1104")=$B608),INDIRECT("'"&amp;D$43&amp;"_EX"&amp;"'!F2:F1104"),INDIRECT("'"&amp;D$43&amp;"_EX"&amp;"'!H2:H1104"))</f>
        <v>4259.5</v>
      </c>
      <c r="E608" s="20" cm="1">
        <f t="array" aca="1" ref="E608" ca="1">SUMPRODUCT(--(INDIRECT("'"&amp;E$43&amp;"_EX"&amp;"'!A2:A444")=$B608),INDIRECT("'"&amp;E$43&amp;"_EX"&amp;"'!F2:F444"),INDIRECT("'"&amp;E$43&amp;"_EX"&amp;"'!H2:H444"))</f>
        <v>576</v>
      </c>
      <c r="F608" s="20" cm="1">
        <f t="array" aca="1" ref="F608" ca="1">SUMPRODUCT(--(INDIRECT("'"&amp;F$43&amp;"_EX"&amp;"'!A2:A156")=$B608),INDIRECT("'"&amp;F$43&amp;"_EX"&amp;"'!F2:F156"),INDIRECT("'"&amp;F$43&amp;"_EX"&amp;"'!H2:H156"))</f>
        <v>0</v>
      </c>
      <c r="L608" s="16">
        <v>23826</v>
      </c>
      <c r="M608" s="20" cm="1">
        <f t="array" aca="1" ref="M608" ca="1">SUMPRODUCT((OFFSET('2014_EX'!$A$2,COUNTA('2014_EX'!$A$2:$A$156)-Cálculos!$M$43,0,Cálculos!$M$43,1)=Cálculos!$L608)*OFFSET('2014_EX'!$F$2,COUNTA('2014_EX'!$F$2:$F$156)-Cálculos!$M$43,0,Cálculos!$M$43,1),OFFSET('2014_EX'!$H$2,COUNTA('2014_EX'!$H$2:$H$156)-Cálculos!$M$43,0,Cálculos!$M$43,1))</f>
        <v>0</v>
      </c>
    </row>
    <row r="609" spans="2:13" x14ac:dyDescent="0.25">
      <c r="B609" s="16">
        <v>23827</v>
      </c>
      <c r="C609" s="20" cm="1">
        <f t="array" aca="1" ref="C609" ca="1">SUMPRODUCT(--(INDIRECT("'"&amp;C$43&amp;"_EX"&amp;"'!A2:A451")=$B609),INDIRECT("'"&amp;C$43&amp;"_EX"&amp;"'!F2:F451"),INDIRECT("'"&amp;C$43&amp;"_EX"&amp;"'!H2:H451"))</f>
        <v>0</v>
      </c>
      <c r="D609" s="20" cm="1">
        <f t="array" aca="1" ref="D609" ca="1">SUMPRODUCT(--(INDIRECT("'"&amp;D$43&amp;"_EX"&amp;"'!A2:A1104")=$B609),INDIRECT("'"&amp;D$43&amp;"_EX"&amp;"'!F2:F1104"),INDIRECT("'"&amp;D$43&amp;"_EX"&amp;"'!H2:H1104"))</f>
        <v>829.17000000000007</v>
      </c>
      <c r="E609" s="20" cm="1">
        <f t="array" aca="1" ref="E609" ca="1">SUMPRODUCT(--(INDIRECT("'"&amp;E$43&amp;"_EX"&amp;"'!A2:A444")=$B609),INDIRECT("'"&amp;E$43&amp;"_EX"&amp;"'!F2:F444"),INDIRECT("'"&amp;E$43&amp;"_EX"&amp;"'!H2:H444"))</f>
        <v>0</v>
      </c>
      <c r="F609" s="20" cm="1">
        <f t="array" aca="1" ref="F609" ca="1">SUMPRODUCT(--(INDIRECT("'"&amp;F$43&amp;"_EX"&amp;"'!A2:A156")=$B609),INDIRECT("'"&amp;F$43&amp;"_EX"&amp;"'!F2:F156"),INDIRECT("'"&amp;F$43&amp;"_EX"&amp;"'!H2:H156"))</f>
        <v>0</v>
      </c>
      <c r="L609" s="16">
        <v>23827</v>
      </c>
      <c r="M609" s="20" cm="1">
        <f t="array" aca="1" ref="M609" ca="1">SUMPRODUCT((OFFSET('2014_EX'!$A$2,COUNTA('2014_EX'!$A$2:$A$156)-Cálculos!$M$43,0,Cálculos!$M$43,1)=Cálculos!$L609)*OFFSET('2014_EX'!$F$2,COUNTA('2014_EX'!$F$2:$F$156)-Cálculos!$M$43,0,Cálculos!$M$43,1),OFFSET('2014_EX'!$H$2,COUNTA('2014_EX'!$H$2:$H$156)-Cálculos!$M$43,0,Cálculos!$M$43,1))</f>
        <v>0</v>
      </c>
    </row>
    <row r="610" spans="2:13" x14ac:dyDescent="0.25">
      <c r="B610" s="16">
        <v>23828</v>
      </c>
      <c r="C610" s="20" cm="1">
        <f t="array" aca="1" ref="C610" ca="1">SUMPRODUCT(--(INDIRECT("'"&amp;C$43&amp;"_EX"&amp;"'!A2:A451")=$B610),INDIRECT("'"&amp;C$43&amp;"_EX"&amp;"'!F2:F451"),INDIRECT("'"&amp;C$43&amp;"_EX"&amp;"'!H2:H451"))</f>
        <v>0</v>
      </c>
      <c r="D610" s="20" cm="1">
        <f t="array" aca="1" ref="D610" ca="1">SUMPRODUCT(--(INDIRECT("'"&amp;D$43&amp;"_EX"&amp;"'!A2:A1104")=$B610),INDIRECT("'"&amp;D$43&amp;"_EX"&amp;"'!F2:F1104"),INDIRECT("'"&amp;D$43&amp;"_EX"&amp;"'!H2:H1104"))</f>
        <v>0</v>
      </c>
      <c r="E610" s="20" cm="1">
        <f t="array" aca="1" ref="E610" ca="1">SUMPRODUCT(--(INDIRECT("'"&amp;E$43&amp;"_EX"&amp;"'!A2:A444")=$B610),INDIRECT("'"&amp;E$43&amp;"_EX"&amp;"'!F2:F444"),INDIRECT("'"&amp;E$43&amp;"_EX"&amp;"'!H2:H444"))</f>
        <v>1162.3800000000001</v>
      </c>
      <c r="F610" s="20" cm="1">
        <f t="array" aca="1" ref="F610" ca="1">SUMPRODUCT(--(INDIRECT("'"&amp;F$43&amp;"_EX"&amp;"'!A2:A156")=$B610),INDIRECT("'"&amp;F$43&amp;"_EX"&amp;"'!F2:F156"),INDIRECT("'"&amp;F$43&amp;"_EX"&amp;"'!H2:H156"))</f>
        <v>0</v>
      </c>
      <c r="L610" s="16">
        <v>23828</v>
      </c>
      <c r="M610" s="20" cm="1">
        <f t="array" aca="1" ref="M610" ca="1">SUMPRODUCT((OFFSET('2014_EX'!$A$2,COUNTA('2014_EX'!$A$2:$A$156)-Cálculos!$M$43,0,Cálculos!$M$43,1)=Cálculos!$L610)*OFFSET('2014_EX'!$F$2,COUNTA('2014_EX'!$F$2:$F$156)-Cálculos!$M$43,0,Cálculos!$M$43,1),OFFSET('2014_EX'!$H$2,COUNTA('2014_EX'!$H$2:$H$156)-Cálculos!$M$43,0,Cálculos!$M$43,1))</f>
        <v>0</v>
      </c>
    </row>
    <row r="611" spans="2:13" x14ac:dyDescent="0.25">
      <c r="B611" s="16">
        <v>23829</v>
      </c>
      <c r="C611" s="20" cm="1">
        <f t="array" aca="1" ref="C611" ca="1">SUMPRODUCT(--(INDIRECT("'"&amp;C$43&amp;"_EX"&amp;"'!A2:A451")=$B611),INDIRECT("'"&amp;C$43&amp;"_EX"&amp;"'!F2:F451"),INDIRECT("'"&amp;C$43&amp;"_EX"&amp;"'!H2:H451"))</f>
        <v>0</v>
      </c>
      <c r="D611" s="20" cm="1">
        <f t="array" aca="1" ref="D611" ca="1">SUMPRODUCT(--(INDIRECT("'"&amp;D$43&amp;"_EX"&amp;"'!A2:A1104")=$B611),INDIRECT("'"&amp;D$43&amp;"_EX"&amp;"'!F2:F1104"),INDIRECT("'"&amp;D$43&amp;"_EX"&amp;"'!H2:H1104"))</f>
        <v>1504.77</v>
      </c>
      <c r="E611" s="20" cm="1">
        <f t="array" aca="1" ref="E611" ca="1">SUMPRODUCT(--(INDIRECT("'"&amp;E$43&amp;"_EX"&amp;"'!A2:A444")=$B611),INDIRECT("'"&amp;E$43&amp;"_EX"&amp;"'!F2:F444"),INDIRECT("'"&amp;E$43&amp;"_EX"&amp;"'!H2:H444"))</f>
        <v>0</v>
      </c>
      <c r="F611" s="20" cm="1">
        <f t="array" aca="1" ref="F611" ca="1">SUMPRODUCT(--(INDIRECT("'"&amp;F$43&amp;"_EX"&amp;"'!A2:A156")=$B611),INDIRECT("'"&amp;F$43&amp;"_EX"&amp;"'!F2:F156"),INDIRECT("'"&amp;F$43&amp;"_EX"&amp;"'!H2:H156"))</f>
        <v>0</v>
      </c>
      <c r="L611" s="16">
        <v>23829</v>
      </c>
      <c r="M611" s="20" cm="1">
        <f t="array" aca="1" ref="M611" ca="1">SUMPRODUCT((OFFSET('2014_EX'!$A$2,COUNTA('2014_EX'!$A$2:$A$156)-Cálculos!$M$43,0,Cálculos!$M$43,1)=Cálculos!$L611)*OFFSET('2014_EX'!$F$2,COUNTA('2014_EX'!$F$2:$F$156)-Cálculos!$M$43,0,Cálculos!$M$43,1),OFFSET('2014_EX'!$H$2,COUNTA('2014_EX'!$H$2:$H$156)-Cálculos!$M$43,0,Cálculos!$M$43,1))</f>
        <v>0</v>
      </c>
    </row>
    <row r="612" spans="2:13" x14ac:dyDescent="0.25">
      <c r="B612" s="16">
        <v>23830</v>
      </c>
      <c r="C612" s="20" cm="1">
        <f t="array" aca="1" ref="C612" ca="1">SUMPRODUCT(--(INDIRECT("'"&amp;C$43&amp;"_EX"&amp;"'!A2:A451")=$B612),INDIRECT("'"&amp;C$43&amp;"_EX"&amp;"'!F2:F451"),INDIRECT("'"&amp;C$43&amp;"_EX"&amp;"'!H2:H451"))</f>
        <v>0</v>
      </c>
      <c r="D612" s="20" cm="1">
        <f t="array" aca="1" ref="D612" ca="1">SUMPRODUCT(--(INDIRECT("'"&amp;D$43&amp;"_EX"&amp;"'!A2:A1104")=$B612),INDIRECT("'"&amp;D$43&amp;"_EX"&amp;"'!F2:F1104"),INDIRECT("'"&amp;D$43&amp;"_EX"&amp;"'!H2:H1104"))</f>
        <v>0</v>
      </c>
      <c r="E612" s="20" cm="1">
        <f t="array" aca="1" ref="E612" ca="1">SUMPRODUCT(--(INDIRECT("'"&amp;E$43&amp;"_EX"&amp;"'!A2:A444")=$B612),INDIRECT("'"&amp;E$43&amp;"_EX"&amp;"'!F2:F444"),INDIRECT("'"&amp;E$43&amp;"_EX"&amp;"'!H2:H444"))</f>
        <v>0</v>
      </c>
      <c r="F612" s="20" cm="1">
        <f t="array" aca="1" ref="F612" ca="1">SUMPRODUCT(--(INDIRECT("'"&amp;F$43&amp;"_EX"&amp;"'!A2:A156")=$B612),INDIRECT("'"&amp;F$43&amp;"_EX"&amp;"'!F2:F156"),INDIRECT("'"&amp;F$43&amp;"_EX"&amp;"'!H2:H156"))</f>
        <v>698.25</v>
      </c>
      <c r="L612" s="16">
        <v>23830</v>
      </c>
      <c r="M612" s="20" cm="1">
        <f t="array" aca="1" ref="M612" ca="1">SUMPRODUCT((OFFSET('2014_EX'!$A$2,COUNTA('2014_EX'!$A$2:$A$156)-Cálculos!$M$43,0,Cálculos!$M$43,1)=Cálculos!$L612)*OFFSET('2014_EX'!$F$2,COUNTA('2014_EX'!$F$2:$F$156)-Cálculos!$M$43,0,Cálculos!$M$43,1),OFFSET('2014_EX'!$H$2,COUNTA('2014_EX'!$H$2:$H$156)-Cálculos!$M$43,0,Cálculos!$M$43,1))</f>
        <v>698.25</v>
      </c>
    </row>
    <row r="613" spans="2:13" x14ac:dyDescent="0.25">
      <c r="B613" s="16">
        <v>23831</v>
      </c>
      <c r="C613" s="20" cm="1">
        <f t="array" aca="1" ref="C613" ca="1">SUMPRODUCT(--(INDIRECT("'"&amp;C$43&amp;"_EX"&amp;"'!A2:A451")=$B613),INDIRECT("'"&amp;C$43&amp;"_EX"&amp;"'!F2:F451"),INDIRECT("'"&amp;C$43&amp;"_EX"&amp;"'!H2:H451"))</f>
        <v>0</v>
      </c>
      <c r="D613" s="20" cm="1">
        <f t="array" aca="1" ref="D613" ca="1">SUMPRODUCT(--(INDIRECT("'"&amp;D$43&amp;"_EX"&amp;"'!A2:A1104")=$B613),INDIRECT("'"&amp;D$43&amp;"_EX"&amp;"'!F2:F1104"),INDIRECT("'"&amp;D$43&amp;"_EX"&amp;"'!H2:H1104"))</f>
        <v>840</v>
      </c>
      <c r="E613" s="20" cm="1">
        <f t="array" aca="1" ref="E613" ca="1">SUMPRODUCT(--(INDIRECT("'"&amp;E$43&amp;"_EX"&amp;"'!A2:A444")=$B613),INDIRECT("'"&amp;E$43&amp;"_EX"&amp;"'!F2:F444"),INDIRECT("'"&amp;E$43&amp;"_EX"&amp;"'!H2:H444"))</f>
        <v>0</v>
      </c>
      <c r="F613" s="20" cm="1">
        <f t="array" aca="1" ref="F613" ca="1">SUMPRODUCT(--(INDIRECT("'"&amp;F$43&amp;"_EX"&amp;"'!A2:A156")=$B613),INDIRECT("'"&amp;F$43&amp;"_EX"&amp;"'!F2:F156"),INDIRECT("'"&amp;F$43&amp;"_EX"&amp;"'!H2:H156"))</f>
        <v>0</v>
      </c>
      <c r="L613" s="16">
        <v>23831</v>
      </c>
      <c r="M613" s="20" cm="1">
        <f t="array" aca="1" ref="M613" ca="1">SUMPRODUCT((OFFSET('2014_EX'!$A$2,COUNTA('2014_EX'!$A$2:$A$156)-Cálculos!$M$43,0,Cálculos!$M$43,1)=Cálculos!$L613)*OFFSET('2014_EX'!$F$2,COUNTA('2014_EX'!$F$2:$F$156)-Cálculos!$M$43,0,Cálculos!$M$43,1),OFFSET('2014_EX'!$H$2,COUNTA('2014_EX'!$H$2:$H$156)-Cálculos!$M$43,0,Cálculos!$M$43,1))</f>
        <v>0</v>
      </c>
    </row>
    <row r="614" spans="2:13" x14ac:dyDescent="0.25">
      <c r="B614" s="16">
        <v>23832</v>
      </c>
      <c r="C614" s="20" cm="1">
        <f t="array" aca="1" ref="C614" ca="1">SUMPRODUCT(--(INDIRECT("'"&amp;C$43&amp;"_EX"&amp;"'!A2:A451")=$B614),INDIRECT("'"&amp;C$43&amp;"_EX"&amp;"'!F2:F451"),INDIRECT("'"&amp;C$43&amp;"_EX"&amp;"'!H2:H451"))</f>
        <v>0</v>
      </c>
      <c r="D614" s="20" cm="1">
        <f t="array" aca="1" ref="D614" ca="1">SUMPRODUCT(--(INDIRECT("'"&amp;D$43&amp;"_EX"&amp;"'!A2:A1104")=$B614),INDIRECT("'"&amp;D$43&amp;"_EX"&amp;"'!F2:F1104"),INDIRECT("'"&amp;D$43&amp;"_EX"&amp;"'!H2:H1104"))</f>
        <v>1000</v>
      </c>
      <c r="E614" s="20" cm="1">
        <f t="array" aca="1" ref="E614" ca="1">SUMPRODUCT(--(INDIRECT("'"&amp;E$43&amp;"_EX"&amp;"'!A2:A444")=$B614),INDIRECT("'"&amp;E$43&amp;"_EX"&amp;"'!F2:F444"),INDIRECT("'"&amp;E$43&amp;"_EX"&amp;"'!H2:H444"))</f>
        <v>398.43</v>
      </c>
      <c r="F614" s="20" cm="1">
        <f t="array" aca="1" ref="F614" ca="1">SUMPRODUCT(--(INDIRECT("'"&amp;F$43&amp;"_EX"&amp;"'!A2:A156")=$B614),INDIRECT("'"&amp;F$43&amp;"_EX"&amp;"'!F2:F156"),INDIRECT("'"&amp;F$43&amp;"_EX"&amp;"'!H2:H156"))</f>
        <v>0</v>
      </c>
      <c r="L614" s="16">
        <v>23832</v>
      </c>
      <c r="M614" s="20" cm="1">
        <f t="array" aca="1" ref="M614" ca="1">SUMPRODUCT((OFFSET('2014_EX'!$A$2,COUNTA('2014_EX'!$A$2:$A$156)-Cálculos!$M$43,0,Cálculos!$M$43,1)=Cálculos!$L614)*OFFSET('2014_EX'!$F$2,COUNTA('2014_EX'!$F$2:$F$156)-Cálculos!$M$43,0,Cálculos!$M$43,1),OFFSET('2014_EX'!$H$2,COUNTA('2014_EX'!$H$2:$H$156)-Cálculos!$M$43,0,Cálculos!$M$43,1))</f>
        <v>0</v>
      </c>
    </row>
    <row r="615" spans="2:13" x14ac:dyDescent="0.25">
      <c r="B615" s="16">
        <v>23833</v>
      </c>
      <c r="C615" s="20" cm="1">
        <f t="array" aca="1" ref="C615" ca="1">SUMPRODUCT(--(INDIRECT("'"&amp;C$43&amp;"_EX"&amp;"'!A2:A451")=$B615),INDIRECT("'"&amp;C$43&amp;"_EX"&amp;"'!F2:F451"),INDIRECT("'"&amp;C$43&amp;"_EX"&amp;"'!H2:H451"))</f>
        <v>0</v>
      </c>
      <c r="D615" s="20" cm="1">
        <f t="array" aca="1" ref="D615" ca="1">SUMPRODUCT(--(INDIRECT("'"&amp;D$43&amp;"_EX"&amp;"'!A2:A1104")=$B615),INDIRECT("'"&amp;D$43&amp;"_EX"&amp;"'!F2:F1104"),INDIRECT("'"&amp;D$43&amp;"_EX"&amp;"'!H2:H1104"))</f>
        <v>517.26</v>
      </c>
      <c r="E615" s="20" cm="1">
        <f t="array" aca="1" ref="E615" ca="1">SUMPRODUCT(--(INDIRECT("'"&amp;E$43&amp;"_EX"&amp;"'!A2:A444")=$B615),INDIRECT("'"&amp;E$43&amp;"_EX"&amp;"'!F2:F444"),INDIRECT("'"&amp;E$43&amp;"_EX"&amp;"'!H2:H444"))</f>
        <v>0</v>
      </c>
      <c r="F615" s="20" cm="1">
        <f t="array" aca="1" ref="F615" ca="1">SUMPRODUCT(--(INDIRECT("'"&amp;F$43&amp;"_EX"&amp;"'!A2:A156")=$B615),INDIRECT("'"&amp;F$43&amp;"_EX"&amp;"'!F2:F156"),INDIRECT("'"&amp;F$43&amp;"_EX"&amp;"'!H2:H156"))</f>
        <v>0</v>
      </c>
      <c r="L615" s="16">
        <v>23833</v>
      </c>
      <c r="M615" s="20" cm="1">
        <f t="array" aca="1" ref="M615" ca="1">SUMPRODUCT((OFFSET('2014_EX'!$A$2,COUNTA('2014_EX'!$A$2:$A$156)-Cálculos!$M$43,0,Cálculos!$M$43,1)=Cálculos!$L615)*OFFSET('2014_EX'!$F$2,COUNTA('2014_EX'!$F$2:$F$156)-Cálculos!$M$43,0,Cálculos!$M$43,1),OFFSET('2014_EX'!$H$2,COUNTA('2014_EX'!$H$2:$H$156)-Cálculos!$M$43,0,Cálculos!$M$43,1))</f>
        <v>0</v>
      </c>
    </row>
    <row r="616" spans="2:13" x14ac:dyDescent="0.25">
      <c r="B616" s="16">
        <v>23834</v>
      </c>
      <c r="C616" s="20" cm="1">
        <f t="array" aca="1" ref="C616" ca="1">SUMPRODUCT(--(INDIRECT("'"&amp;C$43&amp;"_EX"&amp;"'!A2:A451")=$B616),INDIRECT("'"&amp;C$43&amp;"_EX"&amp;"'!F2:F451"),INDIRECT("'"&amp;C$43&amp;"_EX"&amp;"'!H2:H451"))</f>
        <v>0</v>
      </c>
      <c r="D616" s="20" cm="1">
        <f t="array" aca="1" ref="D616" ca="1">SUMPRODUCT(--(INDIRECT("'"&amp;D$43&amp;"_EX"&amp;"'!A2:A1104")=$B616),INDIRECT("'"&amp;D$43&amp;"_EX"&amp;"'!F2:F1104"),INDIRECT("'"&amp;D$43&amp;"_EX"&amp;"'!H2:H1104"))</f>
        <v>103.5</v>
      </c>
      <c r="E616" s="20" cm="1">
        <f t="array" aca="1" ref="E616" ca="1">SUMPRODUCT(--(INDIRECT("'"&amp;E$43&amp;"_EX"&amp;"'!A2:A444")=$B616),INDIRECT("'"&amp;E$43&amp;"_EX"&amp;"'!F2:F444"),INDIRECT("'"&amp;E$43&amp;"_EX"&amp;"'!H2:H444"))</f>
        <v>0</v>
      </c>
      <c r="F616" s="20" cm="1">
        <f t="array" aca="1" ref="F616" ca="1">SUMPRODUCT(--(INDIRECT("'"&amp;F$43&amp;"_EX"&amp;"'!A2:A156")=$B616),INDIRECT("'"&amp;F$43&amp;"_EX"&amp;"'!F2:F156"),INDIRECT("'"&amp;F$43&amp;"_EX"&amp;"'!H2:H156"))</f>
        <v>0</v>
      </c>
      <c r="L616" s="16">
        <v>23834</v>
      </c>
      <c r="M616" s="20" cm="1">
        <f t="array" aca="1" ref="M616" ca="1">SUMPRODUCT((OFFSET('2014_EX'!$A$2,COUNTA('2014_EX'!$A$2:$A$156)-Cálculos!$M$43,0,Cálculos!$M$43,1)=Cálculos!$L616)*OFFSET('2014_EX'!$F$2,COUNTA('2014_EX'!$F$2:$F$156)-Cálculos!$M$43,0,Cálculos!$M$43,1),OFFSET('2014_EX'!$H$2,COUNTA('2014_EX'!$H$2:$H$156)-Cálculos!$M$43,0,Cálculos!$M$43,1))</f>
        <v>0</v>
      </c>
    </row>
    <row r="617" spans="2:13" x14ac:dyDescent="0.25">
      <c r="B617" s="16">
        <v>23835</v>
      </c>
      <c r="C617" s="20" cm="1">
        <f t="array" aca="1" ref="C617" ca="1">SUMPRODUCT(--(INDIRECT("'"&amp;C$43&amp;"_EX"&amp;"'!A2:A451")=$B617),INDIRECT("'"&amp;C$43&amp;"_EX"&amp;"'!F2:F451"),INDIRECT("'"&amp;C$43&amp;"_EX"&amp;"'!H2:H451"))</f>
        <v>0</v>
      </c>
      <c r="D617" s="20" cm="1">
        <f t="array" aca="1" ref="D617" ca="1">SUMPRODUCT(--(INDIRECT("'"&amp;D$43&amp;"_EX"&amp;"'!A2:A1104")=$B617),INDIRECT("'"&amp;D$43&amp;"_EX"&amp;"'!F2:F1104"),INDIRECT("'"&amp;D$43&amp;"_EX"&amp;"'!H2:H1104"))</f>
        <v>0</v>
      </c>
      <c r="E617" s="20" cm="1">
        <f t="array" aca="1" ref="E617" ca="1">SUMPRODUCT(--(INDIRECT("'"&amp;E$43&amp;"_EX"&amp;"'!A2:A444")=$B617),INDIRECT("'"&amp;E$43&amp;"_EX"&amp;"'!F2:F444"),INDIRECT("'"&amp;E$43&amp;"_EX"&amp;"'!H2:H444"))</f>
        <v>510</v>
      </c>
      <c r="F617" s="20" cm="1">
        <f t="array" aca="1" ref="F617" ca="1">SUMPRODUCT(--(INDIRECT("'"&amp;F$43&amp;"_EX"&amp;"'!A2:A156")=$B617),INDIRECT("'"&amp;F$43&amp;"_EX"&amp;"'!F2:F156"),INDIRECT("'"&amp;F$43&amp;"_EX"&amp;"'!H2:H156"))</f>
        <v>0</v>
      </c>
      <c r="L617" s="16">
        <v>23835</v>
      </c>
      <c r="M617" s="20" cm="1">
        <f t="array" aca="1" ref="M617" ca="1">SUMPRODUCT((OFFSET('2014_EX'!$A$2,COUNTA('2014_EX'!$A$2:$A$156)-Cálculos!$M$43,0,Cálculos!$M$43,1)=Cálculos!$L617)*OFFSET('2014_EX'!$F$2,COUNTA('2014_EX'!$F$2:$F$156)-Cálculos!$M$43,0,Cálculos!$M$43,1),OFFSET('2014_EX'!$H$2,COUNTA('2014_EX'!$H$2:$H$156)-Cálculos!$M$43,0,Cálculos!$M$43,1))</f>
        <v>0</v>
      </c>
    </row>
    <row r="618" spans="2:13" x14ac:dyDescent="0.25">
      <c r="B618" s="16">
        <v>23836</v>
      </c>
      <c r="C618" s="20" cm="1">
        <f t="array" aca="1" ref="C618" ca="1">SUMPRODUCT(--(INDIRECT("'"&amp;C$43&amp;"_EX"&amp;"'!A2:A451")=$B618),INDIRECT("'"&amp;C$43&amp;"_EX"&amp;"'!F2:F451"),INDIRECT("'"&amp;C$43&amp;"_EX"&amp;"'!H2:H451"))</f>
        <v>0</v>
      </c>
      <c r="D618" s="20" cm="1">
        <f t="array" aca="1" ref="D618" ca="1">SUMPRODUCT(--(INDIRECT("'"&amp;D$43&amp;"_EX"&amp;"'!A2:A1104")=$B618),INDIRECT("'"&amp;D$43&amp;"_EX"&amp;"'!F2:F1104"),INDIRECT("'"&amp;D$43&amp;"_EX"&amp;"'!H2:H1104"))</f>
        <v>2755</v>
      </c>
      <c r="E618" s="20" cm="1">
        <f t="array" aca="1" ref="E618" ca="1">SUMPRODUCT(--(INDIRECT("'"&amp;E$43&amp;"_EX"&amp;"'!A2:A444")=$B618),INDIRECT("'"&amp;E$43&amp;"_EX"&amp;"'!F2:F444"),INDIRECT("'"&amp;E$43&amp;"_EX"&amp;"'!H2:H444"))</f>
        <v>0</v>
      </c>
      <c r="F618" s="20" cm="1">
        <f t="array" aca="1" ref="F618" ca="1">SUMPRODUCT(--(INDIRECT("'"&amp;F$43&amp;"_EX"&amp;"'!A2:A156")=$B618),INDIRECT("'"&amp;F$43&amp;"_EX"&amp;"'!F2:F156"),INDIRECT("'"&amp;F$43&amp;"_EX"&amp;"'!H2:H156"))</f>
        <v>0</v>
      </c>
      <c r="L618" s="16">
        <v>23836</v>
      </c>
      <c r="M618" s="20" cm="1">
        <f t="array" aca="1" ref="M618" ca="1">SUMPRODUCT((OFFSET('2014_EX'!$A$2,COUNTA('2014_EX'!$A$2:$A$156)-Cálculos!$M$43,0,Cálculos!$M$43,1)=Cálculos!$L618)*OFFSET('2014_EX'!$F$2,COUNTA('2014_EX'!$F$2:$F$156)-Cálculos!$M$43,0,Cálculos!$M$43,1),OFFSET('2014_EX'!$H$2,COUNTA('2014_EX'!$H$2:$H$156)-Cálculos!$M$43,0,Cálculos!$M$43,1))</f>
        <v>0</v>
      </c>
    </row>
    <row r="619" spans="2:13" x14ac:dyDescent="0.25">
      <c r="B619" s="16">
        <v>23837</v>
      </c>
      <c r="C619" s="20" cm="1">
        <f t="array" aca="1" ref="C619" ca="1">SUMPRODUCT(--(INDIRECT("'"&amp;C$43&amp;"_EX"&amp;"'!A2:A451")=$B619),INDIRECT("'"&amp;C$43&amp;"_EX"&amp;"'!F2:F451"),INDIRECT("'"&amp;C$43&amp;"_EX"&amp;"'!H2:H451"))</f>
        <v>0</v>
      </c>
      <c r="D619" s="20" cm="1">
        <f t="array" aca="1" ref="D619" ca="1">SUMPRODUCT(--(INDIRECT("'"&amp;D$43&amp;"_EX"&amp;"'!A2:A1104")=$B619),INDIRECT("'"&amp;D$43&amp;"_EX"&amp;"'!F2:F1104"),INDIRECT("'"&amp;D$43&amp;"_EX"&amp;"'!H2:H1104"))</f>
        <v>1055.49</v>
      </c>
      <c r="E619" s="20" cm="1">
        <f t="array" aca="1" ref="E619" ca="1">SUMPRODUCT(--(INDIRECT("'"&amp;E$43&amp;"_EX"&amp;"'!A2:A444")=$B619),INDIRECT("'"&amp;E$43&amp;"_EX"&amp;"'!F2:F444"),INDIRECT("'"&amp;E$43&amp;"_EX"&amp;"'!H2:H444"))</f>
        <v>0</v>
      </c>
      <c r="F619" s="20" cm="1">
        <f t="array" aca="1" ref="F619" ca="1">SUMPRODUCT(--(INDIRECT("'"&amp;F$43&amp;"_EX"&amp;"'!A2:A156")=$B619),INDIRECT("'"&amp;F$43&amp;"_EX"&amp;"'!F2:F156"),INDIRECT("'"&amp;F$43&amp;"_EX"&amp;"'!H2:H156"))</f>
        <v>0</v>
      </c>
      <c r="L619" s="16">
        <v>23837</v>
      </c>
      <c r="M619" s="20" cm="1">
        <f t="array" aca="1" ref="M619" ca="1">SUMPRODUCT((OFFSET('2014_EX'!$A$2,COUNTA('2014_EX'!$A$2:$A$156)-Cálculos!$M$43,0,Cálculos!$M$43,1)=Cálculos!$L619)*OFFSET('2014_EX'!$F$2,COUNTA('2014_EX'!$F$2:$F$156)-Cálculos!$M$43,0,Cálculos!$M$43,1),OFFSET('2014_EX'!$H$2,COUNTA('2014_EX'!$H$2:$H$156)-Cálculos!$M$43,0,Cálculos!$M$43,1))</f>
        <v>0</v>
      </c>
    </row>
    <row r="620" spans="2:13" x14ac:dyDescent="0.25">
      <c r="B620" s="16">
        <v>23838</v>
      </c>
      <c r="C620" s="20" cm="1">
        <f t="array" aca="1" ref="C620" ca="1">SUMPRODUCT(--(INDIRECT("'"&amp;C$43&amp;"_EX"&amp;"'!A2:A451")=$B620),INDIRECT("'"&amp;C$43&amp;"_EX"&amp;"'!F2:F451"),INDIRECT("'"&amp;C$43&amp;"_EX"&amp;"'!H2:H451"))</f>
        <v>0</v>
      </c>
      <c r="D620" s="20" cm="1">
        <f t="array" aca="1" ref="D620" ca="1">SUMPRODUCT(--(INDIRECT("'"&amp;D$43&amp;"_EX"&amp;"'!A2:A1104")=$B620),INDIRECT("'"&amp;D$43&amp;"_EX"&amp;"'!F2:F1104"),INDIRECT("'"&amp;D$43&amp;"_EX"&amp;"'!H2:H1104"))</f>
        <v>1977.18</v>
      </c>
      <c r="E620" s="20" cm="1">
        <f t="array" aca="1" ref="E620" ca="1">SUMPRODUCT(--(INDIRECT("'"&amp;E$43&amp;"_EX"&amp;"'!A2:A444")=$B620),INDIRECT("'"&amp;E$43&amp;"_EX"&amp;"'!F2:F444"),INDIRECT("'"&amp;E$43&amp;"_EX"&amp;"'!H2:H444"))</f>
        <v>0</v>
      </c>
      <c r="F620" s="20" cm="1">
        <f t="array" aca="1" ref="F620" ca="1">SUMPRODUCT(--(INDIRECT("'"&amp;F$43&amp;"_EX"&amp;"'!A2:A156")=$B620),INDIRECT("'"&amp;F$43&amp;"_EX"&amp;"'!F2:F156"),INDIRECT("'"&amp;F$43&amp;"_EX"&amp;"'!H2:H156"))</f>
        <v>0</v>
      </c>
      <c r="L620" s="16">
        <v>23838</v>
      </c>
      <c r="M620" s="20" cm="1">
        <f t="array" aca="1" ref="M620" ca="1">SUMPRODUCT((OFFSET('2014_EX'!$A$2,COUNTA('2014_EX'!$A$2:$A$156)-Cálculos!$M$43,0,Cálculos!$M$43,1)=Cálculos!$L620)*OFFSET('2014_EX'!$F$2,COUNTA('2014_EX'!$F$2:$F$156)-Cálculos!$M$43,0,Cálculos!$M$43,1),OFFSET('2014_EX'!$H$2,COUNTA('2014_EX'!$H$2:$H$156)-Cálculos!$M$43,0,Cálculos!$M$43,1))</f>
        <v>0</v>
      </c>
    </row>
    <row r="621" spans="2:13" x14ac:dyDescent="0.25">
      <c r="B621" s="16">
        <v>23839</v>
      </c>
      <c r="C621" s="20" cm="1">
        <f t="array" aca="1" ref="C621" ca="1">SUMPRODUCT(--(INDIRECT("'"&amp;C$43&amp;"_EX"&amp;"'!A2:A451")=$B621),INDIRECT("'"&amp;C$43&amp;"_EX"&amp;"'!F2:F451"),INDIRECT("'"&amp;C$43&amp;"_EX"&amp;"'!H2:H451"))</f>
        <v>0</v>
      </c>
      <c r="D621" s="20" cm="1">
        <f t="array" aca="1" ref="D621" ca="1">SUMPRODUCT(--(INDIRECT("'"&amp;D$43&amp;"_EX"&amp;"'!A2:A1104")=$B621),INDIRECT("'"&amp;D$43&amp;"_EX"&amp;"'!F2:F1104"),INDIRECT("'"&amp;D$43&amp;"_EX"&amp;"'!H2:H1104"))</f>
        <v>0</v>
      </c>
      <c r="E621" s="20" cm="1">
        <f t="array" aca="1" ref="E621" ca="1">SUMPRODUCT(--(INDIRECT("'"&amp;E$43&amp;"_EX"&amp;"'!A2:A444")=$B621),INDIRECT("'"&amp;E$43&amp;"_EX"&amp;"'!F2:F444"),INDIRECT("'"&amp;E$43&amp;"_EX"&amp;"'!H2:H444"))</f>
        <v>0</v>
      </c>
      <c r="F621" s="20" cm="1">
        <f t="array" aca="1" ref="F621" ca="1">SUMPRODUCT(--(INDIRECT("'"&amp;F$43&amp;"_EX"&amp;"'!A2:A156")=$B621),INDIRECT("'"&amp;F$43&amp;"_EX"&amp;"'!F2:F156"),INDIRECT("'"&amp;F$43&amp;"_EX"&amp;"'!H2:H156"))</f>
        <v>72.5</v>
      </c>
      <c r="L621" s="16">
        <v>23839</v>
      </c>
      <c r="M621" s="20" cm="1">
        <f t="array" aca="1" ref="M621" ca="1">SUMPRODUCT((OFFSET('2014_EX'!$A$2,COUNTA('2014_EX'!$A$2:$A$156)-Cálculos!$M$43,0,Cálculos!$M$43,1)=Cálculos!$L621)*OFFSET('2014_EX'!$F$2,COUNTA('2014_EX'!$F$2:$F$156)-Cálculos!$M$43,0,Cálculos!$M$43,1),OFFSET('2014_EX'!$H$2,COUNTA('2014_EX'!$H$2:$H$156)-Cálculos!$M$43,0,Cálculos!$M$43,1))</f>
        <v>72.5</v>
      </c>
    </row>
    <row r="622" spans="2:13" x14ac:dyDescent="0.25">
      <c r="B622" s="16">
        <v>23840</v>
      </c>
      <c r="C622" s="20" cm="1">
        <f t="array" aca="1" ref="C622" ca="1">SUMPRODUCT(--(INDIRECT("'"&amp;C$43&amp;"_EX"&amp;"'!A2:A451")=$B622),INDIRECT("'"&amp;C$43&amp;"_EX"&amp;"'!F2:F451"),INDIRECT("'"&amp;C$43&amp;"_EX"&amp;"'!H2:H451"))</f>
        <v>0</v>
      </c>
      <c r="D622" s="20" cm="1">
        <f t="array" aca="1" ref="D622" ca="1">SUMPRODUCT(--(INDIRECT("'"&amp;D$43&amp;"_EX"&amp;"'!A2:A1104")=$B622),INDIRECT("'"&amp;D$43&amp;"_EX"&amp;"'!F2:F1104"),INDIRECT("'"&amp;D$43&amp;"_EX"&amp;"'!H2:H1104"))</f>
        <v>1418.97</v>
      </c>
      <c r="E622" s="20" cm="1">
        <f t="array" aca="1" ref="E622" ca="1">SUMPRODUCT(--(INDIRECT("'"&amp;E$43&amp;"_EX"&amp;"'!A2:A444")=$B622),INDIRECT("'"&amp;E$43&amp;"_EX"&amp;"'!F2:F444"),INDIRECT("'"&amp;E$43&amp;"_EX"&amp;"'!H2:H444"))</f>
        <v>0</v>
      </c>
      <c r="F622" s="20" cm="1">
        <f t="array" aca="1" ref="F622" ca="1">SUMPRODUCT(--(INDIRECT("'"&amp;F$43&amp;"_EX"&amp;"'!A2:A156")=$B622),INDIRECT("'"&amp;F$43&amp;"_EX"&amp;"'!F2:F156"),INDIRECT("'"&amp;F$43&amp;"_EX"&amp;"'!H2:H156"))</f>
        <v>0</v>
      </c>
      <c r="L622" s="16">
        <v>23840</v>
      </c>
      <c r="M622" s="20" cm="1">
        <f t="array" aca="1" ref="M622" ca="1">SUMPRODUCT((OFFSET('2014_EX'!$A$2,COUNTA('2014_EX'!$A$2:$A$156)-Cálculos!$M$43,0,Cálculos!$M$43,1)=Cálculos!$L622)*OFFSET('2014_EX'!$F$2,COUNTA('2014_EX'!$F$2:$F$156)-Cálculos!$M$43,0,Cálculos!$M$43,1),OFFSET('2014_EX'!$H$2,COUNTA('2014_EX'!$H$2:$H$156)-Cálculos!$M$43,0,Cálculos!$M$43,1))</f>
        <v>0</v>
      </c>
    </row>
    <row r="623" spans="2:13" x14ac:dyDescent="0.25">
      <c r="B623" s="16">
        <v>23841</v>
      </c>
      <c r="C623" s="20" cm="1">
        <f t="array" aca="1" ref="C623" ca="1">SUMPRODUCT(--(INDIRECT("'"&amp;C$43&amp;"_EX"&amp;"'!A2:A451")=$B623),INDIRECT("'"&amp;C$43&amp;"_EX"&amp;"'!F2:F451"),INDIRECT("'"&amp;C$43&amp;"_EX"&amp;"'!H2:H451"))</f>
        <v>0</v>
      </c>
      <c r="D623" s="20" cm="1">
        <f t="array" aca="1" ref="D623" ca="1">SUMPRODUCT(--(INDIRECT("'"&amp;D$43&amp;"_EX"&amp;"'!A2:A1104")=$B623),INDIRECT("'"&amp;D$43&amp;"_EX"&amp;"'!F2:F1104"),INDIRECT("'"&amp;D$43&amp;"_EX"&amp;"'!H2:H1104"))</f>
        <v>678.30000000000007</v>
      </c>
      <c r="E623" s="20" cm="1">
        <f t="array" aca="1" ref="E623" ca="1">SUMPRODUCT(--(INDIRECT("'"&amp;E$43&amp;"_EX"&amp;"'!A2:A444")=$B623),INDIRECT("'"&amp;E$43&amp;"_EX"&amp;"'!F2:F444"),INDIRECT("'"&amp;E$43&amp;"_EX"&amp;"'!H2:H444"))</f>
        <v>0</v>
      </c>
      <c r="F623" s="20" cm="1">
        <f t="array" aca="1" ref="F623" ca="1">SUMPRODUCT(--(INDIRECT("'"&amp;F$43&amp;"_EX"&amp;"'!A2:A156")=$B623),INDIRECT("'"&amp;F$43&amp;"_EX"&amp;"'!F2:F156"),INDIRECT("'"&amp;F$43&amp;"_EX"&amp;"'!H2:H156"))</f>
        <v>0</v>
      </c>
      <c r="L623" s="16">
        <v>23841</v>
      </c>
      <c r="M623" s="20" cm="1">
        <f t="array" aca="1" ref="M623" ca="1">SUMPRODUCT((OFFSET('2014_EX'!$A$2,COUNTA('2014_EX'!$A$2:$A$156)-Cálculos!$M$43,0,Cálculos!$M$43,1)=Cálculos!$L623)*OFFSET('2014_EX'!$F$2,COUNTA('2014_EX'!$F$2:$F$156)-Cálculos!$M$43,0,Cálculos!$M$43,1),OFFSET('2014_EX'!$H$2,COUNTA('2014_EX'!$H$2:$H$156)-Cálculos!$M$43,0,Cálculos!$M$43,1))</f>
        <v>0</v>
      </c>
    </row>
    <row r="624" spans="2:13" x14ac:dyDescent="0.25">
      <c r="B624" s="16">
        <v>23842</v>
      </c>
      <c r="C624" s="20" cm="1">
        <f t="array" aca="1" ref="C624" ca="1">SUMPRODUCT(--(INDIRECT("'"&amp;C$43&amp;"_EX"&amp;"'!A2:A451")=$B624),INDIRECT("'"&amp;C$43&amp;"_EX"&amp;"'!F2:F451"),INDIRECT("'"&amp;C$43&amp;"_EX"&amp;"'!H2:H451"))</f>
        <v>0</v>
      </c>
      <c r="D624" s="20" cm="1">
        <f t="array" aca="1" ref="D624" ca="1">SUMPRODUCT(--(INDIRECT("'"&amp;D$43&amp;"_EX"&amp;"'!A2:A1104")=$B624),INDIRECT("'"&amp;D$43&amp;"_EX"&amp;"'!F2:F1104"),INDIRECT("'"&amp;D$43&amp;"_EX"&amp;"'!H2:H1104"))</f>
        <v>1140</v>
      </c>
      <c r="E624" s="20" cm="1">
        <f t="array" aca="1" ref="E624" ca="1">SUMPRODUCT(--(INDIRECT("'"&amp;E$43&amp;"_EX"&amp;"'!A2:A444")=$B624),INDIRECT("'"&amp;E$43&amp;"_EX"&amp;"'!F2:F444"),INDIRECT("'"&amp;E$43&amp;"_EX"&amp;"'!H2:H444"))</f>
        <v>0</v>
      </c>
      <c r="F624" s="20" cm="1">
        <f t="array" aca="1" ref="F624" ca="1">SUMPRODUCT(--(INDIRECT("'"&amp;F$43&amp;"_EX"&amp;"'!A2:A156")=$B624),INDIRECT("'"&amp;F$43&amp;"_EX"&amp;"'!F2:F156"),INDIRECT("'"&amp;F$43&amp;"_EX"&amp;"'!H2:H156"))</f>
        <v>0</v>
      </c>
      <c r="L624" s="16">
        <v>23842</v>
      </c>
      <c r="M624" s="20" cm="1">
        <f t="array" aca="1" ref="M624" ca="1">SUMPRODUCT((OFFSET('2014_EX'!$A$2,COUNTA('2014_EX'!$A$2:$A$156)-Cálculos!$M$43,0,Cálculos!$M$43,1)=Cálculos!$L624)*OFFSET('2014_EX'!$F$2,COUNTA('2014_EX'!$F$2:$F$156)-Cálculos!$M$43,0,Cálculos!$M$43,1),OFFSET('2014_EX'!$H$2,COUNTA('2014_EX'!$H$2:$H$156)-Cálculos!$M$43,0,Cálculos!$M$43,1))</f>
        <v>0</v>
      </c>
    </row>
    <row r="625" spans="2:13" x14ac:dyDescent="0.25">
      <c r="B625" s="16">
        <v>23843</v>
      </c>
      <c r="C625" s="20" cm="1">
        <f t="array" aca="1" ref="C625" ca="1">SUMPRODUCT(--(INDIRECT("'"&amp;C$43&amp;"_EX"&amp;"'!A2:A451")=$B625),INDIRECT("'"&amp;C$43&amp;"_EX"&amp;"'!F2:F451"),INDIRECT("'"&amp;C$43&amp;"_EX"&amp;"'!H2:H451"))</f>
        <v>0</v>
      </c>
      <c r="D625" s="20" cm="1">
        <f t="array" aca="1" ref="D625" ca="1">SUMPRODUCT(--(INDIRECT("'"&amp;D$43&amp;"_EX"&amp;"'!A2:A1104")=$B625),INDIRECT("'"&amp;D$43&amp;"_EX"&amp;"'!F2:F1104"),INDIRECT("'"&amp;D$43&amp;"_EX"&amp;"'!H2:H1104"))</f>
        <v>3620.8900000000003</v>
      </c>
      <c r="E625" s="20" cm="1">
        <f t="array" aca="1" ref="E625" ca="1">SUMPRODUCT(--(INDIRECT("'"&amp;E$43&amp;"_EX"&amp;"'!A2:A444")=$B625),INDIRECT("'"&amp;E$43&amp;"_EX"&amp;"'!F2:F444"),INDIRECT("'"&amp;E$43&amp;"_EX"&amp;"'!H2:H444"))</f>
        <v>0</v>
      </c>
      <c r="F625" s="20" cm="1">
        <f t="array" aca="1" ref="F625" ca="1">SUMPRODUCT(--(INDIRECT("'"&amp;F$43&amp;"_EX"&amp;"'!A2:A156")=$B625),INDIRECT("'"&amp;F$43&amp;"_EX"&amp;"'!F2:F156"),INDIRECT("'"&amp;F$43&amp;"_EX"&amp;"'!H2:H156"))</f>
        <v>0</v>
      </c>
      <c r="L625" s="16">
        <v>23843</v>
      </c>
      <c r="M625" s="20" cm="1">
        <f t="array" aca="1" ref="M625" ca="1">SUMPRODUCT((OFFSET('2014_EX'!$A$2,COUNTA('2014_EX'!$A$2:$A$156)-Cálculos!$M$43,0,Cálculos!$M$43,1)=Cálculos!$L625)*OFFSET('2014_EX'!$F$2,COUNTA('2014_EX'!$F$2:$F$156)-Cálculos!$M$43,0,Cálculos!$M$43,1),OFFSET('2014_EX'!$H$2,COUNTA('2014_EX'!$H$2:$H$156)-Cálculos!$M$43,0,Cálculos!$M$43,1))</f>
        <v>0</v>
      </c>
    </row>
    <row r="626" spans="2:13" x14ac:dyDescent="0.25">
      <c r="B626" s="16">
        <v>23844</v>
      </c>
      <c r="C626" s="20" cm="1">
        <f t="array" aca="1" ref="C626" ca="1">SUMPRODUCT(--(INDIRECT("'"&amp;C$43&amp;"_EX"&amp;"'!A2:A451")=$B626),INDIRECT("'"&amp;C$43&amp;"_EX"&amp;"'!F2:F451"),INDIRECT("'"&amp;C$43&amp;"_EX"&amp;"'!H2:H451"))</f>
        <v>0</v>
      </c>
      <c r="D626" s="20" cm="1">
        <f t="array" aca="1" ref="D626" ca="1">SUMPRODUCT(--(INDIRECT("'"&amp;D$43&amp;"_EX"&amp;"'!A2:A1104")=$B626),INDIRECT("'"&amp;D$43&amp;"_EX"&amp;"'!F2:F1104"),INDIRECT("'"&amp;D$43&amp;"_EX"&amp;"'!H2:H1104"))</f>
        <v>1452</v>
      </c>
      <c r="E626" s="20" cm="1">
        <f t="array" aca="1" ref="E626" ca="1">SUMPRODUCT(--(INDIRECT("'"&amp;E$43&amp;"_EX"&amp;"'!A2:A444")=$B626),INDIRECT("'"&amp;E$43&amp;"_EX"&amp;"'!F2:F444"),INDIRECT("'"&amp;E$43&amp;"_EX"&amp;"'!H2:H444"))</f>
        <v>1595</v>
      </c>
      <c r="F626" s="20" cm="1">
        <f t="array" aca="1" ref="F626" ca="1">SUMPRODUCT(--(INDIRECT("'"&amp;F$43&amp;"_EX"&amp;"'!A2:A156")=$B626),INDIRECT("'"&amp;F$43&amp;"_EX"&amp;"'!F2:F156"),INDIRECT("'"&amp;F$43&amp;"_EX"&amp;"'!H2:H156"))</f>
        <v>0</v>
      </c>
      <c r="L626" s="16">
        <v>23844</v>
      </c>
      <c r="M626" s="20" cm="1">
        <f t="array" aca="1" ref="M626" ca="1">SUMPRODUCT((OFFSET('2014_EX'!$A$2,COUNTA('2014_EX'!$A$2:$A$156)-Cálculos!$M$43,0,Cálculos!$M$43,1)=Cálculos!$L626)*OFFSET('2014_EX'!$F$2,COUNTA('2014_EX'!$F$2:$F$156)-Cálculos!$M$43,0,Cálculos!$M$43,1),OFFSET('2014_EX'!$H$2,COUNTA('2014_EX'!$H$2:$H$156)-Cálculos!$M$43,0,Cálculos!$M$43,1))</f>
        <v>0</v>
      </c>
    </row>
    <row r="627" spans="2:13" x14ac:dyDescent="0.25">
      <c r="B627" s="16">
        <v>23845</v>
      </c>
      <c r="C627" s="20" cm="1">
        <f t="array" aca="1" ref="C627" ca="1">SUMPRODUCT(--(INDIRECT("'"&amp;C$43&amp;"_EX"&amp;"'!A2:A451")=$B627),INDIRECT("'"&amp;C$43&amp;"_EX"&amp;"'!F2:F451"),INDIRECT("'"&amp;C$43&amp;"_EX"&amp;"'!H2:H451"))</f>
        <v>0</v>
      </c>
      <c r="D627" s="20" cm="1">
        <f t="array" aca="1" ref="D627" ca="1">SUMPRODUCT(--(INDIRECT("'"&amp;D$43&amp;"_EX"&amp;"'!A2:A1104")=$B627),INDIRECT("'"&amp;D$43&amp;"_EX"&amp;"'!F2:F1104"),INDIRECT("'"&amp;D$43&amp;"_EX"&amp;"'!H2:H1104"))</f>
        <v>1658.73</v>
      </c>
      <c r="E627" s="20" cm="1">
        <f t="array" aca="1" ref="E627" ca="1">SUMPRODUCT(--(INDIRECT("'"&amp;E$43&amp;"_EX"&amp;"'!A2:A444")=$B627),INDIRECT("'"&amp;E$43&amp;"_EX"&amp;"'!F2:F444"),INDIRECT("'"&amp;E$43&amp;"_EX"&amp;"'!H2:H444"))</f>
        <v>0</v>
      </c>
      <c r="F627" s="20" cm="1">
        <f t="array" aca="1" ref="F627" ca="1">SUMPRODUCT(--(INDIRECT("'"&amp;F$43&amp;"_EX"&amp;"'!A2:A156")=$B627),INDIRECT("'"&amp;F$43&amp;"_EX"&amp;"'!F2:F156"),INDIRECT("'"&amp;F$43&amp;"_EX"&amp;"'!H2:H156"))</f>
        <v>0</v>
      </c>
      <c r="L627" s="16">
        <v>23845</v>
      </c>
      <c r="M627" s="20" cm="1">
        <f t="array" aca="1" ref="M627" ca="1">SUMPRODUCT((OFFSET('2014_EX'!$A$2,COUNTA('2014_EX'!$A$2:$A$156)-Cálculos!$M$43,0,Cálculos!$M$43,1)=Cálculos!$L627)*OFFSET('2014_EX'!$F$2,COUNTA('2014_EX'!$F$2:$F$156)-Cálculos!$M$43,0,Cálculos!$M$43,1),OFFSET('2014_EX'!$H$2,COUNTA('2014_EX'!$H$2:$H$156)-Cálculos!$M$43,0,Cálculos!$M$43,1))</f>
        <v>0</v>
      </c>
    </row>
    <row r="628" spans="2:13" x14ac:dyDescent="0.25">
      <c r="B628" s="16">
        <v>23846</v>
      </c>
      <c r="C628" s="20" cm="1">
        <f t="array" aca="1" ref="C628" ca="1">SUMPRODUCT(--(INDIRECT("'"&amp;C$43&amp;"_EX"&amp;"'!A2:A451")=$B628),INDIRECT("'"&amp;C$43&amp;"_EX"&amp;"'!F2:F451"),INDIRECT("'"&amp;C$43&amp;"_EX"&amp;"'!H2:H451"))</f>
        <v>0</v>
      </c>
      <c r="D628" s="20" cm="1">
        <f t="array" aca="1" ref="D628" ca="1">SUMPRODUCT(--(INDIRECT("'"&amp;D$43&amp;"_EX"&amp;"'!A2:A1104")=$B628),INDIRECT("'"&amp;D$43&amp;"_EX"&amp;"'!F2:F1104"),INDIRECT("'"&amp;D$43&amp;"_EX"&amp;"'!H2:H1104"))</f>
        <v>57</v>
      </c>
      <c r="E628" s="20" cm="1">
        <f t="array" aca="1" ref="E628" ca="1">SUMPRODUCT(--(INDIRECT("'"&amp;E$43&amp;"_EX"&amp;"'!A2:A444")=$B628),INDIRECT("'"&amp;E$43&amp;"_EX"&amp;"'!F2:F444"),INDIRECT("'"&amp;E$43&amp;"_EX"&amp;"'!H2:H444"))</f>
        <v>526.68000000000006</v>
      </c>
      <c r="F628" s="20" cm="1">
        <f t="array" aca="1" ref="F628" ca="1">SUMPRODUCT(--(INDIRECT("'"&amp;F$43&amp;"_EX"&amp;"'!A2:A156")=$B628),INDIRECT("'"&amp;F$43&amp;"_EX"&amp;"'!F2:F156"),INDIRECT("'"&amp;F$43&amp;"_EX"&amp;"'!H2:H156"))</f>
        <v>168</v>
      </c>
      <c r="L628" s="16">
        <v>23846</v>
      </c>
      <c r="M628" s="20" cm="1">
        <f t="array" aca="1" ref="M628" ca="1">SUMPRODUCT((OFFSET('2014_EX'!$A$2,COUNTA('2014_EX'!$A$2:$A$156)-Cálculos!$M$43,0,Cálculos!$M$43,1)=Cálculos!$L628)*OFFSET('2014_EX'!$F$2,COUNTA('2014_EX'!$F$2:$F$156)-Cálculos!$M$43,0,Cálculos!$M$43,1),OFFSET('2014_EX'!$H$2,COUNTA('2014_EX'!$H$2:$H$156)-Cálculos!$M$43,0,Cálculos!$M$43,1))</f>
        <v>168</v>
      </c>
    </row>
    <row r="629" spans="2:13" x14ac:dyDescent="0.25">
      <c r="B629" s="16">
        <v>23847</v>
      </c>
      <c r="C629" s="20" cm="1">
        <f t="array" aca="1" ref="C629" ca="1">SUMPRODUCT(--(INDIRECT("'"&amp;C$43&amp;"_EX"&amp;"'!A2:A451")=$B629),INDIRECT("'"&amp;C$43&amp;"_EX"&amp;"'!F2:F451"),INDIRECT("'"&amp;C$43&amp;"_EX"&amp;"'!H2:H451"))</f>
        <v>0</v>
      </c>
      <c r="D629" s="20" cm="1">
        <f t="array" aca="1" ref="D629" ca="1">SUMPRODUCT(--(INDIRECT("'"&amp;D$43&amp;"_EX"&amp;"'!A2:A1104")=$B629),INDIRECT("'"&amp;D$43&amp;"_EX"&amp;"'!F2:F1104"),INDIRECT("'"&amp;D$43&amp;"_EX"&amp;"'!H2:H1104"))</f>
        <v>855</v>
      </c>
      <c r="E629" s="20" cm="1">
        <f t="array" aca="1" ref="E629" ca="1">SUMPRODUCT(--(INDIRECT("'"&amp;E$43&amp;"_EX"&amp;"'!A2:A444")=$B629),INDIRECT("'"&amp;E$43&amp;"_EX"&amp;"'!F2:F444"),INDIRECT("'"&amp;E$43&amp;"_EX"&amp;"'!H2:H444"))</f>
        <v>0</v>
      </c>
      <c r="F629" s="20" cm="1">
        <f t="array" aca="1" ref="F629" ca="1">SUMPRODUCT(--(INDIRECT("'"&amp;F$43&amp;"_EX"&amp;"'!A2:A156")=$B629),INDIRECT("'"&amp;F$43&amp;"_EX"&amp;"'!F2:F156"),INDIRECT("'"&amp;F$43&amp;"_EX"&amp;"'!H2:H156"))</f>
        <v>0</v>
      </c>
      <c r="L629" s="16">
        <v>23847</v>
      </c>
      <c r="M629" s="20" cm="1">
        <f t="array" aca="1" ref="M629" ca="1">SUMPRODUCT((OFFSET('2014_EX'!$A$2,COUNTA('2014_EX'!$A$2:$A$156)-Cálculos!$M$43,0,Cálculos!$M$43,1)=Cálculos!$L629)*OFFSET('2014_EX'!$F$2,COUNTA('2014_EX'!$F$2:$F$156)-Cálculos!$M$43,0,Cálculos!$M$43,1),OFFSET('2014_EX'!$H$2,COUNTA('2014_EX'!$H$2:$H$156)-Cálculos!$M$43,0,Cálculos!$M$43,1))</f>
        <v>0</v>
      </c>
    </row>
    <row r="630" spans="2:13" x14ac:dyDescent="0.25">
      <c r="B630" s="16">
        <v>23848</v>
      </c>
      <c r="C630" s="20" cm="1">
        <f t="array" aca="1" ref="C630" ca="1">SUMPRODUCT(--(INDIRECT("'"&amp;C$43&amp;"_EX"&amp;"'!A2:A451")=$B630),INDIRECT("'"&amp;C$43&amp;"_EX"&amp;"'!F2:F451"),INDIRECT("'"&amp;C$43&amp;"_EX"&amp;"'!H2:H451"))</f>
        <v>1300.1400000000001</v>
      </c>
      <c r="D630" s="20" cm="1">
        <f t="array" aca="1" ref="D630" ca="1">SUMPRODUCT(--(INDIRECT("'"&amp;D$43&amp;"_EX"&amp;"'!A2:A1104")=$B630),INDIRECT("'"&amp;D$43&amp;"_EX"&amp;"'!F2:F1104"),INDIRECT("'"&amp;D$43&amp;"_EX"&amp;"'!H2:H1104"))</f>
        <v>790.38</v>
      </c>
      <c r="E630" s="20" cm="1">
        <f t="array" aca="1" ref="E630" ca="1">SUMPRODUCT(--(INDIRECT("'"&amp;E$43&amp;"_EX"&amp;"'!A2:A444")=$B630),INDIRECT("'"&amp;E$43&amp;"_EX"&amp;"'!F2:F444"),INDIRECT("'"&amp;E$43&amp;"_EX"&amp;"'!H2:H444"))</f>
        <v>0</v>
      </c>
      <c r="F630" s="20" cm="1">
        <f t="array" aca="1" ref="F630" ca="1">SUMPRODUCT(--(INDIRECT("'"&amp;F$43&amp;"_EX"&amp;"'!A2:A156")=$B630),INDIRECT("'"&amp;F$43&amp;"_EX"&amp;"'!F2:F156"),INDIRECT("'"&amp;F$43&amp;"_EX"&amp;"'!H2:H156"))</f>
        <v>0</v>
      </c>
      <c r="L630" s="16">
        <v>23848</v>
      </c>
      <c r="M630" s="20" cm="1">
        <f t="array" aca="1" ref="M630" ca="1">SUMPRODUCT((OFFSET('2014_EX'!$A$2,COUNTA('2014_EX'!$A$2:$A$156)-Cálculos!$M$43,0,Cálculos!$M$43,1)=Cálculos!$L630)*OFFSET('2014_EX'!$F$2,COUNTA('2014_EX'!$F$2:$F$156)-Cálculos!$M$43,0,Cálculos!$M$43,1),OFFSET('2014_EX'!$H$2,COUNTA('2014_EX'!$H$2:$H$156)-Cálculos!$M$43,0,Cálculos!$M$43,1))</f>
        <v>0</v>
      </c>
    </row>
    <row r="631" spans="2:13" x14ac:dyDescent="0.25">
      <c r="B631" s="16">
        <v>23849</v>
      </c>
      <c r="C631" s="20" cm="1">
        <f t="array" aca="1" ref="C631" ca="1">SUMPRODUCT(--(INDIRECT("'"&amp;C$43&amp;"_EX"&amp;"'!A2:A451")=$B631),INDIRECT("'"&amp;C$43&amp;"_EX"&amp;"'!F2:F451"),INDIRECT("'"&amp;C$43&amp;"_EX"&amp;"'!H2:H451"))</f>
        <v>0</v>
      </c>
      <c r="D631" s="20" cm="1">
        <f t="array" aca="1" ref="D631" ca="1">SUMPRODUCT(--(INDIRECT("'"&amp;D$43&amp;"_EX"&amp;"'!A2:A1104")=$B631),INDIRECT("'"&amp;D$43&amp;"_EX"&amp;"'!F2:F1104"),INDIRECT("'"&amp;D$43&amp;"_EX"&amp;"'!H2:H1104"))</f>
        <v>300</v>
      </c>
      <c r="E631" s="20" cm="1">
        <f t="array" aca="1" ref="E631" ca="1">SUMPRODUCT(--(INDIRECT("'"&amp;E$43&amp;"_EX"&amp;"'!A2:A444")=$B631),INDIRECT("'"&amp;E$43&amp;"_EX"&amp;"'!F2:F444"),INDIRECT("'"&amp;E$43&amp;"_EX"&amp;"'!H2:H444"))</f>
        <v>0</v>
      </c>
      <c r="F631" s="20" cm="1">
        <f t="array" aca="1" ref="F631" ca="1">SUMPRODUCT(--(INDIRECT("'"&amp;F$43&amp;"_EX"&amp;"'!A2:A156")=$B631),INDIRECT("'"&amp;F$43&amp;"_EX"&amp;"'!F2:F156"),INDIRECT("'"&amp;F$43&amp;"_EX"&amp;"'!H2:H156"))</f>
        <v>0</v>
      </c>
      <c r="L631" s="16">
        <v>23849</v>
      </c>
      <c r="M631" s="20" cm="1">
        <f t="array" aca="1" ref="M631" ca="1">SUMPRODUCT((OFFSET('2014_EX'!$A$2,COUNTA('2014_EX'!$A$2:$A$156)-Cálculos!$M$43,0,Cálculos!$M$43,1)=Cálculos!$L631)*OFFSET('2014_EX'!$F$2,COUNTA('2014_EX'!$F$2:$F$156)-Cálculos!$M$43,0,Cálculos!$M$43,1),OFFSET('2014_EX'!$H$2,COUNTA('2014_EX'!$H$2:$H$156)-Cálculos!$M$43,0,Cálculos!$M$43,1))</f>
        <v>0</v>
      </c>
    </row>
    <row r="632" spans="2:13" x14ac:dyDescent="0.25">
      <c r="B632" s="16">
        <v>23850</v>
      </c>
      <c r="C632" s="20" cm="1">
        <f t="array" aca="1" ref="C632" ca="1">SUMPRODUCT(--(INDIRECT("'"&amp;C$43&amp;"_EX"&amp;"'!A2:A451")=$B632),INDIRECT("'"&amp;C$43&amp;"_EX"&amp;"'!F2:F451"),INDIRECT("'"&amp;C$43&amp;"_EX"&amp;"'!H2:H451"))</f>
        <v>0</v>
      </c>
      <c r="D632" s="20" cm="1">
        <f t="array" aca="1" ref="D632" ca="1">SUMPRODUCT(--(INDIRECT("'"&amp;D$43&amp;"_EX"&amp;"'!A2:A1104")=$B632),INDIRECT("'"&amp;D$43&amp;"_EX"&amp;"'!F2:F1104"),INDIRECT("'"&amp;D$43&amp;"_EX"&amp;"'!H2:H1104"))</f>
        <v>1404</v>
      </c>
      <c r="E632" s="20" cm="1">
        <f t="array" aca="1" ref="E632" ca="1">SUMPRODUCT(--(INDIRECT("'"&amp;E$43&amp;"_EX"&amp;"'!A2:A444")=$B632),INDIRECT("'"&amp;E$43&amp;"_EX"&amp;"'!F2:F444"),INDIRECT("'"&amp;E$43&amp;"_EX"&amp;"'!H2:H444"))</f>
        <v>0</v>
      </c>
      <c r="F632" s="20" cm="1">
        <f t="array" aca="1" ref="F632" ca="1">SUMPRODUCT(--(INDIRECT("'"&amp;F$43&amp;"_EX"&amp;"'!A2:A156")=$B632),INDIRECT("'"&amp;F$43&amp;"_EX"&amp;"'!F2:F156"),INDIRECT("'"&amp;F$43&amp;"_EX"&amp;"'!H2:H156"))</f>
        <v>1218</v>
      </c>
      <c r="L632" s="16">
        <v>23850</v>
      </c>
      <c r="M632" s="20" cm="1">
        <f t="array" aca="1" ref="M632" ca="1">SUMPRODUCT((OFFSET('2014_EX'!$A$2,COUNTA('2014_EX'!$A$2:$A$156)-Cálculos!$M$43,0,Cálculos!$M$43,1)=Cálculos!$L632)*OFFSET('2014_EX'!$F$2,COUNTA('2014_EX'!$F$2:$F$156)-Cálculos!$M$43,0,Cálculos!$M$43,1),OFFSET('2014_EX'!$H$2,COUNTA('2014_EX'!$H$2:$H$156)-Cálculos!$M$43,0,Cálculos!$M$43,1))</f>
        <v>1218</v>
      </c>
    </row>
    <row r="633" spans="2:13" x14ac:dyDescent="0.25">
      <c r="B633" s="16">
        <v>23851</v>
      </c>
      <c r="C633" s="20" cm="1">
        <f t="array" aca="1" ref="C633" ca="1">SUMPRODUCT(--(INDIRECT("'"&amp;C$43&amp;"_EX"&amp;"'!A2:A451")=$B633),INDIRECT("'"&amp;C$43&amp;"_EX"&amp;"'!F2:F451"),INDIRECT("'"&amp;C$43&amp;"_EX"&amp;"'!H2:H451"))</f>
        <v>0</v>
      </c>
      <c r="D633" s="20" cm="1">
        <f t="array" aca="1" ref="D633" ca="1">SUMPRODUCT(--(INDIRECT("'"&amp;D$43&amp;"_EX"&amp;"'!A2:A1104")=$B633),INDIRECT("'"&amp;D$43&amp;"_EX"&amp;"'!F2:F1104"),INDIRECT("'"&amp;D$43&amp;"_EX"&amp;"'!H2:H1104"))</f>
        <v>1336.5</v>
      </c>
      <c r="E633" s="20" cm="1">
        <f t="array" aca="1" ref="E633" ca="1">SUMPRODUCT(--(INDIRECT("'"&amp;E$43&amp;"_EX"&amp;"'!A2:A444")=$B633),INDIRECT("'"&amp;E$43&amp;"_EX"&amp;"'!F2:F444"),INDIRECT("'"&amp;E$43&amp;"_EX"&amp;"'!H2:H444"))</f>
        <v>598.5</v>
      </c>
      <c r="F633" s="20" cm="1">
        <f t="array" aca="1" ref="F633" ca="1">SUMPRODUCT(--(INDIRECT("'"&amp;F$43&amp;"_EX"&amp;"'!A2:A156")=$B633),INDIRECT("'"&amp;F$43&amp;"_EX"&amp;"'!F2:F156"),INDIRECT("'"&amp;F$43&amp;"_EX"&amp;"'!H2:H156"))</f>
        <v>1104.42</v>
      </c>
      <c r="L633" s="16">
        <v>23851</v>
      </c>
      <c r="M633" s="20" cm="1">
        <f t="array" aca="1" ref="M633" ca="1">SUMPRODUCT((OFFSET('2014_EX'!$A$2,COUNTA('2014_EX'!$A$2:$A$156)-Cálculos!$M$43,0,Cálculos!$M$43,1)=Cálculos!$L633)*OFFSET('2014_EX'!$F$2,COUNTA('2014_EX'!$F$2:$F$156)-Cálculos!$M$43,0,Cálculos!$M$43,1),OFFSET('2014_EX'!$H$2,COUNTA('2014_EX'!$H$2:$H$156)-Cálculos!$M$43,0,Cálculos!$M$43,1))</f>
        <v>1104.42</v>
      </c>
    </row>
    <row r="634" spans="2:13" x14ac:dyDescent="0.25">
      <c r="B634" s="16">
        <v>23852</v>
      </c>
      <c r="C634" s="20" cm="1">
        <f t="array" aca="1" ref="C634" ca="1">SUMPRODUCT(--(INDIRECT("'"&amp;C$43&amp;"_EX"&amp;"'!A2:A451")=$B634),INDIRECT("'"&amp;C$43&amp;"_EX"&amp;"'!F2:F451"),INDIRECT("'"&amp;C$43&amp;"_EX"&amp;"'!H2:H451"))</f>
        <v>0</v>
      </c>
      <c r="D634" s="20" cm="1">
        <f t="array" aca="1" ref="D634" ca="1">SUMPRODUCT(--(INDIRECT("'"&amp;D$43&amp;"_EX"&amp;"'!A2:A1104")=$B634),INDIRECT("'"&amp;D$43&amp;"_EX"&amp;"'!F2:F1104"),INDIRECT("'"&amp;D$43&amp;"_EX"&amp;"'!H2:H1104"))</f>
        <v>1066</v>
      </c>
      <c r="E634" s="20" cm="1">
        <f t="array" aca="1" ref="E634" ca="1">SUMPRODUCT(--(INDIRECT("'"&amp;E$43&amp;"_EX"&amp;"'!A2:A444")=$B634),INDIRECT("'"&amp;E$43&amp;"_EX"&amp;"'!F2:F444"),INDIRECT("'"&amp;E$43&amp;"_EX"&amp;"'!H2:H444"))</f>
        <v>0</v>
      </c>
      <c r="F634" s="20" cm="1">
        <f t="array" aca="1" ref="F634" ca="1">SUMPRODUCT(--(INDIRECT("'"&amp;F$43&amp;"_EX"&amp;"'!A2:A156")=$B634),INDIRECT("'"&amp;F$43&amp;"_EX"&amp;"'!F2:F156"),INDIRECT("'"&amp;F$43&amp;"_EX"&amp;"'!H2:H156"))</f>
        <v>0</v>
      </c>
      <c r="L634" s="16">
        <v>23852</v>
      </c>
      <c r="M634" s="20" cm="1">
        <f t="array" aca="1" ref="M634" ca="1">SUMPRODUCT((OFFSET('2014_EX'!$A$2,COUNTA('2014_EX'!$A$2:$A$156)-Cálculos!$M$43,0,Cálculos!$M$43,1)=Cálculos!$L634)*OFFSET('2014_EX'!$F$2,COUNTA('2014_EX'!$F$2:$F$156)-Cálculos!$M$43,0,Cálculos!$M$43,1),OFFSET('2014_EX'!$H$2,COUNTA('2014_EX'!$H$2:$H$156)-Cálculos!$M$43,0,Cálculos!$M$43,1))</f>
        <v>0</v>
      </c>
    </row>
    <row r="635" spans="2:13" x14ac:dyDescent="0.25">
      <c r="B635" s="16">
        <v>23853</v>
      </c>
      <c r="C635" s="20" cm="1">
        <f t="array" aca="1" ref="C635" ca="1">SUMPRODUCT(--(INDIRECT("'"&amp;C$43&amp;"_EX"&amp;"'!A2:A451")=$B635),INDIRECT("'"&amp;C$43&amp;"_EX"&amp;"'!F2:F451"),INDIRECT("'"&amp;C$43&amp;"_EX"&amp;"'!H2:H451"))</f>
        <v>0</v>
      </c>
      <c r="D635" s="20" cm="1">
        <f t="array" aca="1" ref="D635" ca="1">SUMPRODUCT(--(INDIRECT("'"&amp;D$43&amp;"_EX"&amp;"'!A2:A1104")=$B635),INDIRECT("'"&amp;D$43&amp;"_EX"&amp;"'!F2:F1104"),INDIRECT("'"&amp;D$43&amp;"_EX"&amp;"'!H2:H1104"))</f>
        <v>2025</v>
      </c>
      <c r="E635" s="20" cm="1">
        <f t="array" aca="1" ref="E635" ca="1">SUMPRODUCT(--(INDIRECT("'"&amp;E$43&amp;"_EX"&amp;"'!A2:A444")=$B635),INDIRECT("'"&amp;E$43&amp;"_EX"&amp;"'!F2:F444"),INDIRECT("'"&amp;E$43&amp;"_EX"&amp;"'!H2:H444"))</f>
        <v>0</v>
      </c>
      <c r="F635" s="20" cm="1">
        <f t="array" aca="1" ref="F635" ca="1">SUMPRODUCT(--(INDIRECT("'"&amp;F$43&amp;"_EX"&amp;"'!A2:A156")=$B635),INDIRECT("'"&amp;F$43&amp;"_EX"&amp;"'!F2:F156"),INDIRECT("'"&amp;F$43&amp;"_EX"&amp;"'!H2:H156"))</f>
        <v>0</v>
      </c>
      <c r="L635" s="16">
        <v>23853</v>
      </c>
      <c r="M635" s="20" cm="1">
        <f t="array" aca="1" ref="M635" ca="1">SUMPRODUCT((OFFSET('2014_EX'!$A$2,COUNTA('2014_EX'!$A$2:$A$156)-Cálculos!$M$43,0,Cálculos!$M$43,1)=Cálculos!$L635)*OFFSET('2014_EX'!$F$2,COUNTA('2014_EX'!$F$2:$F$156)-Cálculos!$M$43,0,Cálculos!$M$43,1),OFFSET('2014_EX'!$H$2,COUNTA('2014_EX'!$H$2:$H$156)-Cálculos!$M$43,0,Cálculos!$M$43,1))</f>
        <v>0</v>
      </c>
    </row>
    <row r="636" spans="2:13" x14ac:dyDescent="0.25">
      <c r="B636" s="16">
        <v>23854</v>
      </c>
      <c r="C636" s="20" cm="1">
        <f t="array" aca="1" ref="C636" ca="1">SUMPRODUCT(--(INDIRECT("'"&amp;C$43&amp;"_EX"&amp;"'!A2:A451")=$B636),INDIRECT("'"&amp;C$43&amp;"_EX"&amp;"'!F2:F451"),INDIRECT("'"&amp;C$43&amp;"_EX"&amp;"'!H2:H451"))</f>
        <v>0</v>
      </c>
      <c r="D636" s="20" cm="1">
        <f t="array" aca="1" ref="D636" ca="1">SUMPRODUCT(--(INDIRECT("'"&amp;D$43&amp;"_EX"&amp;"'!A2:A1104")=$B636),INDIRECT("'"&amp;D$43&amp;"_EX"&amp;"'!F2:F1104"),INDIRECT("'"&amp;D$43&amp;"_EX"&amp;"'!H2:H1104"))</f>
        <v>606</v>
      </c>
      <c r="E636" s="20" cm="1">
        <f t="array" aca="1" ref="E636" ca="1">SUMPRODUCT(--(INDIRECT("'"&amp;E$43&amp;"_EX"&amp;"'!A2:A444")=$B636),INDIRECT("'"&amp;E$43&amp;"_EX"&amp;"'!F2:F444"),INDIRECT("'"&amp;E$43&amp;"_EX"&amp;"'!H2:H444"))</f>
        <v>0</v>
      </c>
      <c r="F636" s="20" cm="1">
        <f t="array" aca="1" ref="F636" ca="1">SUMPRODUCT(--(INDIRECT("'"&amp;F$43&amp;"_EX"&amp;"'!A2:A156")=$B636),INDIRECT("'"&amp;F$43&amp;"_EX"&amp;"'!F2:F156"),INDIRECT("'"&amp;F$43&amp;"_EX"&amp;"'!H2:H156"))</f>
        <v>0</v>
      </c>
      <c r="L636" s="16">
        <v>23854</v>
      </c>
      <c r="M636" s="20" cm="1">
        <f t="array" aca="1" ref="M636" ca="1">SUMPRODUCT((OFFSET('2014_EX'!$A$2,COUNTA('2014_EX'!$A$2:$A$156)-Cálculos!$M$43,0,Cálculos!$M$43,1)=Cálculos!$L636)*OFFSET('2014_EX'!$F$2,COUNTA('2014_EX'!$F$2:$F$156)-Cálculos!$M$43,0,Cálculos!$M$43,1),OFFSET('2014_EX'!$H$2,COUNTA('2014_EX'!$H$2:$H$156)-Cálculos!$M$43,0,Cálculos!$M$43,1))</f>
        <v>0</v>
      </c>
    </row>
    <row r="637" spans="2:13" x14ac:dyDescent="0.25">
      <c r="B637" s="16">
        <v>23855</v>
      </c>
      <c r="C637" s="20" cm="1">
        <f t="array" aca="1" ref="C637" ca="1">SUMPRODUCT(--(INDIRECT("'"&amp;C$43&amp;"_EX"&amp;"'!A2:A451")=$B637),INDIRECT("'"&amp;C$43&amp;"_EX"&amp;"'!F2:F451"),INDIRECT("'"&amp;C$43&amp;"_EX"&amp;"'!H2:H451"))</f>
        <v>0</v>
      </c>
      <c r="D637" s="20" cm="1">
        <f t="array" aca="1" ref="D637" ca="1">SUMPRODUCT(--(INDIRECT("'"&amp;D$43&amp;"_EX"&amp;"'!A2:A1104")=$B637),INDIRECT("'"&amp;D$43&amp;"_EX"&amp;"'!F2:F1104"),INDIRECT("'"&amp;D$43&amp;"_EX"&amp;"'!H2:H1104"))</f>
        <v>2133.3000000000002</v>
      </c>
      <c r="E637" s="20" cm="1">
        <f t="array" aca="1" ref="E637" ca="1">SUMPRODUCT(--(INDIRECT("'"&amp;E$43&amp;"_EX"&amp;"'!A2:A444")=$B637),INDIRECT("'"&amp;E$43&amp;"_EX"&amp;"'!F2:F444"),INDIRECT("'"&amp;E$43&amp;"_EX"&amp;"'!H2:H444"))</f>
        <v>729</v>
      </c>
      <c r="F637" s="20" cm="1">
        <f t="array" aca="1" ref="F637" ca="1">SUMPRODUCT(--(INDIRECT("'"&amp;F$43&amp;"_EX"&amp;"'!A2:A156")=$B637),INDIRECT("'"&amp;F$43&amp;"_EX"&amp;"'!F2:F156"),INDIRECT("'"&amp;F$43&amp;"_EX"&amp;"'!H2:H156"))</f>
        <v>223.44</v>
      </c>
      <c r="L637" s="16">
        <v>23855</v>
      </c>
      <c r="M637" s="20" cm="1">
        <f t="array" aca="1" ref="M637" ca="1">SUMPRODUCT((OFFSET('2014_EX'!$A$2,COUNTA('2014_EX'!$A$2:$A$156)-Cálculos!$M$43,0,Cálculos!$M$43,1)=Cálculos!$L637)*OFFSET('2014_EX'!$F$2,COUNTA('2014_EX'!$F$2:$F$156)-Cálculos!$M$43,0,Cálculos!$M$43,1),OFFSET('2014_EX'!$H$2,COUNTA('2014_EX'!$H$2:$H$156)-Cálculos!$M$43,0,Cálculos!$M$43,1))</f>
        <v>223.44</v>
      </c>
    </row>
    <row r="638" spans="2:13" x14ac:dyDescent="0.25">
      <c r="B638" s="16">
        <v>23856</v>
      </c>
      <c r="C638" s="20" cm="1">
        <f t="array" aca="1" ref="C638" ca="1">SUMPRODUCT(--(INDIRECT("'"&amp;C$43&amp;"_EX"&amp;"'!A2:A451")=$B638),INDIRECT("'"&amp;C$43&amp;"_EX"&amp;"'!F2:F451"),INDIRECT("'"&amp;C$43&amp;"_EX"&amp;"'!H2:H451"))</f>
        <v>0</v>
      </c>
      <c r="D638" s="20" cm="1">
        <f t="array" aca="1" ref="D638" ca="1">SUMPRODUCT(--(INDIRECT("'"&amp;D$43&amp;"_EX"&amp;"'!A2:A1104")=$B638),INDIRECT("'"&amp;D$43&amp;"_EX"&amp;"'!F2:F1104"),INDIRECT("'"&amp;D$43&amp;"_EX"&amp;"'!H2:H1104"))</f>
        <v>919.08</v>
      </c>
      <c r="E638" s="20" cm="1">
        <f t="array" aca="1" ref="E638" ca="1">SUMPRODUCT(--(INDIRECT("'"&amp;E$43&amp;"_EX"&amp;"'!A2:A444")=$B638),INDIRECT("'"&amp;E$43&amp;"_EX"&amp;"'!F2:F444"),INDIRECT("'"&amp;E$43&amp;"_EX"&amp;"'!H2:H444"))</f>
        <v>0</v>
      </c>
      <c r="F638" s="20" cm="1">
        <f t="array" aca="1" ref="F638" ca="1">SUMPRODUCT(--(INDIRECT("'"&amp;F$43&amp;"_EX"&amp;"'!A2:A156")=$B638),INDIRECT("'"&amp;F$43&amp;"_EX"&amp;"'!F2:F156"),INDIRECT("'"&amp;F$43&amp;"_EX"&amp;"'!H2:H156"))</f>
        <v>0</v>
      </c>
      <c r="L638" s="16">
        <v>23856</v>
      </c>
      <c r="M638" s="20" cm="1">
        <f t="array" aca="1" ref="M638" ca="1">SUMPRODUCT((OFFSET('2014_EX'!$A$2,COUNTA('2014_EX'!$A$2:$A$156)-Cálculos!$M$43,0,Cálculos!$M$43,1)=Cálculos!$L638)*OFFSET('2014_EX'!$F$2,COUNTA('2014_EX'!$F$2:$F$156)-Cálculos!$M$43,0,Cálculos!$M$43,1),OFFSET('2014_EX'!$H$2,COUNTA('2014_EX'!$H$2:$H$156)-Cálculos!$M$43,0,Cálculos!$M$43,1))</f>
        <v>0</v>
      </c>
    </row>
    <row r="639" spans="2:13" x14ac:dyDescent="0.25">
      <c r="B639" s="16">
        <v>23857</v>
      </c>
      <c r="C639" s="20" cm="1">
        <f t="array" aca="1" ref="C639" ca="1">SUMPRODUCT(--(INDIRECT("'"&amp;C$43&amp;"_EX"&amp;"'!A2:A451")=$B639),INDIRECT("'"&amp;C$43&amp;"_EX"&amp;"'!F2:F451"),INDIRECT("'"&amp;C$43&amp;"_EX"&amp;"'!H2:H451"))</f>
        <v>0</v>
      </c>
      <c r="D639" s="20" cm="1">
        <f t="array" aca="1" ref="D639" ca="1">SUMPRODUCT(--(INDIRECT("'"&amp;D$43&amp;"_EX"&amp;"'!A2:A1104")=$B639),INDIRECT("'"&amp;D$43&amp;"_EX"&amp;"'!F2:F1104"),INDIRECT("'"&amp;D$43&amp;"_EX"&amp;"'!H2:H1104"))</f>
        <v>351</v>
      </c>
      <c r="E639" s="20" cm="1">
        <f t="array" aca="1" ref="E639" ca="1">SUMPRODUCT(--(INDIRECT("'"&amp;E$43&amp;"_EX"&amp;"'!A2:A444")=$B639),INDIRECT("'"&amp;E$43&amp;"_EX"&amp;"'!F2:F444"),INDIRECT("'"&amp;E$43&amp;"_EX"&amp;"'!H2:H444"))</f>
        <v>0</v>
      </c>
      <c r="F639" s="20" cm="1">
        <f t="array" aca="1" ref="F639" ca="1">SUMPRODUCT(--(INDIRECT("'"&amp;F$43&amp;"_EX"&amp;"'!A2:A156")=$B639),INDIRECT("'"&amp;F$43&amp;"_EX"&amp;"'!F2:F156"),INDIRECT("'"&amp;F$43&amp;"_EX"&amp;"'!H2:H156"))</f>
        <v>0</v>
      </c>
      <c r="L639" s="16">
        <v>23857</v>
      </c>
      <c r="M639" s="20" cm="1">
        <f t="array" aca="1" ref="M639" ca="1">SUMPRODUCT((OFFSET('2014_EX'!$A$2,COUNTA('2014_EX'!$A$2:$A$156)-Cálculos!$M$43,0,Cálculos!$M$43,1)=Cálculos!$L639)*OFFSET('2014_EX'!$F$2,COUNTA('2014_EX'!$F$2:$F$156)-Cálculos!$M$43,0,Cálculos!$M$43,1),OFFSET('2014_EX'!$H$2,COUNTA('2014_EX'!$H$2:$H$156)-Cálculos!$M$43,0,Cálculos!$M$43,1))</f>
        <v>0</v>
      </c>
    </row>
    <row r="640" spans="2:13" x14ac:dyDescent="0.25">
      <c r="B640" s="16">
        <v>23858</v>
      </c>
      <c r="C640" s="20" cm="1">
        <f t="array" aca="1" ref="C640" ca="1">SUMPRODUCT(--(INDIRECT("'"&amp;C$43&amp;"_EX"&amp;"'!A2:A451")=$B640),INDIRECT("'"&amp;C$43&amp;"_EX"&amp;"'!F2:F451"),INDIRECT("'"&amp;C$43&amp;"_EX"&amp;"'!H2:H451"))</f>
        <v>0</v>
      </c>
      <c r="D640" s="20" cm="1">
        <f t="array" aca="1" ref="D640" ca="1">SUMPRODUCT(--(INDIRECT("'"&amp;D$43&amp;"_EX"&amp;"'!A2:A1104")=$B640),INDIRECT("'"&amp;D$43&amp;"_EX"&amp;"'!F2:F1104"),INDIRECT("'"&amp;D$43&amp;"_EX"&amp;"'!H2:H1104"))</f>
        <v>1671.5</v>
      </c>
      <c r="E640" s="20" cm="1">
        <f t="array" aca="1" ref="E640" ca="1">SUMPRODUCT(--(INDIRECT("'"&amp;E$43&amp;"_EX"&amp;"'!A2:A444")=$B640),INDIRECT("'"&amp;E$43&amp;"_EX"&amp;"'!F2:F444"),INDIRECT("'"&amp;E$43&amp;"_EX"&amp;"'!H2:H444"))</f>
        <v>0</v>
      </c>
      <c r="F640" s="20" cm="1">
        <f t="array" aca="1" ref="F640" ca="1">SUMPRODUCT(--(INDIRECT("'"&amp;F$43&amp;"_EX"&amp;"'!A2:A156")=$B640),INDIRECT("'"&amp;F$43&amp;"_EX"&amp;"'!F2:F156"),INDIRECT("'"&amp;F$43&amp;"_EX"&amp;"'!H2:H156"))</f>
        <v>0</v>
      </c>
      <c r="L640" s="16">
        <v>23858</v>
      </c>
      <c r="M640" s="20" cm="1">
        <f t="array" aca="1" ref="M640" ca="1">SUMPRODUCT((OFFSET('2014_EX'!$A$2,COUNTA('2014_EX'!$A$2:$A$156)-Cálculos!$M$43,0,Cálculos!$M$43,1)=Cálculos!$L640)*OFFSET('2014_EX'!$F$2,COUNTA('2014_EX'!$F$2:$F$156)-Cálculos!$M$43,0,Cálculos!$M$43,1),OFFSET('2014_EX'!$H$2,COUNTA('2014_EX'!$H$2:$H$156)-Cálculos!$M$43,0,Cálculos!$M$43,1))</f>
        <v>0</v>
      </c>
    </row>
    <row r="641" spans="2:13" x14ac:dyDescent="0.25">
      <c r="B641" s="16">
        <v>23859</v>
      </c>
      <c r="C641" s="20" cm="1">
        <f t="array" aca="1" ref="C641" ca="1">SUMPRODUCT(--(INDIRECT("'"&amp;C$43&amp;"_EX"&amp;"'!A2:A451")=$B641),INDIRECT("'"&amp;C$43&amp;"_EX"&amp;"'!F2:F451"),INDIRECT("'"&amp;C$43&amp;"_EX"&amp;"'!H2:H451"))</f>
        <v>0</v>
      </c>
      <c r="D641" s="20" cm="1">
        <f t="array" aca="1" ref="D641" ca="1">SUMPRODUCT(--(INDIRECT("'"&amp;D$43&amp;"_EX"&amp;"'!A2:A1104")=$B641),INDIRECT("'"&amp;D$43&amp;"_EX"&amp;"'!F2:F1104"),INDIRECT("'"&amp;D$43&amp;"_EX"&amp;"'!H2:H1104"))</f>
        <v>1202.5</v>
      </c>
      <c r="E641" s="20" cm="1">
        <f t="array" aca="1" ref="E641" ca="1">SUMPRODUCT(--(INDIRECT("'"&amp;E$43&amp;"_EX"&amp;"'!A2:A444")=$B641),INDIRECT("'"&amp;E$43&amp;"_EX"&amp;"'!F2:F444"),INDIRECT("'"&amp;E$43&amp;"_EX"&amp;"'!H2:H444"))</f>
        <v>1419.5</v>
      </c>
      <c r="F641" s="20" cm="1">
        <f t="array" aca="1" ref="F641" ca="1">SUMPRODUCT(--(INDIRECT("'"&amp;F$43&amp;"_EX"&amp;"'!A2:A156")=$B641),INDIRECT("'"&amp;F$43&amp;"_EX"&amp;"'!F2:F156"),INDIRECT("'"&amp;F$43&amp;"_EX"&amp;"'!H2:H156"))</f>
        <v>0</v>
      </c>
      <c r="L641" s="16">
        <v>23859</v>
      </c>
      <c r="M641" s="20" cm="1">
        <f t="array" aca="1" ref="M641" ca="1">SUMPRODUCT((OFFSET('2014_EX'!$A$2,COUNTA('2014_EX'!$A$2:$A$156)-Cálculos!$M$43,0,Cálculos!$M$43,1)=Cálculos!$L641)*OFFSET('2014_EX'!$F$2,COUNTA('2014_EX'!$F$2:$F$156)-Cálculos!$M$43,0,Cálculos!$M$43,1),OFFSET('2014_EX'!$H$2,COUNTA('2014_EX'!$H$2:$H$156)-Cálculos!$M$43,0,Cálculos!$M$43,1))</f>
        <v>0</v>
      </c>
    </row>
    <row r="642" spans="2:13" x14ac:dyDescent="0.25">
      <c r="B642" s="16">
        <v>23860</v>
      </c>
      <c r="C642" s="20" cm="1">
        <f t="array" aca="1" ref="C642" ca="1">SUMPRODUCT(--(INDIRECT("'"&amp;C$43&amp;"_EX"&amp;"'!A2:A451")=$B642),INDIRECT("'"&amp;C$43&amp;"_EX"&amp;"'!F2:F451"),INDIRECT("'"&amp;C$43&amp;"_EX"&amp;"'!H2:H451"))</f>
        <v>0</v>
      </c>
      <c r="D642" s="20" cm="1">
        <f t="array" aca="1" ref="D642" ca="1">SUMPRODUCT(--(INDIRECT("'"&amp;D$43&amp;"_EX"&amp;"'!A2:A1104")=$B642),INDIRECT("'"&amp;D$43&amp;"_EX"&amp;"'!F2:F1104"),INDIRECT("'"&amp;D$43&amp;"_EX"&amp;"'!H2:H1104"))</f>
        <v>1556.5</v>
      </c>
      <c r="E642" s="20" cm="1">
        <f t="array" aca="1" ref="E642" ca="1">SUMPRODUCT(--(INDIRECT("'"&amp;E$43&amp;"_EX"&amp;"'!A2:A444")=$B642),INDIRECT("'"&amp;E$43&amp;"_EX"&amp;"'!F2:F444"),INDIRECT("'"&amp;E$43&amp;"_EX"&amp;"'!H2:H444"))</f>
        <v>0</v>
      </c>
      <c r="F642" s="20" cm="1">
        <f t="array" aca="1" ref="F642" ca="1">SUMPRODUCT(--(INDIRECT("'"&amp;F$43&amp;"_EX"&amp;"'!A2:A156")=$B642),INDIRECT("'"&amp;F$43&amp;"_EX"&amp;"'!F2:F156"),INDIRECT("'"&amp;F$43&amp;"_EX"&amp;"'!H2:H156"))</f>
        <v>0</v>
      </c>
      <c r="L642" s="16">
        <v>23860</v>
      </c>
      <c r="M642" s="20" cm="1">
        <f t="array" aca="1" ref="M642" ca="1">SUMPRODUCT((OFFSET('2014_EX'!$A$2,COUNTA('2014_EX'!$A$2:$A$156)-Cálculos!$M$43,0,Cálculos!$M$43,1)=Cálculos!$L642)*OFFSET('2014_EX'!$F$2,COUNTA('2014_EX'!$F$2:$F$156)-Cálculos!$M$43,0,Cálculos!$M$43,1),OFFSET('2014_EX'!$H$2,COUNTA('2014_EX'!$H$2:$H$156)-Cálculos!$M$43,0,Cálculos!$M$43,1))</f>
        <v>0</v>
      </c>
    </row>
    <row r="643" spans="2:13" x14ac:dyDescent="0.25">
      <c r="B643" s="16">
        <v>23861</v>
      </c>
      <c r="C643" s="20" cm="1">
        <f t="array" aca="1" ref="C643" ca="1">SUMPRODUCT(--(INDIRECT("'"&amp;C$43&amp;"_EX"&amp;"'!A2:A451")=$B643),INDIRECT("'"&amp;C$43&amp;"_EX"&amp;"'!F2:F451"),INDIRECT("'"&amp;C$43&amp;"_EX"&amp;"'!H2:H451"))</f>
        <v>72</v>
      </c>
      <c r="D643" s="20" cm="1">
        <f t="array" aca="1" ref="D643" ca="1">SUMPRODUCT(--(INDIRECT("'"&amp;D$43&amp;"_EX"&amp;"'!A2:A1104")=$B643),INDIRECT("'"&amp;D$43&amp;"_EX"&amp;"'!F2:F1104"),INDIRECT("'"&amp;D$43&amp;"_EX"&amp;"'!H2:H1104"))</f>
        <v>1254</v>
      </c>
      <c r="E643" s="20" cm="1">
        <f t="array" aca="1" ref="E643" ca="1">SUMPRODUCT(--(INDIRECT("'"&amp;E$43&amp;"_EX"&amp;"'!A2:A444")=$B643),INDIRECT("'"&amp;E$43&amp;"_EX"&amp;"'!F2:F444"),INDIRECT("'"&amp;E$43&amp;"_EX"&amp;"'!H2:H444"))</f>
        <v>0</v>
      </c>
      <c r="F643" s="20" cm="1">
        <f t="array" aca="1" ref="F643" ca="1">SUMPRODUCT(--(INDIRECT("'"&amp;F$43&amp;"_EX"&amp;"'!A2:A156")=$B643),INDIRECT("'"&amp;F$43&amp;"_EX"&amp;"'!F2:F156"),INDIRECT("'"&amp;F$43&amp;"_EX"&amp;"'!H2:H156"))</f>
        <v>0</v>
      </c>
      <c r="L643" s="16">
        <v>23861</v>
      </c>
      <c r="M643" s="20" cm="1">
        <f t="array" aca="1" ref="M643" ca="1">SUMPRODUCT((OFFSET('2014_EX'!$A$2,COUNTA('2014_EX'!$A$2:$A$156)-Cálculos!$M$43,0,Cálculos!$M$43,1)=Cálculos!$L643)*OFFSET('2014_EX'!$F$2,COUNTA('2014_EX'!$F$2:$F$156)-Cálculos!$M$43,0,Cálculos!$M$43,1),OFFSET('2014_EX'!$H$2,COUNTA('2014_EX'!$H$2:$H$156)-Cálculos!$M$43,0,Cálculos!$M$43,1))</f>
        <v>0</v>
      </c>
    </row>
    <row r="644" spans="2:13" x14ac:dyDescent="0.25">
      <c r="B644" s="16">
        <v>23862</v>
      </c>
      <c r="C644" s="20" cm="1">
        <f t="array" aca="1" ref="C644" ca="1">SUMPRODUCT(--(INDIRECT("'"&amp;C$43&amp;"_EX"&amp;"'!A2:A451")=$B644),INDIRECT("'"&amp;C$43&amp;"_EX"&amp;"'!F2:F451"),INDIRECT("'"&amp;C$43&amp;"_EX"&amp;"'!H2:H451"))</f>
        <v>249.75</v>
      </c>
      <c r="D644" s="20" cm="1">
        <f t="array" aca="1" ref="D644" ca="1">SUMPRODUCT(--(INDIRECT("'"&amp;D$43&amp;"_EX"&amp;"'!A2:A1104")=$B644),INDIRECT("'"&amp;D$43&amp;"_EX"&amp;"'!F2:F1104"),INDIRECT("'"&amp;D$43&amp;"_EX"&amp;"'!H2:H1104"))</f>
        <v>0</v>
      </c>
      <c r="E644" s="20" cm="1">
        <f t="array" aca="1" ref="E644" ca="1">SUMPRODUCT(--(INDIRECT("'"&amp;E$43&amp;"_EX"&amp;"'!A2:A444")=$B644),INDIRECT("'"&amp;E$43&amp;"_EX"&amp;"'!F2:F444"),INDIRECT("'"&amp;E$43&amp;"_EX"&amp;"'!H2:H444"))</f>
        <v>999</v>
      </c>
      <c r="F644" s="20" cm="1">
        <f t="array" aca="1" ref="F644" ca="1">SUMPRODUCT(--(INDIRECT("'"&amp;F$43&amp;"_EX"&amp;"'!A2:A156")=$B644),INDIRECT("'"&amp;F$43&amp;"_EX"&amp;"'!F2:F156"),INDIRECT("'"&amp;F$43&amp;"_EX"&amp;"'!H2:H156"))</f>
        <v>0</v>
      </c>
      <c r="L644" s="16">
        <v>23862</v>
      </c>
      <c r="M644" s="20" cm="1">
        <f t="array" aca="1" ref="M644" ca="1">SUMPRODUCT((OFFSET('2014_EX'!$A$2,COUNTA('2014_EX'!$A$2:$A$156)-Cálculos!$M$43,0,Cálculos!$M$43,1)=Cálculos!$L644)*OFFSET('2014_EX'!$F$2,COUNTA('2014_EX'!$F$2:$F$156)-Cálculos!$M$43,0,Cálculos!$M$43,1),OFFSET('2014_EX'!$H$2,COUNTA('2014_EX'!$H$2:$H$156)-Cálculos!$M$43,0,Cálculos!$M$43,1))</f>
        <v>0</v>
      </c>
    </row>
    <row r="645" spans="2:13" x14ac:dyDescent="0.25">
      <c r="B645" s="16">
        <v>23863</v>
      </c>
      <c r="C645" s="20" cm="1">
        <f t="array" aca="1" ref="C645" ca="1">SUMPRODUCT(--(INDIRECT("'"&amp;C$43&amp;"_EX"&amp;"'!A2:A451")=$B645),INDIRECT("'"&amp;C$43&amp;"_EX"&amp;"'!F2:F451"),INDIRECT("'"&amp;C$43&amp;"_EX"&amp;"'!H2:H451"))</f>
        <v>552</v>
      </c>
      <c r="D645" s="20" cm="1">
        <f t="array" aca="1" ref="D645" ca="1">SUMPRODUCT(--(INDIRECT("'"&amp;D$43&amp;"_EX"&amp;"'!A2:A1104")=$B645),INDIRECT("'"&amp;D$43&amp;"_EX"&amp;"'!F2:F1104"),INDIRECT("'"&amp;D$43&amp;"_EX"&amp;"'!H2:H1104"))</f>
        <v>0</v>
      </c>
      <c r="E645" s="20" cm="1">
        <f t="array" aca="1" ref="E645" ca="1">SUMPRODUCT(--(INDIRECT("'"&amp;E$43&amp;"_EX"&amp;"'!A2:A444")=$B645),INDIRECT("'"&amp;E$43&amp;"_EX"&amp;"'!F2:F444"),INDIRECT("'"&amp;E$43&amp;"_EX"&amp;"'!H2:H444"))</f>
        <v>0</v>
      </c>
      <c r="F645" s="20" cm="1">
        <f t="array" aca="1" ref="F645" ca="1">SUMPRODUCT(--(INDIRECT("'"&amp;F$43&amp;"_EX"&amp;"'!A2:A156")=$B645),INDIRECT("'"&amp;F$43&amp;"_EX"&amp;"'!F2:F156"),INDIRECT("'"&amp;F$43&amp;"_EX"&amp;"'!H2:H156"))</f>
        <v>0</v>
      </c>
      <c r="L645" s="16">
        <v>23863</v>
      </c>
      <c r="M645" s="20" cm="1">
        <f t="array" aca="1" ref="M645" ca="1">SUMPRODUCT((OFFSET('2014_EX'!$A$2,COUNTA('2014_EX'!$A$2:$A$156)-Cálculos!$M$43,0,Cálculos!$M$43,1)=Cálculos!$L645)*OFFSET('2014_EX'!$F$2,COUNTA('2014_EX'!$F$2:$F$156)-Cálculos!$M$43,0,Cálculos!$M$43,1),OFFSET('2014_EX'!$H$2,COUNTA('2014_EX'!$H$2:$H$156)-Cálculos!$M$43,0,Cálculos!$M$43,1))</f>
        <v>0</v>
      </c>
    </row>
    <row r="646" spans="2:13" x14ac:dyDescent="0.25">
      <c r="B646" s="16">
        <v>23864</v>
      </c>
      <c r="C646" s="20" cm="1">
        <f t="array" aca="1" ref="C646" ca="1">SUMPRODUCT(--(INDIRECT("'"&amp;C$43&amp;"_EX"&amp;"'!A2:A451")=$B646),INDIRECT("'"&amp;C$43&amp;"_EX"&amp;"'!F2:F451"),INDIRECT("'"&amp;C$43&amp;"_EX"&amp;"'!H2:H451"))</f>
        <v>58.5</v>
      </c>
      <c r="D646" s="20" cm="1">
        <f t="array" aca="1" ref="D646" ca="1">SUMPRODUCT(--(INDIRECT("'"&amp;D$43&amp;"_EX"&amp;"'!A2:A1104")=$B646),INDIRECT("'"&amp;D$43&amp;"_EX"&amp;"'!F2:F1104"),INDIRECT("'"&amp;D$43&amp;"_EX"&amp;"'!H2:H1104"))</f>
        <v>54</v>
      </c>
      <c r="E646" s="20" cm="1">
        <f t="array" aca="1" ref="E646" ca="1">SUMPRODUCT(--(INDIRECT("'"&amp;E$43&amp;"_EX"&amp;"'!A2:A444")=$B646),INDIRECT("'"&amp;E$43&amp;"_EX"&amp;"'!F2:F444"),INDIRECT("'"&amp;E$43&amp;"_EX"&amp;"'!H2:H444"))</f>
        <v>0</v>
      </c>
      <c r="F646" s="20" cm="1">
        <f t="array" aca="1" ref="F646" ca="1">SUMPRODUCT(--(INDIRECT("'"&amp;F$43&amp;"_EX"&amp;"'!A2:A156")=$B646),INDIRECT("'"&amp;F$43&amp;"_EX"&amp;"'!F2:F156"),INDIRECT("'"&amp;F$43&amp;"_EX"&amp;"'!H2:H156"))</f>
        <v>0</v>
      </c>
      <c r="L646" s="16">
        <v>23864</v>
      </c>
      <c r="M646" s="20" cm="1">
        <f t="array" aca="1" ref="M646" ca="1">SUMPRODUCT((OFFSET('2014_EX'!$A$2,COUNTA('2014_EX'!$A$2:$A$156)-Cálculos!$M$43,0,Cálculos!$M$43,1)=Cálculos!$L646)*OFFSET('2014_EX'!$F$2,COUNTA('2014_EX'!$F$2:$F$156)-Cálculos!$M$43,0,Cálculos!$M$43,1),OFFSET('2014_EX'!$H$2,COUNTA('2014_EX'!$H$2:$H$156)-Cálculos!$M$43,0,Cálculos!$M$43,1))</f>
        <v>0</v>
      </c>
    </row>
    <row r="647" spans="2:13" x14ac:dyDescent="0.25">
      <c r="B647" s="16">
        <v>23865</v>
      </c>
      <c r="C647" s="20" cm="1">
        <f t="array" aca="1" ref="C647" ca="1">SUMPRODUCT(--(INDIRECT("'"&amp;C$43&amp;"_EX"&amp;"'!A2:A451")=$B647),INDIRECT("'"&amp;C$43&amp;"_EX"&amp;"'!F2:F451"),INDIRECT("'"&amp;C$43&amp;"_EX"&amp;"'!H2:H451"))</f>
        <v>429</v>
      </c>
      <c r="D647" s="20" cm="1">
        <f t="array" aca="1" ref="D647" ca="1">SUMPRODUCT(--(INDIRECT("'"&amp;D$43&amp;"_EX"&amp;"'!A2:A1104")=$B647),INDIRECT("'"&amp;D$43&amp;"_EX"&amp;"'!F2:F1104"),INDIRECT("'"&amp;D$43&amp;"_EX"&amp;"'!H2:H1104"))</f>
        <v>1143</v>
      </c>
      <c r="E647" s="20" cm="1">
        <f t="array" aca="1" ref="E647" ca="1">SUMPRODUCT(--(INDIRECT("'"&amp;E$43&amp;"_EX"&amp;"'!A2:A444")=$B647),INDIRECT("'"&amp;E$43&amp;"_EX"&amp;"'!F2:F444"),INDIRECT("'"&amp;E$43&amp;"_EX"&amp;"'!H2:H444"))</f>
        <v>0</v>
      </c>
      <c r="F647" s="20" cm="1">
        <f t="array" aca="1" ref="F647" ca="1">SUMPRODUCT(--(INDIRECT("'"&amp;F$43&amp;"_EX"&amp;"'!A2:A156")=$B647),INDIRECT("'"&amp;F$43&amp;"_EX"&amp;"'!F2:F156"),INDIRECT("'"&amp;F$43&amp;"_EX"&amp;"'!H2:H156"))</f>
        <v>0</v>
      </c>
      <c r="L647" s="16">
        <v>23865</v>
      </c>
      <c r="M647" s="20" cm="1">
        <f t="array" aca="1" ref="M647" ca="1">SUMPRODUCT((OFFSET('2014_EX'!$A$2,COUNTA('2014_EX'!$A$2:$A$156)-Cálculos!$M$43,0,Cálculos!$M$43,1)=Cálculos!$L647)*OFFSET('2014_EX'!$F$2,COUNTA('2014_EX'!$F$2:$F$156)-Cálculos!$M$43,0,Cálculos!$M$43,1),OFFSET('2014_EX'!$H$2,COUNTA('2014_EX'!$H$2:$H$156)-Cálculos!$M$43,0,Cálculos!$M$43,1))</f>
        <v>0</v>
      </c>
    </row>
    <row r="648" spans="2:13" x14ac:dyDescent="0.25">
      <c r="B648" s="16">
        <v>23866</v>
      </c>
      <c r="C648" s="20" cm="1">
        <f t="array" aca="1" ref="C648" ca="1">SUMPRODUCT(--(INDIRECT("'"&amp;C$43&amp;"_EX"&amp;"'!A2:A451")=$B648),INDIRECT("'"&amp;C$43&amp;"_EX"&amp;"'!F2:F451"),INDIRECT("'"&amp;C$43&amp;"_EX"&amp;"'!H2:H451"))</f>
        <v>275.31</v>
      </c>
      <c r="D648" s="20" cm="1">
        <f t="array" aca="1" ref="D648" ca="1">SUMPRODUCT(--(INDIRECT("'"&amp;D$43&amp;"_EX"&amp;"'!A2:A1104")=$B648),INDIRECT("'"&amp;D$43&amp;"_EX"&amp;"'!F2:F1104"),INDIRECT("'"&amp;D$43&amp;"_EX"&amp;"'!H2:H1104"))</f>
        <v>237.66</v>
      </c>
      <c r="E648" s="20" cm="1">
        <f t="array" aca="1" ref="E648" ca="1">SUMPRODUCT(--(INDIRECT("'"&amp;E$43&amp;"_EX"&amp;"'!A2:A444")=$B648),INDIRECT("'"&amp;E$43&amp;"_EX"&amp;"'!F2:F444"),INDIRECT("'"&amp;E$43&amp;"_EX"&amp;"'!H2:H444"))</f>
        <v>0</v>
      </c>
      <c r="F648" s="20" cm="1">
        <f t="array" aca="1" ref="F648" ca="1">SUMPRODUCT(--(INDIRECT("'"&amp;F$43&amp;"_EX"&amp;"'!A2:A156")=$B648),INDIRECT("'"&amp;F$43&amp;"_EX"&amp;"'!F2:F156"),INDIRECT("'"&amp;F$43&amp;"_EX"&amp;"'!H2:H156"))</f>
        <v>0</v>
      </c>
      <c r="L648" s="16">
        <v>23866</v>
      </c>
      <c r="M648" s="20" cm="1">
        <f t="array" aca="1" ref="M648" ca="1">SUMPRODUCT((OFFSET('2014_EX'!$A$2,COUNTA('2014_EX'!$A$2:$A$156)-Cálculos!$M$43,0,Cálculos!$M$43,1)=Cálculos!$L648)*OFFSET('2014_EX'!$F$2,COUNTA('2014_EX'!$F$2:$F$156)-Cálculos!$M$43,0,Cálculos!$M$43,1),OFFSET('2014_EX'!$H$2,COUNTA('2014_EX'!$H$2:$H$156)-Cálculos!$M$43,0,Cálculos!$M$43,1))</f>
        <v>0</v>
      </c>
    </row>
    <row r="649" spans="2:13" x14ac:dyDescent="0.25">
      <c r="B649" s="16">
        <v>23867</v>
      </c>
      <c r="C649" s="20" cm="1">
        <f t="array" aca="1" ref="C649" ca="1">SUMPRODUCT(--(INDIRECT("'"&amp;C$43&amp;"_EX"&amp;"'!A2:A451")=$B649),INDIRECT("'"&amp;C$43&amp;"_EX"&amp;"'!F2:F451"),INDIRECT("'"&amp;C$43&amp;"_EX"&amp;"'!H2:H451"))</f>
        <v>594</v>
      </c>
      <c r="D649" s="20" cm="1">
        <f t="array" aca="1" ref="D649" ca="1">SUMPRODUCT(--(INDIRECT("'"&amp;D$43&amp;"_EX"&amp;"'!A2:A1104")=$B649),INDIRECT("'"&amp;D$43&amp;"_EX"&amp;"'!F2:F1104"),INDIRECT("'"&amp;D$43&amp;"_EX"&amp;"'!H2:H1104"))</f>
        <v>1329</v>
      </c>
      <c r="E649" s="20" cm="1">
        <f t="array" aca="1" ref="E649" ca="1">SUMPRODUCT(--(INDIRECT("'"&amp;E$43&amp;"_EX"&amp;"'!A2:A444")=$B649),INDIRECT("'"&amp;E$43&amp;"_EX"&amp;"'!F2:F444"),INDIRECT("'"&amp;E$43&amp;"_EX"&amp;"'!H2:H444"))</f>
        <v>0</v>
      </c>
      <c r="F649" s="20" cm="1">
        <f t="array" aca="1" ref="F649" ca="1">SUMPRODUCT(--(INDIRECT("'"&amp;F$43&amp;"_EX"&amp;"'!A2:A156")=$B649),INDIRECT("'"&amp;F$43&amp;"_EX"&amp;"'!F2:F156"),INDIRECT("'"&amp;F$43&amp;"_EX"&amp;"'!H2:H156"))</f>
        <v>0</v>
      </c>
      <c r="L649" s="16">
        <v>23867</v>
      </c>
      <c r="M649" s="20" cm="1">
        <f t="array" aca="1" ref="M649" ca="1">SUMPRODUCT((OFFSET('2014_EX'!$A$2,COUNTA('2014_EX'!$A$2:$A$156)-Cálculos!$M$43,0,Cálculos!$M$43,1)=Cálculos!$L649)*OFFSET('2014_EX'!$F$2,COUNTA('2014_EX'!$F$2:$F$156)-Cálculos!$M$43,0,Cálculos!$M$43,1),OFFSET('2014_EX'!$H$2,COUNTA('2014_EX'!$H$2:$H$156)-Cálculos!$M$43,0,Cálculos!$M$43,1))</f>
        <v>0</v>
      </c>
    </row>
    <row r="650" spans="2:13" x14ac:dyDescent="0.25">
      <c r="B650" s="16">
        <v>23868</v>
      </c>
      <c r="C650" s="20" cm="1">
        <f t="array" aca="1" ref="C650" ca="1">SUMPRODUCT(--(INDIRECT("'"&amp;C$43&amp;"_EX"&amp;"'!A2:A451")=$B650),INDIRECT("'"&amp;C$43&amp;"_EX"&amp;"'!F2:F451"),INDIRECT("'"&amp;C$43&amp;"_EX"&amp;"'!H2:H451"))</f>
        <v>634.5</v>
      </c>
      <c r="D650" s="20" cm="1">
        <f t="array" aca="1" ref="D650" ca="1">SUMPRODUCT(--(INDIRECT("'"&amp;D$43&amp;"_EX"&amp;"'!A2:A1104")=$B650),INDIRECT("'"&amp;D$43&amp;"_EX"&amp;"'!F2:F1104"),INDIRECT("'"&amp;D$43&amp;"_EX"&amp;"'!H2:H1104"))</f>
        <v>624</v>
      </c>
      <c r="E650" s="20" cm="1">
        <f t="array" aca="1" ref="E650" ca="1">SUMPRODUCT(--(INDIRECT("'"&amp;E$43&amp;"_EX"&amp;"'!A2:A444")=$B650),INDIRECT("'"&amp;E$43&amp;"_EX"&amp;"'!F2:F444"),INDIRECT("'"&amp;E$43&amp;"_EX"&amp;"'!H2:H444"))</f>
        <v>0</v>
      </c>
      <c r="F650" s="20" cm="1">
        <f t="array" aca="1" ref="F650" ca="1">SUMPRODUCT(--(INDIRECT("'"&amp;F$43&amp;"_EX"&amp;"'!A2:A156")=$B650),INDIRECT("'"&amp;F$43&amp;"_EX"&amp;"'!F2:F156"),INDIRECT("'"&amp;F$43&amp;"_EX"&amp;"'!H2:H156"))</f>
        <v>0</v>
      </c>
      <c r="L650" s="16">
        <v>23868</v>
      </c>
      <c r="M650" s="20" cm="1">
        <f t="array" aca="1" ref="M650" ca="1">SUMPRODUCT((OFFSET('2014_EX'!$A$2,COUNTA('2014_EX'!$A$2:$A$156)-Cálculos!$M$43,0,Cálculos!$M$43,1)=Cálculos!$L650)*OFFSET('2014_EX'!$F$2,COUNTA('2014_EX'!$F$2:$F$156)-Cálculos!$M$43,0,Cálculos!$M$43,1),OFFSET('2014_EX'!$H$2,COUNTA('2014_EX'!$H$2:$H$156)-Cálculos!$M$43,0,Cálculos!$M$43,1))</f>
        <v>0</v>
      </c>
    </row>
    <row r="651" spans="2:13" x14ac:dyDescent="0.25">
      <c r="B651" s="16">
        <v>23869</v>
      </c>
      <c r="C651" s="20" cm="1">
        <f t="array" aca="1" ref="C651" ca="1">SUMPRODUCT(--(INDIRECT("'"&amp;C$43&amp;"_EX"&amp;"'!A2:A451")=$B651),INDIRECT("'"&amp;C$43&amp;"_EX"&amp;"'!F2:F451"),INDIRECT("'"&amp;C$43&amp;"_EX"&amp;"'!H2:H451"))</f>
        <v>396</v>
      </c>
      <c r="D651" s="20" cm="1">
        <f t="array" aca="1" ref="D651" ca="1">SUMPRODUCT(--(INDIRECT("'"&amp;D$43&amp;"_EX"&amp;"'!A2:A1104")=$B651),INDIRECT("'"&amp;D$43&amp;"_EX"&amp;"'!F2:F1104"),INDIRECT("'"&amp;D$43&amp;"_EX"&amp;"'!H2:H1104"))</f>
        <v>0</v>
      </c>
      <c r="E651" s="20" cm="1">
        <f t="array" aca="1" ref="E651" ca="1">SUMPRODUCT(--(INDIRECT("'"&amp;E$43&amp;"_EX"&amp;"'!A2:A444")=$B651),INDIRECT("'"&amp;E$43&amp;"_EX"&amp;"'!F2:F444"),INDIRECT("'"&amp;E$43&amp;"_EX"&amp;"'!H2:H444"))</f>
        <v>0</v>
      </c>
      <c r="F651" s="20" cm="1">
        <f t="array" aca="1" ref="F651" ca="1">SUMPRODUCT(--(INDIRECT("'"&amp;F$43&amp;"_EX"&amp;"'!A2:A156")=$B651),INDIRECT("'"&amp;F$43&amp;"_EX"&amp;"'!F2:F156"),INDIRECT("'"&amp;F$43&amp;"_EX"&amp;"'!H2:H156"))</f>
        <v>0</v>
      </c>
      <c r="L651" s="16">
        <v>23869</v>
      </c>
      <c r="M651" s="20" cm="1">
        <f t="array" aca="1" ref="M651" ca="1">SUMPRODUCT((OFFSET('2014_EX'!$A$2,COUNTA('2014_EX'!$A$2:$A$156)-Cálculos!$M$43,0,Cálculos!$M$43,1)=Cálculos!$L651)*OFFSET('2014_EX'!$F$2,COUNTA('2014_EX'!$F$2:$F$156)-Cálculos!$M$43,0,Cálculos!$M$43,1),OFFSET('2014_EX'!$H$2,COUNTA('2014_EX'!$H$2:$H$156)-Cálculos!$M$43,0,Cálculos!$M$43,1))</f>
        <v>0</v>
      </c>
    </row>
    <row r="652" spans="2:13" x14ac:dyDescent="0.25">
      <c r="B652" s="16">
        <v>23870</v>
      </c>
      <c r="C652" s="20" cm="1">
        <f t="array" aca="1" ref="C652" ca="1">SUMPRODUCT(--(INDIRECT("'"&amp;C$43&amp;"_EX"&amp;"'!A2:A451")=$B652),INDIRECT("'"&amp;C$43&amp;"_EX"&amp;"'!F2:F451"),INDIRECT("'"&amp;C$43&amp;"_EX"&amp;"'!H2:H451"))</f>
        <v>837.90000000000009</v>
      </c>
      <c r="D652" s="20" cm="1">
        <f t="array" aca="1" ref="D652" ca="1">SUMPRODUCT(--(INDIRECT("'"&amp;D$43&amp;"_EX"&amp;"'!A2:A1104")=$B652),INDIRECT("'"&amp;D$43&amp;"_EX"&amp;"'!F2:F1104"),INDIRECT("'"&amp;D$43&amp;"_EX"&amp;"'!H2:H1104"))</f>
        <v>363</v>
      </c>
      <c r="E652" s="20" cm="1">
        <f t="array" aca="1" ref="E652" ca="1">SUMPRODUCT(--(INDIRECT("'"&amp;E$43&amp;"_EX"&amp;"'!A2:A444")=$B652),INDIRECT("'"&amp;E$43&amp;"_EX"&amp;"'!F2:F444"),INDIRECT("'"&amp;E$43&amp;"_EX"&amp;"'!H2:H444"))</f>
        <v>1595</v>
      </c>
      <c r="F652" s="20" cm="1">
        <f t="array" aca="1" ref="F652" ca="1">SUMPRODUCT(--(INDIRECT("'"&amp;F$43&amp;"_EX"&amp;"'!A2:A156")=$B652),INDIRECT("'"&amp;F$43&amp;"_EX"&amp;"'!F2:F156"),INDIRECT("'"&amp;F$43&amp;"_EX"&amp;"'!H2:H156"))</f>
        <v>0</v>
      </c>
      <c r="L652" s="16">
        <v>23870</v>
      </c>
      <c r="M652" s="20" cm="1">
        <f t="array" aca="1" ref="M652" ca="1">SUMPRODUCT((OFFSET('2014_EX'!$A$2,COUNTA('2014_EX'!$A$2:$A$156)-Cálculos!$M$43,0,Cálculos!$M$43,1)=Cálculos!$L652)*OFFSET('2014_EX'!$F$2,COUNTA('2014_EX'!$F$2:$F$156)-Cálculos!$M$43,0,Cálculos!$M$43,1),OFFSET('2014_EX'!$H$2,COUNTA('2014_EX'!$H$2:$H$156)-Cálculos!$M$43,0,Cálculos!$M$43,1))</f>
        <v>0</v>
      </c>
    </row>
    <row r="653" spans="2:13" x14ac:dyDescent="0.25">
      <c r="B653" s="16">
        <v>23871</v>
      </c>
      <c r="C653" s="20" cm="1">
        <f t="array" aca="1" ref="C653" ca="1">SUMPRODUCT(--(INDIRECT("'"&amp;C$43&amp;"_EX"&amp;"'!A2:A451")=$B653),INDIRECT("'"&amp;C$43&amp;"_EX"&amp;"'!F2:F451"),INDIRECT("'"&amp;C$43&amp;"_EX"&amp;"'!H2:H451"))</f>
        <v>684</v>
      </c>
      <c r="D653" s="20" cm="1">
        <f t="array" aca="1" ref="D653" ca="1">SUMPRODUCT(--(INDIRECT("'"&amp;D$43&amp;"_EX"&amp;"'!A2:A1104")=$B653),INDIRECT("'"&amp;D$43&amp;"_EX"&amp;"'!F2:F1104"),INDIRECT("'"&amp;D$43&amp;"_EX"&amp;"'!H2:H1104"))</f>
        <v>0</v>
      </c>
      <c r="E653" s="20" cm="1">
        <f t="array" aca="1" ref="E653" ca="1">SUMPRODUCT(--(INDIRECT("'"&amp;E$43&amp;"_EX"&amp;"'!A2:A444")=$B653),INDIRECT("'"&amp;E$43&amp;"_EX"&amp;"'!F2:F444"),INDIRECT("'"&amp;E$43&amp;"_EX"&amp;"'!H2:H444"))</f>
        <v>1158</v>
      </c>
      <c r="F653" s="20" cm="1">
        <f t="array" aca="1" ref="F653" ca="1">SUMPRODUCT(--(INDIRECT("'"&amp;F$43&amp;"_EX"&amp;"'!A2:A156")=$B653),INDIRECT("'"&amp;F$43&amp;"_EX"&amp;"'!F2:F156"),INDIRECT("'"&amp;F$43&amp;"_EX"&amp;"'!H2:H156"))</f>
        <v>0</v>
      </c>
      <c r="L653" s="16">
        <v>23871</v>
      </c>
      <c r="M653" s="20" cm="1">
        <f t="array" aca="1" ref="M653" ca="1">SUMPRODUCT((OFFSET('2014_EX'!$A$2,COUNTA('2014_EX'!$A$2:$A$156)-Cálculos!$M$43,0,Cálculos!$M$43,1)=Cálculos!$L653)*OFFSET('2014_EX'!$F$2,COUNTA('2014_EX'!$F$2:$F$156)-Cálculos!$M$43,0,Cálculos!$M$43,1),OFFSET('2014_EX'!$H$2,COUNTA('2014_EX'!$H$2:$H$156)-Cálculos!$M$43,0,Cálculos!$M$43,1))</f>
        <v>0</v>
      </c>
    </row>
    <row r="654" spans="2:13" x14ac:dyDescent="0.25">
      <c r="B654" s="16">
        <v>23872</v>
      </c>
      <c r="C654" s="20" cm="1">
        <f t="array" aca="1" ref="C654" ca="1">SUMPRODUCT(--(INDIRECT("'"&amp;C$43&amp;"_EX"&amp;"'!A2:A451")=$B654),INDIRECT("'"&amp;C$43&amp;"_EX"&amp;"'!F2:F451"),INDIRECT("'"&amp;C$43&amp;"_EX"&amp;"'!H2:H451"))</f>
        <v>971.5</v>
      </c>
      <c r="D654" s="20" cm="1">
        <f t="array" aca="1" ref="D654" ca="1">SUMPRODUCT(--(INDIRECT("'"&amp;D$43&amp;"_EX"&amp;"'!A2:A1104")=$B654),INDIRECT("'"&amp;D$43&amp;"_EX"&amp;"'!F2:F1104"),INDIRECT("'"&amp;D$43&amp;"_EX"&amp;"'!H2:H1104"))</f>
        <v>4771.76</v>
      </c>
      <c r="E654" s="20" cm="1">
        <f t="array" aca="1" ref="E654" ca="1">SUMPRODUCT(--(INDIRECT("'"&amp;E$43&amp;"_EX"&amp;"'!A2:A444")=$B654),INDIRECT("'"&amp;E$43&amp;"_EX"&amp;"'!F2:F444"),INDIRECT("'"&amp;E$43&amp;"_EX"&amp;"'!H2:H444"))</f>
        <v>0</v>
      </c>
      <c r="F654" s="20" cm="1">
        <f t="array" aca="1" ref="F654" ca="1">SUMPRODUCT(--(INDIRECT("'"&amp;F$43&amp;"_EX"&amp;"'!A2:A156")=$B654),INDIRECT("'"&amp;F$43&amp;"_EX"&amp;"'!F2:F156"),INDIRECT("'"&amp;F$43&amp;"_EX"&amp;"'!H2:H156"))</f>
        <v>0</v>
      </c>
      <c r="L654" s="16">
        <v>23872</v>
      </c>
      <c r="M654" s="20" cm="1">
        <f t="array" aca="1" ref="M654" ca="1">SUMPRODUCT((OFFSET('2014_EX'!$A$2,COUNTA('2014_EX'!$A$2:$A$156)-Cálculos!$M$43,0,Cálculos!$M$43,1)=Cálculos!$L654)*OFFSET('2014_EX'!$F$2,COUNTA('2014_EX'!$F$2:$F$156)-Cálculos!$M$43,0,Cálculos!$M$43,1),OFFSET('2014_EX'!$H$2,COUNTA('2014_EX'!$H$2:$H$156)-Cálculos!$M$43,0,Cálculos!$M$43,1))</f>
        <v>0</v>
      </c>
    </row>
    <row r="655" spans="2:13" x14ac:dyDescent="0.25">
      <c r="B655" s="16">
        <v>23873</v>
      </c>
      <c r="C655" s="20" cm="1">
        <f t="array" aca="1" ref="C655" ca="1">SUMPRODUCT(--(INDIRECT("'"&amp;C$43&amp;"_EX"&amp;"'!A2:A451")=$B655),INDIRECT("'"&amp;C$43&amp;"_EX"&amp;"'!F2:F451"),INDIRECT("'"&amp;C$43&amp;"_EX"&amp;"'!H2:H451"))</f>
        <v>163.59</v>
      </c>
      <c r="D655" s="20" cm="1">
        <f t="array" aca="1" ref="D655" ca="1">SUMPRODUCT(--(INDIRECT("'"&amp;D$43&amp;"_EX"&amp;"'!A2:A1104")=$B655),INDIRECT("'"&amp;D$43&amp;"_EX"&amp;"'!F2:F1104"),INDIRECT("'"&amp;D$43&amp;"_EX"&amp;"'!H2:H1104"))</f>
        <v>0</v>
      </c>
      <c r="E655" s="20" cm="1">
        <f t="array" aca="1" ref="E655" ca="1">SUMPRODUCT(--(INDIRECT("'"&amp;E$43&amp;"_EX"&amp;"'!A2:A444")=$B655),INDIRECT("'"&amp;E$43&amp;"_EX"&amp;"'!F2:F444"),INDIRECT("'"&amp;E$43&amp;"_EX"&amp;"'!H2:H444"))</f>
        <v>940.5</v>
      </c>
      <c r="F655" s="20" cm="1">
        <f t="array" aca="1" ref="F655" ca="1">SUMPRODUCT(--(INDIRECT("'"&amp;F$43&amp;"_EX"&amp;"'!A2:A156")=$B655),INDIRECT("'"&amp;F$43&amp;"_EX"&amp;"'!F2:F156"),INDIRECT("'"&amp;F$43&amp;"_EX"&amp;"'!H2:H156"))</f>
        <v>0</v>
      </c>
      <c r="L655" s="16">
        <v>23873</v>
      </c>
      <c r="M655" s="20" cm="1">
        <f t="array" aca="1" ref="M655" ca="1">SUMPRODUCT((OFFSET('2014_EX'!$A$2,COUNTA('2014_EX'!$A$2:$A$156)-Cálculos!$M$43,0,Cálculos!$M$43,1)=Cálculos!$L655)*OFFSET('2014_EX'!$F$2,COUNTA('2014_EX'!$F$2:$F$156)-Cálculos!$M$43,0,Cálculos!$M$43,1),OFFSET('2014_EX'!$H$2,COUNTA('2014_EX'!$H$2:$H$156)-Cálculos!$M$43,0,Cálculos!$M$43,1))</f>
        <v>0</v>
      </c>
    </row>
    <row r="656" spans="2:13" x14ac:dyDescent="0.25">
      <c r="B656" s="16">
        <v>23874</v>
      </c>
      <c r="C656" s="20" cm="1">
        <f t="array" aca="1" ref="C656" ca="1">SUMPRODUCT(--(INDIRECT("'"&amp;C$43&amp;"_EX"&amp;"'!A2:A451")=$B656),INDIRECT("'"&amp;C$43&amp;"_EX"&amp;"'!F2:F451"),INDIRECT("'"&amp;C$43&amp;"_EX"&amp;"'!H2:H451"))</f>
        <v>0</v>
      </c>
      <c r="D656" s="20" cm="1">
        <f t="array" aca="1" ref="D656" ca="1">SUMPRODUCT(--(INDIRECT("'"&amp;D$43&amp;"_EX"&amp;"'!A2:A1104")=$B656),INDIRECT("'"&amp;D$43&amp;"_EX"&amp;"'!F2:F1104"),INDIRECT("'"&amp;D$43&amp;"_EX"&amp;"'!H2:H1104"))</f>
        <v>359.1</v>
      </c>
      <c r="E656" s="20" cm="1">
        <f t="array" aca="1" ref="E656" ca="1">SUMPRODUCT(--(INDIRECT("'"&amp;E$43&amp;"_EX"&amp;"'!A2:A444")=$B656),INDIRECT("'"&amp;E$43&amp;"_EX"&amp;"'!F2:F444"),INDIRECT("'"&amp;E$43&amp;"_EX"&amp;"'!H2:H444"))</f>
        <v>0</v>
      </c>
      <c r="F656" s="20" cm="1">
        <f t="array" aca="1" ref="F656" ca="1">SUMPRODUCT(--(INDIRECT("'"&amp;F$43&amp;"_EX"&amp;"'!A2:A156")=$B656),INDIRECT("'"&amp;F$43&amp;"_EX"&amp;"'!F2:F156"),INDIRECT("'"&amp;F$43&amp;"_EX"&amp;"'!H2:H156"))</f>
        <v>0</v>
      </c>
      <c r="L656" s="16">
        <v>23874</v>
      </c>
      <c r="M656" s="20" cm="1">
        <f t="array" aca="1" ref="M656" ca="1">SUMPRODUCT((OFFSET('2014_EX'!$A$2,COUNTA('2014_EX'!$A$2:$A$156)-Cálculos!$M$43,0,Cálculos!$M$43,1)=Cálculos!$L656)*OFFSET('2014_EX'!$F$2,COUNTA('2014_EX'!$F$2:$F$156)-Cálculos!$M$43,0,Cálculos!$M$43,1),OFFSET('2014_EX'!$H$2,COUNTA('2014_EX'!$H$2:$H$156)-Cálculos!$M$43,0,Cálculos!$M$43,1))</f>
        <v>0</v>
      </c>
    </row>
    <row r="657" spans="2:13" x14ac:dyDescent="0.25">
      <c r="B657" s="16">
        <v>23875</v>
      </c>
      <c r="C657" s="20" cm="1">
        <f t="array" aca="1" ref="C657" ca="1">SUMPRODUCT(--(INDIRECT("'"&amp;C$43&amp;"_EX"&amp;"'!A2:A451")=$B657),INDIRECT("'"&amp;C$43&amp;"_EX"&amp;"'!F2:F451"),INDIRECT("'"&amp;C$43&amp;"_EX"&amp;"'!H2:H451"))</f>
        <v>276</v>
      </c>
      <c r="D657" s="20" cm="1">
        <f t="array" aca="1" ref="D657" ca="1">SUMPRODUCT(--(INDIRECT("'"&amp;D$43&amp;"_EX"&amp;"'!A2:A1104")=$B657),INDIRECT("'"&amp;D$43&amp;"_EX"&amp;"'!F2:F1104"),INDIRECT("'"&amp;D$43&amp;"_EX"&amp;"'!H2:H1104"))</f>
        <v>9.99</v>
      </c>
      <c r="E657" s="20" cm="1">
        <f t="array" aca="1" ref="E657" ca="1">SUMPRODUCT(--(INDIRECT("'"&amp;E$43&amp;"_EX"&amp;"'!A2:A444")=$B657),INDIRECT("'"&amp;E$43&amp;"_EX"&amp;"'!F2:F444"),INDIRECT("'"&amp;E$43&amp;"_EX"&amp;"'!H2:H444"))</f>
        <v>0</v>
      </c>
      <c r="F657" s="20" cm="1">
        <f t="array" aca="1" ref="F657" ca="1">SUMPRODUCT(--(INDIRECT("'"&amp;F$43&amp;"_EX"&amp;"'!A2:A156")=$B657),INDIRECT("'"&amp;F$43&amp;"_EX"&amp;"'!F2:F156"),INDIRECT("'"&amp;F$43&amp;"_EX"&amp;"'!H2:H156"))</f>
        <v>0</v>
      </c>
      <c r="L657" s="16">
        <v>23875</v>
      </c>
      <c r="M657" s="20" cm="1">
        <f t="array" aca="1" ref="M657" ca="1">SUMPRODUCT((OFFSET('2014_EX'!$A$2,COUNTA('2014_EX'!$A$2:$A$156)-Cálculos!$M$43,0,Cálculos!$M$43,1)=Cálculos!$L657)*OFFSET('2014_EX'!$F$2,COUNTA('2014_EX'!$F$2:$F$156)-Cálculos!$M$43,0,Cálculos!$M$43,1),OFFSET('2014_EX'!$H$2,COUNTA('2014_EX'!$H$2:$H$156)-Cálculos!$M$43,0,Cálculos!$M$43,1))</f>
        <v>0</v>
      </c>
    </row>
    <row r="658" spans="2:13" x14ac:dyDescent="0.25">
      <c r="B658" s="16">
        <v>23876</v>
      </c>
      <c r="C658" s="20" cm="1">
        <f t="array" aca="1" ref="C658" ca="1">SUMPRODUCT(--(INDIRECT("'"&amp;C$43&amp;"_EX"&amp;"'!A2:A451")=$B658),INDIRECT("'"&amp;C$43&amp;"_EX"&amp;"'!F2:F451"),INDIRECT("'"&amp;C$43&amp;"_EX"&amp;"'!H2:H451"))</f>
        <v>535.5</v>
      </c>
      <c r="D658" s="20" cm="1">
        <f t="array" aca="1" ref="D658" ca="1">SUMPRODUCT(--(INDIRECT("'"&amp;D$43&amp;"_EX"&amp;"'!A2:A1104")=$B658),INDIRECT("'"&amp;D$43&amp;"_EX"&amp;"'!F2:F1104"),INDIRECT("'"&amp;D$43&amp;"_EX"&amp;"'!H2:H1104"))</f>
        <v>0</v>
      </c>
      <c r="E658" s="20" cm="1">
        <f t="array" aca="1" ref="E658" ca="1">SUMPRODUCT(--(INDIRECT("'"&amp;E$43&amp;"_EX"&amp;"'!A2:A444")=$B658),INDIRECT("'"&amp;E$43&amp;"_EX"&amp;"'!F2:F444"),INDIRECT("'"&amp;E$43&amp;"_EX"&amp;"'!H2:H444"))</f>
        <v>0</v>
      </c>
      <c r="F658" s="20" cm="1">
        <f t="array" aca="1" ref="F658" ca="1">SUMPRODUCT(--(INDIRECT("'"&amp;F$43&amp;"_EX"&amp;"'!A2:A156")=$B658),INDIRECT("'"&amp;F$43&amp;"_EX"&amp;"'!F2:F156"),INDIRECT("'"&amp;F$43&amp;"_EX"&amp;"'!H2:H156"))</f>
        <v>0</v>
      </c>
      <c r="L658" s="16">
        <v>23876</v>
      </c>
      <c r="M658" s="20" cm="1">
        <f t="array" aca="1" ref="M658" ca="1">SUMPRODUCT((OFFSET('2014_EX'!$A$2,COUNTA('2014_EX'!$A$2:$A$156)-Cálculos!$M$43,0,Cálculos!$M$43,1)=Cálculos!$L658)*OFFSET('2014_EX'!$F$2,COUNTA('2014_EX'!$F$2:$F$156)-Cálculos!$M$43,0,Cálculos!$M$43,1),OFFSET('2014_EX'!$H$2,COUNTA('2014_EX'!$H$2:$H$156)-Cálculos!$M$43,0,Cálculos!$M$43,1))</f>
        <v>0</v>
      </c>
    </row>
    <row r="659" spans="2:13" x14ac:dyDescent="0.25">
      <c r="B659" s="16">
        <v>23877</v>
      </c>
      <c r="C659" s="20" cm="1">
        <f t="array" aca="1" ref="C659" ca="1">SUMPRODUCT(--(INDIRECT("'"&amp;C$43&amp;"_EX"&amp;"'!A2:A451")=$B659),INDIRECT("'"&amp;C$43&amp;"_EX"&amp;"'!F2:F451"),INDIRECT("'"&amp;C$43&amp;"_EX"&amp;"'!H2:H451"))</f>
        <v>1071</v>
      </c>
      <c r="D659" s="20" cm="1">
        <f t="array" aca="1" ref="D659" ca="1">SUMPRODUCT(--(INDIRECT("'"&amp;D$43&amp;"_EX"&amp;"'!A2:A1104")=$B659),INDIRECT("'"&amp;D$43&amp;"_EX"&amp;"'!F2:F1104"),INDIRECT("'"&amp;D$43&amp;"_EX"&amp;"'!H2:H1104"))</f>
        <v>0</v>
      </c>
      <c r="E659" s="20" cm="1">
        <f t="array" aca="1" ref="E659" ca="1">SUMPRODUCT(--(INDIRECT("'"&amp;E$43&amp;"_EX"&amp;"'!A2:A444")=$B659),INDIRECT("'"&amp;E$43&amp;"_EX"&amp;"'!F2:F444"),INDIRECT("'"&amp;E$43&amp;"_EX"&amp;"'!H2:H444"))</f>
        <v>0</v>
      </c>
      <c r="F659" s="20" cm="1">
        <f t="array" aca="1" ref="F659" ca="1">SUMPRODUCT(--(INDIRECT("'"&amp;F$43&amp;"_EX"&amp;"'!A2:A156")=$B659),INDIRECT("'"&amp;F$43&amp;"_EX"&amp;"'!F2:F156"),INDIRECT("'"&amp;F$43&amp;"_EX"&amp;"'!H2:H156"))</f>
        <v>0</v>
      </c>
      <c r="L659" s="16">
        <v>23877</v>
      </c>
      <c r="M659" s="20" cm="1">
        <f t="array" aca="1" ref="M659" ca="1">SUMPRODUCT((OFFSET('2014_EX'!$A$2,COUNTA('2014_EX'!$A$2:$A$156)-Cálculos!$M$43,0,Cálculos!$M$43,1)=Cálculos!$L659)*OFFSET('2014_EX'!$F$2,COUNTA('2014_EX'!$F$2:$F$156)-Cálculos!$M$43,0,Cálculos!$M$43,1),OFFSET('2014_EX'!$H$2,COUNTA('2014_EX'!$H$2:$H$156)-Cálculos!$M$43,0,Cálculos!$M$43,1))</f>
        <v>0</v>
      </c>
    </row>
    <row r="660" spans="2:13" x14ac:dyDescent="0.25">
      <c r="B660" s="16">
        <v>23878</v>
      </c>
      <c r="C660" s="20" cm="1">
        <f t="array" aca="1" ref="C660" ca="1">SUMPRODUCT(--(INDIRECT("'"&amp;C$43&amp;"_EX"&amp;"'!A2:A451")=$B660),INDIRECT("'"&amp;C$43&amp;"_EX"&amp;"'!F2:F451"),INDIRECT("'"&amp;C$43&amp;"_EX"&amp;"'!H2:H451"))</f>
        <v>396</v>
      </c>
      <c r="D660" s="20" cm="1">
        <f t="array" aca="1" ref="D660" ca="1">SUMPRODUCT(--(INDIRECT("'"&amp;D$43&amp;"_EX"&amp;"'!A2:A1104")=$B660),INDIRECT("'"&amp;D$43&amp;"_EX"&amp;"'!F2:F1104"),INDIRECT("'"&amp;D$43&amp;"_EX"&amp;"'!H2:H1104"))</f>
        <v>1512</v>
      </c>
      <c r="E660" s="20" cm="1">
        <f t="array" aca="1" ref="E660" ca="1">SUMPRODUCT(--(INDIRECT("'"&amp;E$43&amp;"_EX"&amp;"'!A2:A444")=$B660),INDIRECT("'"&amp;E$43&amp;"_EX"&amp;"'!F2:F444"),INDIRECT("'"&amp;E$43&amp;"_EX"&amp;"'!H2:H444"))</f>
        <v>0</v>
      </c>
      <c r="F660" s="20" cm="1">
        <f t="array" aca="1" ref="F660" ca="1">SUMPRODUCT(--(INDIRECT("'"&amp;F$43&amp;"_EX"&amp;"'!A2:A156")=$B660),INDIRECT("'"&amp;F$43&amp;"_EX"&amp;"'!F2:F156"),INDIRECT("'"&amp;F$43&amp;"_EX"&amp;"'!H2:H156"))</f>
        <v>0</v>
      </c>
      <c r="L660" s="16">
        <v>23878</v>
      </c>
      <c r="M660" s="20" cm="1">
        <f t="array" aca="1" ref="M660" ca="1">SUMPRODUCT((OFFSET('2014_EX'!$A$2,COUNTA('2014_EX'!$A$2:$A$156)-Cálculos!$M$43,0,Cálculos!$M$43,1)=Cálculos!$L660)*OFFSET('2014_EX'!$F$2,COUNTA('2014_EX'!$F$2:$F$156)-Cálculos!$M$43,0,Cálculos!$M$43,1),OFFSET('2014_EX'!$H$2,COUNTA('2014_EX'!$H$2:$H$156)-Cálculos!$M$43,0,Cálculos!$M$43,1))</f>
        <v>0</v>
      </c>
    </row>
    <row r="661" spans="2:13" x14ac:dyDescent="0.25">
      <c r="B661" s="16">
        <v>23879</v>
      </c>
      <c r="C661" s="20" cm="1">
        <f t="array" aca="1" ref="C661" ca="1">SUMPRODUCT(--(INDIRECT("'"&amp;C$43&amp;"_EX"&amp;"'!A2:A451")=$B661),INDIRECT("'"&amp;C$43&amp;"_EX"&amp;"'!F2:F451"),INDIRECT("'"&amp;C$43&amp;"_EX"&amp;"'!H2:H451"))</f>
        <v>27</v>
      </c>
      <c r="D661" s="20" cm="1">
        <f t="array" aca="1" ref="D661" ca="1">SUMPRODUCT(--(INDIRECT("'"&amp;D$43&amp;"_EX"&amp;"'!A2:A1104")=$B661),INDIRECT("'"&amp;D$43&amp;"_EX"&amp;"'!F2:F1104"),INDIRECT("'"&amp;D$43&amp;"_EX"&amp;"'!H2:H1104"))</f>
        <v>1290.5</v>
      </c>
      <c r="E661" s="20" cm="1">
        <f t="array" aca="1" ref="E661" ca="1">SUMPRODUCT(--(INDIRECT("'"&amp;E$43&amp;"_EX"&amp;"'!A2:A444")=$B661),INDIRECT("'"&amp;E$43&amp;"_EX"&amp;"'!F2:F444"),INDIRECT("'"&amp;E$43&amp;"_EX"&amp;"'!H2:H444"))</f>
        <v>0</v>
      </c>
      <c r="F661" s="20" cm="1">
        <f t="array" aca="1" ref="F661" ca="1">SUMPRODUCT(--(INDIRECT("'"&amp;F$43&amp;"_EX"&amp;"'!A2:A156")=$B661),INDIRECT("'"&amp;F$43&amp;"_EX"&amp;"'!F2:F156"),INDIRECT("'"&amp;F$43&amp;"_EX"&amp;"'!H2:H156"))</f>
        <v>0</v>
      </c>
      <c r="L661" s="16">
        <v>23879</v>
      </c>
      <c r="M661" s="20" cm="1">
        <f t="array" aca="1" ref="M661" ca="1">SUMPRODUCT((OFFSET('2014_EX'!$A$2,COUNTA('2014_EX'!$A$2:$A$156)-Cálculos!$M$43,0,Cálculos!$M$43,1)=Cálculos!$L661)*OFFSET('2014_EX'!$F$2,COUNTA('2014_EX'!$F$2:$F$156)-Cálculos!$M$43,0,Cálculos!$M$43,1),OFFSET('2014_EX'!$H$2,COUNTA('2014_EX'!$H$2:$H$156)-Cálculos!$M$43,0,Cálculos!$M$43,1))</f>
        <v>0</v>
      </c>
    </row>
    <row r="662" spans="2:13" x14ac:dyDescent="0.25">
      <c r="B662" s="16">
        <v>23880</v>
      </c>
      <c r="C662" s="20" cm="1">
        <f t="array" aca="1" ref="C662" ca="1">SUMPRODUCT(--(INDIRECT("'"&amp;C$43&amp;"_EX"&amp;"'!A2:A451")=$B662),INDIRECT("'"&amp;C$43&amp;"_EX"&amp;"'!F2:F451"),INDIRECT("'"&amp;C$43&amp;"_EX"&amp;"'!H2:H451"))</f>
        <v>432</v>
      </c>
      <c r="D662" s="20" cm="1">
        <f t="array" aca="1" ref="D662" ca="1">SUMPRODUCT(--(INDIRECT("'"&amp;D$43&amp;"_EX"&amp;"'!A2:A1104")=$B662),INDIRECT("'"&amp;D$43&amp;"_EX"&amp;"'!F2:F1104"),INDIRECT("'"&amp;D$43&amp;"_EX"&amp;"'!H2:H1104"))</f>
        <v>0</v>
      </c>
      <c r="E662" s="20" cm="1">
        <f t="array" aca="1" ref="E662" ca="1">SUMPRODUCT(--(INDIRECT("'"&amp;E$43&amp;"_EX"&amp;"'!A2:A444")=$B662),INDIRECT("'"&amp;E$43&amp;"_EX"&amp;"'!F2:F444"),INDIRECT("'"&amp;E$43&amp;"_EX"&amp;"'!H2:H444"))</f>
        <v>0</v>
      </c>
      <c r="F662" s="20" cm="1">
        <f t="array" aca="1" ref="F662" ca="1">SUMPRODUCT(--(INDIRECT("'"&amp;F$43&amp;"_EX"&amp;"'!A2:A156")=$B662),INDIRECT("'"&amp;F$43&amp;"_EX"&amp;"'!F2:F156"),INDIRECT("'"&amp;F$43&amp;"_EX"&amp;"'!H2:H156"))</f>
        <v>0</v>
      </c>
      <c r="L662" s="16">
        <v>23880</v>
      </c>
      <c r="M662" s="20" cm="1">
        <f t="array" aca="1" ref="M662" ca="1">SUMPRODUCT((OFFSET('2014_EX'!$A$2,COUNTA('2014_EX'!$A$2:$A$156)-Cálculos!$M$43,0,Cálculos!$M$43,1)=Cálculos!$L662)*OFFSET('2014_EX'!$F$2,COUNTA('2014_EX'!$F$2:$F$156)-Cálculos!$M$43,0,Cálculos!$M$43,1),OFFSET('2014_EX'!$H$2,COUNTA('2014_EX'!$H$2:$H$156)-Cálculos!$M$43,0,Cálculos!$M$43,1))</f>
        <v>0</v>
      </c>
    </row>
    <row r="663" spans="2:13" x14ac:dyDescent="0.25">
      <c r="B663" s="16">
        <v>23881</v>
      </c>
      <c r="C663" s="20" cm="1">
        <f t="array" aca="1" ref="C663" ca="1">SUMPRODUCT(--(INDIRECT("'"&amp;C$43&amp;"_EX"&amp;"'!A2:A451")=$B663),INDIRECT("'"&amp;C$43&amp;"_EX"&amp;"'!F2:F451"),INDIRECT("'"&amp;C$43&amp;"_EX"&amp;"'!H2:H451"))</f>
        <v>414.96000000000004</v>
      </c>
      <c r="D663" s="20" cm="1">
        <f t="array" aca="1" ref="D663" ca="1">SUMPRODUCT(--(INDIRECT("'"&amp;D$43&amp;"_EX"&amp;"'!A2:A1104")=$B663),INDIRECT("'"&amp;D$43&amp;"_EX"&amp;"'!F2:F1104"),INDIRECT("'"&amp;D$43&amp;"_EX"&amp;"'!H2:H1104"))</f>
        <v>1377.5</v>
      </c>
      <c r="E663" s="20" cm="1">
        <f t="array" aca="1" ref="E663" ca="1">SUMPRODUCT(--(INDIRECT("'"&amp;E$43&amp;"_EX"&amp;"'!A2:A444")=$B663),INDIRECT("'"&amp;E$43&amp;"_EX"&amp;"'!F2:F444"),INDIRECT("'"&amp;E$43&amp;"_EX"&amp;"'!H2:H444"))</f>
        <v>0</v>
      </c>
      <c r="F663" s="20" cm="1">
        <f t="array" aca="1" ref="F663" ca="1">SUMPRODUCT(--(INDIRECT("'"&amp;F$43&amp;"_EX"&amp;"'!A2:A156")=$B663),INDIRECT("'"&amp;F$43&amp;"_EX"&amp;"'!F2:F156"),INDIRECT("'"&amp;F$43&amp;"_EX"&amp;"'!H2:H156"))</f>
        <v>0</v>
      </c>
      <c r="L663" s="16">
        <v>23881</v>
      </c>
      <c r="M663" s="20" cm="1">
        <f t="array" aca="1" ref="M663" ca="1">SUMPRODUCT((OFFSET('2014_EX'!$A$2,COUNTA('2014_EX'!$A$2:$A$156)-Cálculos!$M$43,0,Cálculos!$M$43,1)=Cálculos!$L663)*OFFSET('2014_EX'!$F$2,COUNTA('2014_EX'!$F$2:$F$156)-Cálculos!$M$43,0,Cálculos!$M$43,1),OFFSET('2014_EX'!$H$2,COUNTA('2014_EX'!$H$2:$H$156)-Cálculos!$M$43,0,Cálculos!$M$43,1))</f>
        <v>0</v>
      </c>
    </row>
    <row r="664" spans="2:13" x14ac:dyDescent="0.25">
      <c r="B664" s="16">
        <v>23882</v>
      </c>
      <c r="C664" s="20" cm="1">
        <f t="array" aca="1" ref="C664" ca="1">SUMPRODUCT(--(INDIRECT("'"&amp;C$43&amp;"_EX"&amp;"'!A2:A451")=$B664),INDIRECT("'"&amp;C$43&amp;"_EX"&amp;"'!F2:F451"),INDIRECT("'"&amp;C$43&amp;"_EX"&amp;"'!H2:H451"))</f>
        <v>0</v>
      </c>
      <c r="D664" s="20" cm="1">
        <f t="array" aca="1" ref="D664" ca="1">SUMPRODUCT(--(INDIRECT("'"&amp;D$43&amp;"_EX"&amp;"'!A2:A1104")=$B664),INDIRECT("'"&amp;D$43&amp;"_EX"&amp;"'!F2:F1104"),INDIRECT("'"&amp;D$43&amp;"_EX"&amp;"'!H2:H1104"))</f>
        <v>594</v>
      </c>
      <c r="E664" s="20" cm="1">
        <f t="array" aca="1" ref="E664" ca="1">SUMPRODUCT(--(INDIRECT("'"&amp;E$43&amp;"_EX"&amp;"'!A2:A444")=$B664),INDIRECT("'"&amp;E$43&amp;"_EX"&amp;"'!F2:F444"),INDIRECT("'"&amp;E$43&amp;"_EX"&amp;"'!H2:H444"))</f>
        <v>0</v>
      </c>
      <c r="F664" s="20" cm="1">
        <f t="array" aca="1" ref="F664" ca="1">SUMPRODUCT(--(INDIRECT("'"&amp;F$43&amp;"_EX"&amp;"'!A2:A156")=$B664),INDIRECT("'"&amp;F$43&amp;"_EX"&amp;"'!F2:F156"),INDIRECT("'"&amp;F$43&amp;"_EX"&amp;"'!H2:H156"))</f>
        <v>0</v>
      </c>
      <c r="L664" s="16">
        <v>23882</v>
      </c>
      <c r="M664" s="20" cm="1">
        <f t="array" aca="1" ref="M664" ca="1">SUMPRODUCT((OFFSET('2014_EX'!$A$2,COUNTA('2014_EX'!$A$2:$A$156)-Cálculos!$M$43,0,Cálculos!$M$43,1)=Cálculos!$L664)*OFFSET('2014_EX'!$F$2,COUNTA('2014_EX'!$F$2:$F$156)-Cálculos!$M$43,0,Cálculos!$M$43,1),OFFSET('2014_EX'!$H$2,COUNTA('2014_EX'!$H$2:$H$156)-Cálculos!$M$43,0,Cálculos!$M$43,1))</f>
        <v>0</v>
      </c>
    </row>
    <row r="665" spans="2:13" x14ac:dyDescent="0.25">
      <c r="B665" s="16">
        <v>23883</v>
      </c>
      <c r="C665" s="20" cm="1">
        <f t="array" aca="1" ref="C665" ca="1">SUMPRODUCT(--(INDIRECT("'"&amp;C$43&amp;"_EX"&amp;"'!A2:A451")=$B665),INDIRECT("'"&amp;C$43&amp;"_EX"&amp;"'!F2:F451"),INDIRECT("'"&amp;C$43&amp;"_EX"&amp;"'!H2:H451"))</f>
        <v>31.5</v>
      </c>
      <c r="D665" s="20" cm="1">
        <f t="array" aca="1" ref="D665" ca="1">SUMPRODUCT(--(INDIRECT("'"&amp;D$43&amp;"_EX"&amp;"'!A2:A1104")=$B665),INDIRECT("'"&amp;D$43&amp;"_EX"&amp;"'!F2:F1104"),INDIRECT("'"&amp;D$43&amp;"_EX"&amp;"'!H2:H1104"))</f>
        <v>642.39</v>
      </c>
      <c r="E665" s="20" cm="1">
        <f t="array" aca="1" ref="E665" ca="1">SUMPRODUCT(--(INDIRECT("'"&amp;E$43&amp;"_EX"&amp;"'!A2:A444")=$B665),INDIRECT("'"&amp;E$43&amp;"_EX"&amp;"'!F2:F444"),INDIRECT("'"&amp;E$43&amp;"_EX"&amp;"'!H2:H444"))</f>
        <v>0</v>
      </c>
      <c r="F665" s="20" cm="1">
        <f t="array" aca="1" ref="F665" ca="1">SUMPRODUCT(--(INDIRECT("'"&amp;F$43&amp;"_EX"&amp;"'!A2:A156")=$B665),INDIRECT("'"&amp;F$43&amp;"_EX"&amp;"'!F2:F156"),INDIRECT("'"&amp;F$43&amp;"_EX"&amp;"'!H2:H156"))</f>
        <v>869.13</v>
      </c>
      <c r="L665" s="16">
        <v>23883</v>
      </c>
      <c r="M665" s="20" cm="1">
        <f t="array" aca="1" ref="M665" ca="1">SUMPRODUCT((OFFSET('2014_EX'!$A$2,COUNTA('2014_EX'!$A$2:$A$156)-Cálculos!$M$43,0,Cálculos!$M$43,1)=Cálculos!$L665)*OFFSET('2014_EX'!$F$2,COUNTA('2014_EX'!$F$2:$F$156)-Cálculos!$M$43,0,Cálculos!$M$43,1),OFFSET('2014_EX'!$H$2,COUNTA('2014_EX'!$H$2:$H$156)-Cálculos!$M$43,0,Cálculos!$M$43,1))</f>
        <v>869.13</v>
      </c>
    </row>
    <row r="666" spans="2:13" x14ac:dyDescent="0.25">
      <c r="B666" s="16">
        <v>23884</v>
      </c>
      <c r="C666" s="20" cm="1">
        <f t="array" aca="1" ref="C666" ca="1">SUMPRODUCT(--(INDIRECT("'"&amp;C$43&amp;"_EX"&amp;"'!A2:A451")=$B666),INDIRECT("'"&amp;C$43&amp;"_EX"&amp;"'!F2:F451"),INDIRECT("'"&amp;C$43&amp;"_EX"&amp;"'!H2:H451"))</f>
        <v>1890.7800000000002</v>
      </c>
      <c r="D666" s="20" cm="1">
        <f t="array" aca="1" ref="D666" ca="1">SUMPRODUCT(--(INDIRECT("'"&amp;D$43&amp;"_EX"&amp;"'!A2:A1104")=$B666),INDIRECT("'"&amp;D$43&amp;"_EX"&amp;"'!F2:F1104"),INDIRECT("'"&amp;D$43&amp;"_EX"&amp;"'!H2:H1104"))</f>
        <v>0</v>
      </c>
      <c r="E666" s="20" cm="1">
        <f t="array" aca="1" ref="E666" ca="1">SUMPRODUCT(--(INDIRECT("'"&amp;E$43&amp;"_EX"&amp;"'!A2:A444")=$B666),INDIRECT("'"&amp;E$43&amp;"_EX"&amp;"'!F2:F444"),INDIRECT("'"&amp;E$43&amp;"_EX"&amp;"'!H2:H444"))</f>
        <v>0</v>
      </c>
      <c r="F666" s="20" cm="1">
        <f t="array" aca="1" ref="F666" ca="1">SUMPRODUCT(--(INDIRECT("'"&amp;F$43&amp;"_EX"&amp;"'!A2:A156")=$B666),INDIRECT("'"&amp;F$43&amp;"_EX"&amp;"'!F2:F156"),INDIRECT("'"&amp;F$43&amp;"_EX"&amp;"'!H2:H156"))</f>
        <v>0</v>
      </c>
      <c r="L666" s="16">
        <v>23884</v>
      </c>
      <c r="M666" s="20" cm="1">
        <f t="array" aca="1" ref="M666" ca="1">SUMPRODUCT((OFFSET('2014_EX'!$A$2,COUNTA('2014_EX'!$A$2:$A$156)-Cálculos!$M$43,0,Cálculos!$M$43,1)=Cálculos!$L666)*OFFSET('2014_EX'!$F$2,COUNTA('2014_EX'!$F$2:$F$156)-Cálculos!$M$43,0,Cálculos!$M$43,1),OFFSET('2014_EX'!$H$2,COUNTA('2014_EX'!$H$2:$H$156)-Cálculos!$M$43,0,Cálculos!$M$43,1))</f>
        <v>0</v>
      </c>
    </row>
    <row r="667" spans="2:13" x14ac:dyDescent="0.25">
      <c r="B667" s="16">
        <v>23885</v>
      </c>
      <c r="C667" s="20" cm="1">
        <f t="array" aca="1" ref="C667" ca="1">SUMPRODUCT(--(INDIRECT("'"&amp;C$43&amp;"_EX"&amp;"'!A2:A451")=$B667),INDIRECT("'"&amp;C$43&amp;"_EX"&amp;"'!F2:F451"),INDIRECT("'"&amp;C$43&amp;"_EX"&amp;"'!H2:H451"))</f>
        <v>0</v>
      </c>
      <c r="D667" s="20" cm="1">
        <f t="array" aca="1" ref="D667" ca="1">SUMPRODUCT(--(INDIRECT("'"&amp;D$43&amp;"_EX"&amp;"'!A2:A1104")=$B667),INDIRECT("'"&amp;D$43&amp;"_EX"&amp;"'!F2:F1104"),INDIRECT("'"&amp;D$43&amp;"_EX"&amp;"'!H2:H1104"))</f>
        <v>607.5</v>
      </c>
      <c r="E667" s="20" cm="1">
        <f t="array" aca="1" ref="E667" ca="1">SUMPRODUCT(--(INDIRECT("'"&amp;E$43&amp;"_EX"&amp;"'!A2:A444")=$B667),INDIRECT("'"&amp;E$43&amp;"_EX"&amp;"'!F2:F444"),INDIRECT("'"&amp;E$43&amp;"_EX"&amp;"'!H2:H444"))</f>
        <v>0</v>
      </c>
      <c r="F667" s="20" cm="1">
        <f t="array" aca="1" ref="F667" ca="1">SUMPRODUCT(--(INDIRECT("'"&amp;F$43&amp;"_EX"&amp;"'!A2:A156")=$B667),INDIRECT("'"&amp;F$43&amp;"_EX"&amp;"'!F2:F156"),INDIRECT("'"&amp;F$43&amp;"_EX"&amp;"'!H2:H156"))</f>
        <v>0</v>
      </c>
      <c r="L667" s="16">
        <v>23885</v>
      </c>
      <c r="M667" s="20" cm="1">
        <f t="array" aca="1" ref="M667" ca="1">SUMPRODUCT((OFFSET('2014_EX'!$A$2,COUNTA('2014_EX'!$A$2:$A$156)-Cálculos!$M$43,0,Cálculos!$M$43,1)=Cálculos!$L667)*OFFSET('2014_EX'!$F$2,COUNTA('2014_EX'!$F$2:$F$156)-Cálculos!$M$43,0,Cálculos!$M$43,1),OFFSET('2014_EX'!$H$2,COUNTA('2014_EX'!$H$2:$H$156)-Cálculos!$M$43,0,Cálculos!$M$43,1))</f>
        <v>0</v>
      </c>
    </row>
    <row r="668" spans="2:13" x14ac:dyDescent="0.25">
      <c r="B668" s="16">
        <v>23886</v>
      </c>
      <c r="C668" s="20" cm="1">
        <f t="array" aca="1" ref="C668" ca="1">SUMPRODUCT(--(INDIRECT("'"&amp;C$43&amp;"_EX"&amp;"'!A2:A451")=$B668),INDIRECT("'"&amp;C$43&amp;"_EX"&amp;"'!F2:F451"),INDIRECT("'"&amp;C$43&amp;"_EX"&amp;"'!H2:H451"))</f>
        <v>985.59</v>
      </c>
      <c r="D668" s="20" cm="1">
        <f t="array" aca="1" ref="D668" ca="1">SUMPRODUCT(--(INDIRECT("'"&amp;D$43&amp;"_EX"&amp;"'!A2:A1104")=$B668),INDIRECT("'"&amp;D$43&amp;"_EX"&amp;"'!F2:F1104"),INDIRECT("'"&amp;D$43&amp;"_EX"&amp;"'!H2:H1104"))</f>
        <v>0</v>
      </c>
      <c r="E668" s="20" cm="1">
        <f t="array" aca="1" ref="E668" ca="1">SUMPRODUCT(--(INDIRECT("'"&amp;E$43&amp;"_EX"&amp;"'!A2:A444")=$B668),INDIRECT("'"&amp;E$43&amp;"_EX"&amp;"'!F2:F444"),INDIRECT("'"&amp;E$43&amp;"_EX"&amp;"'!H2:H444"))</f>
        <v>0</v>
      </c>
      <c r="F668" s="20" cm="1">
        <f t="array" aca="1" ref="F668" ca="1">SUMPRODUCT(--(INDIRECT("'"&amp;F$43&amp;"_EX"&amp;"'!A2:A156")=$B668),INDIRECT("'"&amp;F$43&amp;"_EX"&amp;"'!F2:F156"),INDIRECT("'"&amp;F$43&amp;"_EX"&amp;"'!H2:H156"))</f>
        <v>0</v>
      </c>
      <c r="L668" s="16">
        <v>23886</v>
      </c>
      <c r="M668" s="20" cm="1">
        <f t="array" aca="1" ref="M668" ca="1">SUMPRODUCT((OFFSET('2014_EX'!$A$2,COUNTA('2014_EX'!$A$2:$A$156)-Cálculos!$M$43,0,Cálculos!$M$43,1)=Cálculos!$L668)*OFFSET('2014_EX'!$F$2,COUNTA('2014_EX'!$F$2:$F$156)-Cálculos!$M$43,0,Cálculos!$M$43,1),OFFSET('2014_EX'!$H$2,COUNTA('2014_EX'!$H$2:$H$156)-Cálculos!$M$43,0,Cálculos!$M$43,1))</f>
        <v>0</v>
      </c>
    </row>
    <row r="669" spans="2:13" x14ac:dyDescent="0.25">
      <c r="B669" s="16">
        <v>23887</v>
      </c>
      <c r="C669" s="20" cm="1">
        <f t="array" aca="1" ref="C669" ca="1">SUMPRODUCT(--(INDIRECT("'"&amp;C$43&amp;"_EX"&amp;"'!A2:A451")=$B669),INDIRECT("'"&amp;C$43&amp;"_EX"&amp;"'!F2:F451"),INDIRECT("'"&amp;C$43&amp;"_EX"&amp;"'!H2:H451"))</f>
        <v>801.99</v>
      </c>
      <c r="D669" s="20" cm="1">
        <f t="array" aca="1" ref="D669" ca="1">SUMPRODUCT(--(INDIRECT("'"&amp;D$43&amp;"_EX"&amp;"'!A2:A1104")=$B669),INDIRECT("'"&amp;D$43&amp;"_EX"&amp;"'!F2:F1104"),INDIRECT("'"&amp;D$43&amp;"_EX"&amp;"'!H2:H1104"))</f>
        <v>0</v>
      </c>
      <c r="E669" s="20" cm="1">
        <f t="array" aca="1" ref="E669" ca="1">SUMPRODUCT(--(INDIRECT("'"&amp;E$43&amp;"_EX"&amp;"'!A2:A444")=$B669),INDIRECT("'"&amp;E$43&amp;"_EX"&amp;"'!F2:F444"),INDIRECT("'"&amp;E$43&amp;"_EX"&amp;"'!H2:H444"))</f>
        <v>0</v>
      </c>
      <c r="F669" s="20" cm="1">
        <f t="array" aca="1" ref="F669" ca="1">SUMPRODUCT(--(INDIRECT("'"&amp;F$43&amp;"_EX"&amp;"'!A2:A156")=$B669),INDIRECT("'"&amp;F$43&amp;"_EX"&amp;"'!F2:F156"),INDIRECT("'"&amp;F$43&amp;"_EX"&amp;"'!H2:H156"))</f>
        <v>0</v>
      </c>
      <c r="L669" s="16">
        <v>23887</v>
      </c>
      <c r="M669" s="20" cm="1">
        <f t="array" aca="1" ref="M669" ca="1">SUMPRODUCT((OFFSET('2014_EX'!$A$2,COUNTA('2014_EX'!$A$2:$A$156)-Cálculos!$M$43,0,Cálculos!$M$43,1)=Cálculos!$L669)*OFFSET('2014_EX'!$F$2,COUNTA('2014_EX'!$F$2:$F$156)-Cálculos!$M$43,0,Cálculos!$M$43,1),OFFSET('2014_EX'!$H$2,COUNTA('2014_EX'!$H$2:$H$156)-Cálculos!$M$43,0,Cálculos!$M$43,1))</f>
        <v>0</v>
      </c>
    </row>
    <row r="670" spans="2:13" x14ac:dyDescent="0.25">
      <c r="B670" s="16">
        <v>23888</v>
      </c>
      <c r="C670" s="20" cm="1">
        <f t="array" aca="1" ref="C670" ca="1">SUMPRODUCT(--(INDIRECT("'"&amp;C$43&amp;"_EX"&amp;"'!A2:A451")=$B670),INDIRECT("'"&amp;C$43&amp;"_EX"&amp;"'!F2:F451"),INDIRECT("'"&amp;C$43&amp;"_EX"&amp;"'!H2:H451"))</f>
        <v>1914</v>
      </c>
      <c r="D670" s="20" cm="1">
        <f t="array" aca="1" ref="D670" ca="1">SUMPRODUCT(--(INDIRECT("'"&amp;D$43&amp;"_EX"&amp;"'!A2:A1104")=$B670),INDIRECT("'"&amp;D$43&amp;"_EX"&amp;"'!F2:F1104"),INDIRECT("'"&amp;D$43&amp;"_EX"&amp;"'!H2:H1104"))</f>
        <v>0</v>
      </c>
      <c r="E670" s="20" cm="1">
        <f t="array" aca="1" ref="E670" ca="1">SUMPRODUCT(--(INDIRECT("'"&amp;E$43&amp;"_EX"&amp;"'!A2:A444")=$B670),INDIRECT("'"&amp;E$43&amp;"_EX"&amp;"'!F2:F444"),INDIRECT("'"&amp;E$43&amp;"_EX"&amp;"'!H2:H444"))</f>
        <v>0</v>
      </c>
      <c r="F670" s="20" cm="1">
        <f t="array" aca="1" ref="F670" ca="1">SUMPRODUCT(--(INDIRECT("'"&amp;F$43&amp;"_EX"&amp;"'!A2:A156")=$B670),INDIRECT("'"&amp;F$43&amp;"_EX"&amp;"'!F2:F156"),INDIRECT("'"&amp;F$43&amp;"_EX"&amp;"'!H2:H156"))</f>
        <v>0</v>
      </c>
      <c r="L670" s="16">
        <v>23888</v>
      </c>
      <c r="M670" s="20" cm="1">
        <f t="array" aca="1" ref="M670" ca="1">SUMPRODUCT((OFFSET('2014_EX'!$A$2,COUNTA('2014_EX'!$A$2:$A$156)-Cálculos!$M$43,0,Cálculos!$M$43,1)=Cálculos!$L670)*OFFSET('2014_EX'!$F$2,COUNTA('2014_EX'!$F$2:$F$156)-Cálculos!$M$43,0,Cálculos!$M$43,1),OFFSET('2014_EX'!$H$2,COUNTA('2014_EX'!$H$2:$H$156)-Cálculos!$M$43,0,Cálculos!$M$43,1))</f>
        <v>0</v>
      </c>
    </row>
    <row r="671" spans="2:13" x14ac:dyDescent="0.25">
      <c r="B671" s="16">
        <v>23889</v>
      </c>
      <c r="C671" s="20" cm="1">
        <f t="array" aca="1" ref="C671" ca="1">SUMPRODUCT(--(INDIRECT("'"&amp;C$43&amp;"_EX"&amp;"'!A2:A451")=$B671),INDIRECT("'"&amp;C$43&amp;"_EX"&amp;"'!F2:F451"),INDIRECT("'"&amp;C$43&amp;"_EX"&amp;"'!H2:H451"))</f>
        <v>1034.52</v>
      </c>
      <c r="D671" s="20" cm="1">
        <f t="array" aca="1" ref="D671" ca="1">SUMPRODUCT(--(INDIRECT("'"&amp;D$43&amp;"_EX"&amp;"'!A2:A1104")=$B671),INDIRECT("'"&amp;D$43&amp;"_EX"&amp;"'!F2:F1104"),INDIRECT("'"&amp;D$43&amp;"_EX"&amp;"'!H2:H1104"))</f>
        <v>870</v>
      </c>
      <c r="E671" s="20" cm="1">
        <f t="array" aca="1" ref="E671" ca="1">SUMPRODUCT(--(INDIRECT("'"&amp;E$43&amp;"_EX"&amp;"'!A2:A444")=$B671),INDIRECT("'"&amp;E$43&amp;"_EX"&amp;"'!F2:F444"),INDIRECT("'"&amp;E$43&amp;"_EX"&amp;"'!H2:H444"))</f>
        <v>0</v>
      </c>
      <c r="F671" s="20" cm="1">
        <f t="array" aca="1" ref="F671" ca="1">SUMPRODUCT(--(INDIRECT("'"&amp;F$43&amp;"_EX"&amp;"'!A2:A156")=$B671),INDIRECT("'"&amp;F$43&amp;"_EX"&amp;"'!F2:F156"),INDIRECT("'"&amp;F$43&amp;"_EX"&amp;"'!H2:H156"))</f>
        <v>0</v>
      </c>
      <c r="L671" s="16">
        <v>23889</v>
      </c>
      <c r="M671" s="20" cm="1">
        <f t="array" aca="1" ref="M671" ca="1">SUMPRODUCT((OFFSET('2014_EX'!$A$2,COUNTA('2014_EX'!$A$2:$A$156)-Cálculos!$M$43,0,Cálculos!$M$43,1)=Cálculos!$L671)*OFFSET('2014_EX'!$F$2,COUNTA('2014_EX'!$F$2:$F$156)-Cálculos!$M$43,0,Cálculos!$M$43,1),OFFSET('2014_EX'!$H$2,COUNTA('2014_EX'!$H$2:$H$156)-Cálculos!$M$43,0,Cálculos!$M$43,1))</f>
        <v>0</v>
      </c>
    </row>
    <row r="672" spans="2:13" x14ac:dyDescent="0.25">
      <c r="B672" s="16">
        <v>23890</v>
      </c>
      <c r="C672" s="20" cm="1">
        <f t="array" aca="1" ref="C672" ca="1">SUMPRODUCT(--(INDIRECT("'"&amp;C$43&amp;"_EX"&amp;"'!A2:A451")=$B672),INDIRECT("'"&amp;C$43&amp;"_EX"&amp;"'!F2:F451"),INDIRECT("'"&amp;C$43&amp;"_EX"&amp;"'!H2:H451"))</f>
        <v>1196</v>
      </c>
      <c r="D672" s="20" cm="1">
        <f t="array" aca="1" ref="D672" ca="1">SUMPRODUCT(--(INDIRECT("'"&amp;D$43&amp;"_EX"&amp;"'!A2:A1104")=$B672),INDIRECT("'"&amp;D$43&amp;"_EX"&amp;"'!F2:F1104"),INDIRECT("'"&amp;D$43&amp;"_EX"&amp;"'!H2:H1104"))</f>
        <v>266.5</v>
      </c>
      <c r="E672" s="20" cm="1">
        <f t="array" aca="1" ref="E672" ca="1">SUMPRODUCT(--(INDIRECT("'"&amp;E$43&amp;"_EX"&amp;"'!A2:A444")=$B672),INDIRECT("'"&amp;E$43&amp;"_EX"&amp;"'!F2:F444"),INDIRECT("'"&amp;E$43&amp;"_EX"&amp;"'!H2:H444"))</f>
        <v>0</v>
      </c>
      <c r="F672" s="20" cm="1">
        <f t="array" aca="1" ref="F672" ca="1">SUMPRODUCT(--(INDIRECT("'"&amp;F$43&amp;"_EX"&amp;"'!A2:A156")=$B672),INDIRECT("'"&amp;F$43&amp;"_EX"&amp;"'!F2:F156"),INDIRECT("'"&amp;F$43&amp;"_EX"&amp;"'!H2:H156"))</f>
        <v>0</v>
      </c>
      <c r="L672" s="16">
        <v>23890</v>
      </c>
      <c r="M672" s="20" cm="1">
        <f t="array" aca="1" ref="M672" ca="1">SUMPRODUCT((OFFSET('2014_EX'!$A$2,COUNTA('2014_EX'!$A$2:$A$156)-Cálculos!$M$43,0,Cálculos!$M$43,1)=Cálculos!$L672)*OFFSET('2014_EX'!$F$2,COUNTA('2014_EX'!$F$2:$F$156)-Cálculos!$M$43,0,Cálculos!$M$43,1),OFFSET('2014_EX'!$H$2,COUNTA('2014_EX'!$H$2:$H$156)-Cálculos!$M$43,0,Cálculos!$M$43,1))</f>
        <v>0</v>
      </c>
    </row>
    <row r="673" spans="2:13" x14ac:dyDescent="0.25">
      <c r="B673" s="16">
        <v>23891</v>
      </c>
      <c r="C673" s="20" cm="1">
        <f t="array" aca="1" ref="C673" ca="1">SUMPRODUCT(--(INDIRECT("'"&amp;C$43&amp;"_EX"&amp;"'!A2:A451")=$B673),INDIRECT("'"&amp;C$43&amp;"_EX"&amp;"'!F2:F451"),INDIRECT("'"&amp;C$43&amp;"_EX"&amp;"'!H2:H451"))</f>
        <v>1280.5</v>
      </c>
      <c r="D673" s="20" cm="1">
        <f t="array" aca="1" ref="D673" ca="1">SUMPRODUCT(--(INDIRECT("'"&amp;D$43&amp;"_EX"&amp;"'!A2:A1104")=$B673),INDIRECT("'"&amp;D$43&amp;"_EX"&amp;"'!F2:F1104"),INDIRECT("'"&amp;D$43&amp;"_EX"&amp;"'!H2:H1104"))</f>
        <v>0</v>
      </c>
      <c r="E673" s="20" cm="1">
        <f t="array" aca="1" ref="E673" ca="1">SUMPRODUCT(--(INDIRECT("'"&amp;E$43&amp;"_EX"&amp;"'!A2:A444")=$B673),INDIRECT("'"&amp;E$43&amp;"_EX"&amp;"'!F2:F444"),INDIRECT("'"&amp;E$43&amp;"_EX"&amp;"'!H2:H444"))</f>
        <v>0</v>
      </c>
      <c r="F673" s="20" cm="1">
        <f t="array" aca="1" ref="F673" ca="1">SUMPRODUCT(--(INDIRECT("'"&amp;F$43&amp;"_EX"&amp;"'!A2:A156")=$B673),INDIRECT("'"&amp;F$43&amp;"_EX"&amp;"'!F2:F156"),INDIRECT("'"&amp;F$43&amp;"_EX"&amp;"'!H2:H156"))</f>
        <v>0</v>
      </c>
      <c r="L673" s="16">
        <v>23891</v>
      </c>
      <c r="M673" s="20" cm="1">
        <f t="array" aca="1" ref="M673" ca="1">SUMPRODUCT((OFFSET('2014_EX'!$A$2,COUNTA('2014_EX'!$A$2:$A$156)-Cálculos!$M$43,0,Cálculos!$M$43,1)=Cálculos!$L673)*OFFSET('2014_EX'!$F$2,COUNTA('2014_EX'!$F$2:$F$156)-Cálculos!$M$43,0,Cálculos!$M$43,1),OFFSET('2014_EX'!$H$2,COUNTA('2014_EX'!$H$2:$H$156)-Cálculos!$M$43,0,Cálculos!$M$43,1))</f>
        <v>0</v>
      </c>
    </row>
    <row r="674" spans="2:13" x14ac:dyDescent="0.25">
      <c r="B674" s="16">
        <v>23892</v>
      </c>
      <c r="C674" s="20" cm="1">
        <f t="array" aca="1" ref="C674" ca="1">SUMPRODUCT(--(INDIRECT("'"&amp;C$43&amp;"_EX"&amp;"'!A2:A451")=$B674),INDIRECT("'"&amp;C$43&amp;"_EX"&amp;"'!F2:F451"),INDIRECT("'"&amp;C$43&amp;"_EX"&amp;"'!H2:H451"))</f>
        <v>468</v>
      </c>
      <c r="D674" s="20" cm="1">
        <f t="array" aca="1" ref="D674" ca="1">SUMPRODUCT(--(INDIRECT("'"&amp;D$43&amp;"_EX"&amp;"'!A2:A1104")=$B674),INDIRECT("'"&amp;D$43&amp;"_EX"&amp;"'!F2:F1104"),INDIRECT("'"&amp;D$43&amp;"_EX"&amp;"'!H2:H1104"))</f>
        <v>783</v>
      </c>
      <c r="E674" s="20" cm="1">
        <f t="array" aca="1" ref="E674" ca="1">SUMPRODUCT(--(INDIRECT("'"&amp;E$43&amp;"_EX"&amp;"'!A2:A444")=$B674),INDIRECT("'"&amp;E$43&amp;"_EX"&amp;"'!F2:F444"),INDIRECT("'"&amp;E$43&amp;"_EX"&amp;"'!H2:H444"))</f>
        <v>0</v>
      </c>
      <c r="F674" s="20" cm="1">
        <f t="array" aca="1" ref="F674" ca="1">SUMPRODUCT(--(INDIRECT("'"&amp;F$43&amp;"_EX"&amp;"'!A2:A156")=$B674),INDIRECT("'"&amp;F$43&amp;"_EX"&amp;"'!F2:F156"),INDIRECT("'"&amp;F$43&amp;"_EX"&amp;"'!H2:H156"))</f>
        <v>0</v>
      </c>
      <c r="L674" s="16">
        <v>23892</v>
      </c>
      <c r="M674" s="20" cm="1">
        <f t="array" aca="1" ref="M674" ca="1">SUMPRODUCT((OFFSET('2014_EX'!$A$2,COUNTA('2014_EX'!$A$2:$A$156)-Cálculos!$M$43,0,Cálculos!$M$43,1)=Cálculos!$L674)*OFFSET('2014_EX'!$F$2,COUNTA('2014_EX'!$F$2:$F$156)-Cálculos!$M$43,0,Cálculos!$M$43,1),OFFSET('2014_EX'!$H$2,COUNTA('2014_EX'!$H$2:$H$156)-Cálculos!$M$43,0,Cálculos!$M$43,1))</f>
        <v>0</v>
      </c>
    </row>
    <row r="675" spans="2:13" x14ac:dyDescent="0.25">
      <c r="B675" s="16">
        <v>23893</v>
      </c>
      <c r="C675" s="20" cm="1">
        <f t="array" aca="1" ref="C675" ca="1">SUMPRODUCT(--(INDIRECT("'"&amp;C$43&amp;"_EX"&amp;"'!A2:A451")=$B675),INDIRECT("'"&amp;C$43&amp;"_EX"&amp;"'!F2:F451"),INDIRECT("'"&amp;C$43&amp;"_EX"&amp;"'!H2:H451"))</f>
        <v>667</v>
      </c>
      <c r="D675" s="20" cm="1">
        <f t="array" aca="1" ref="D675" ca="1">SUMPRODUCT(--(INDIRECT("'"&amp;D$43&amp;"_EX"&amp;"'!A2:A1104")=$B675),INDIRECT("'"&amp;D$43&amp;"_EX"&amp;"'!F2:F1104"),INDIRECT("'"&amp;D$43&amp;"_EX"&amp;"'!H2:H1104"))</f>
        <v>566.19000000000005</v>
      </c>
      <c r="E675" s="20" cm="1">
        <f t="array" aca="1" ref="E675" ca="1">SUMPRODUCT(--(INDIRECT("'"&amp;E$43&amp;"_EX"&amp;"'!A2:A444")=$B675),INDIRECT("'"&amp;E$43&amp;"_EX"&amp;"'!F2:F444"),INDIRECT("'"&amp;E$43&amp;"_EX"&amp;"'!H2:H444"))</f>
        <v>0</v>
      </c>
      <c r="F675" s="20" cm="1">
        <f t="array" aca="1" ref="F675" ca="1">SUMPRODUCT(--(INDIRECT("'"&amp;F$43&amp;"_EX"&amp;"'!A2:A156")=$B675),INDIRECT("'"&amp;F$43&amp;"_EX"&amp;"'!F2:F156"),INDIRECT("'"&amp;F$43&amp;"_EX"&amp;"'!H2:H156"))</f>
        <v>0</v>
      </c>
      <c r="L675" s="16">
        <v>23893</v>
      </c>
      <c r="M675" s="20" cm="1">
        <f t="array" aca="1" ref="M675" ca="1">SUMPRODUCT((OFFSET('2014_EX'!$A$2,COUNTA('2014_EX'!$A$2:$A$156)-Cálculos!$M$43,0,Cálculos!$M$43,1)=Cálculos!$L675)*OFFSET('2014_EX'!$F$2,COUNTA('2014_EX'!$F$2:$F$156)-Cálculos!$M$43,0,Cálculos!$M$43,1),OFFSET('2014_EX'!$H$2,COUNTA('2014_EX'!$H$2:$H$156)-Cálculos!$M$43,0,Cálculos!$M$43,1))</f>
        <v>0</v>
      </c>
    </row>
    <row r="676" spans="2:13" x14ac:dyDescent="0.25">
      <c r="B676" s="16">
        <v>23894</v>
      </c>
      <c r="C676" s="20" cm="1">
        <f t="array" aca="1" ref="C676" ca="1">SUMPRODUCT(--(INDIRECT("'"&amp;C$43&amp;"_EX"&amp;"'!A2:A451")=$B676),INDIRECT("'"&amp;C$43&amp;"_EX"&amp;"'!F2:F451"),INDIRECT("'"&amp;C$43&amp;"_EX"&amp;"'!H2:H451"))</f>
        <v>0</v>
      </c>
      <c r="D676" s="20" cm="1">
        <f t="array" aca="1" ref="D676" ca="1">SUMPRODUCT(--(INDIRECT("'"&amp;D$43&amp;"_EX"&amp;"'!A2:A1104")=$B676),INDIRECT("'"&amp;D$43&amp;"_EX"&amp;"'!F2:F1104"),INDIRECT("'"&amp;D$43&amp;"_EX"&amp;"'!H2:H1104"))</f>
        <v>0</v>
      </c>
      <c r="E676" s="20" cm="1">
        <f t="array" aca="1" ref="E676" ca="1">SUMPRODUCT(--(INDIRECT("'"&amp;E$43&amp;"_EX"&amp;"'!A2:A444")=$B676),INDIRECT("'"&amp;E$43&amp;"_EX"&amp;"'!F2:F444"),INDIRECT("'"&amp;E$43&amp;"_EX"&amp;"'!H2:H444"))</f>
        <v>739.5</v>
      </c>
      <c r="F676" s="20" cm="1">
        <f t="array" aca="1" ref="F676" ca="1">SUMPRODUCT(--(INDIRECT("'"&amp;F$43&amp;"_EX"&amp;"'!A2:A156")=$B676),INDIRECT("'"&amp;F$43&amp;"_EX"&amp;"'!F2:F156"),INDIRECT("'"&amp;F$43&amp;"_EX"&amp;"'!H2:H156"))</f>
        <v>0</v>
      </c>
      <c r="L676" s="16">
        <v>23894</v>
      </c>
      <c r="M676" s="20" cm="1">
        <f t="array" aca="1" ref="M676" ca="1">SUMPRODUCT((OFFSET('2014_EX'!$A$2,COUNTA('2014_EX'!$A$2:$A$156)-Cálculos!$M$43,0,Cálculos!$M$43,1)=Cálculos!$L676)*OFFSET('2014_EX'!$F$2,COUNTA('2014_EX'!$F$2:$F$156)-Cálculos!$M$43,0,Cálculos!$M$43,1),OFFSET('2014_EX'!$H$2,COUNTA('2014_EX'!$H$2:$H$156)-Cálculos!$M$43,0,Cálculos!$M$43,1))</f>
        <v>0</v>
      </c>
    </row>
    <row r="677" spans="2:13" x14ac:dyDescent="0.25">
      <c r="B677" s="16">
        <v>23895</v>
      </c>
      <c r="C677" s="20" cm="1">
        <f t="array" aca="1" ref="C677" ca="1">SUMPRODUCT(--(INDIRECT("'"&amp;C$43&amp;"_EX"&amp;"'!A2:A451")=$B677),INDIRECT("'"&amp;C$43&amp;"_EX"&amp;"'!F2:F451"),INDIRECT("'"&amp;C$43&amp;"_EX"&amp;"'!H2:H451"))</f>
        <v>591</v>
      </c>
      <c r="D677" s="20" cm="1">
        <f t="array" aca="1" ref="D677" ca="1">SUMPRODUCT(--(INDIRECT("'"&amp;D$43&amp;"_EX"&amp;"'!A2:A1104")=$B677),INDIRECT("'"&amp;D$43&amp;"_EX"&amp;"'!F2:F1104"),INDIRECT("'"&amp;D$43&amp;"_EX"&amp;"'!H2:H1104"))</f>
        <v>0</v>
      </c>
      <c r="E677" s="20" cm="1">
        <f t="array" aca="1" ref="E677" ca="1">SUMPRODUCT(--(INDIRECT("'"&amp;E$43&amp;"_EX"&amp;"'!A2:A444")=$B677),INDIRECT("'"&amp;E$43&amp;"_EX"&amp;"'!F2:F444"),INDIRECT("'"&amp;E$43&amp;"_EX"&amp;"'!H2:H444"))</f>
        <v>0</v>
      </c>
      <c r="F677" s="20" cm="1">
        <f t="array" aca="1" ref="F677" ca="1">SUMPRODUCT(--(INDIRECT("'"&amp;F$43&amp;"_EX"&amp;"'!A2:A156")=$B677),INDIRECT("'"&amp;F$43&amp;"_EX"&amp;"'!F2:F156"),INDIRECT("'"&amp;F$43&amp;"_EX"&amp;"'!H2:H156"))</f>
        <v>0</v>
      </c>
      <c r="L677" s="16">
        <v>23895</v>
      </c>
      <c r="M677" s="20" cm="1">
        <f t="array" aca="1" ref="M677" ca="1">SUMPRODUCT((OFFSET('2014_EX'!$A$2,COUNTA('2014_EX'!$A$2:$A$156)-Cálculos!$M$43,0,Cálculos!$M$43,1)=Cálculos!$L677)*OFFSET('2014_EX'!$F$2,COUNTA('2014_EX'!$F$2:$F$156)-Cálculos!$M$43,0,Cálculos!$M$43,1),OFFSET('2014_EX'!$H$2,COUNTA('2014_EX'!$H$2:$H$156)-Cálculos!$M$43,0,Cálculos!$M$43,1))</f>
        <v>0</v>
      </c>
    </row>
    <row r="678" spans="2:13" x14ac:dyDescent="0.25">
      <c r="B678" s="16">
        <v>23896</v>
      </c>
      <c r="C678" s="20" cm="1">
        <f t="array" aca="1" ref="C678" ca="1">SUMPRODUCT(--(INDIRECT("'"&amp;C$43&amp;"_EX"&amp;"'!A2:A451")=$B678),INDIRECT("'"&amp;C$43&amp;"_EX"&amp;"'!F2:F451"),INDIRECT("'"&amp;C$43&amp;"_EX"&amp;"'!H2:H451"))</f>
        <v>13.5</v>
      </c>
      <c r="D678" s="20" cm="1">
        <f t="array" aca="1" ref="D678" ca="1">SUMPRODUCT(--(INDIRECT("'"&amp;D$43&amp;"_EX"&amp;"'!A2:A1104")=$B678),INDIRECT("'"&amp;D$43&amp;"_EX"&amp;"'!F2:F1104"),INDIRECT("'"&amp;D$43&amp;"_EX"&amp;"'!H2:H1104"))</f>
        <v>0</v>
      </c>
      <c r="E678" s="20" cm="1">
        <f t="array" aca="1" ref="E678" ca="1">SUMPRODUCT(--(INDIRECT("'"&amp;E$43&amp;"_EX"&amp;"'!A2:A444")=$B678),INDIRECT("'"&amp;E$43&amp;"_EX"&amp;"'!F2:F444"),INDIRECT("'"&amp;E$43&amp;"_EX"&amp;"'!H2:H444"))</f>
        <v>540</v>
      </c>
      <c r="F678" s="20" cm="1">
        <f t="array" aca="1" ref="F678" ca="1">SUMPRODUCT(--(INDIRECT("'"&amp;F$43&amp;"_EX"&amp;"'!A2:A156")=$B678),INDIRECT("'"&amp;F$43&amp;"_EX"&amp;"'!F2:F156"),INDIRECT("'"&amp;F$43&amp;"_EX"&amp;"'!H2:H156"))</f>
        <v>0</v>
      </c>
      <c r="L678" s="16">
        <v>23896</v>
      </c>
      <c r="M678" s="20" cm="1">
        <f t="array" aca="1" ref="M678" ca="1">SUMPRODUCT((OFFSET('2014_EX'!$A$2,COUNTA('2014_EX'!$A$2:$A$156)-Cálculos!$M$43,0,Cálculos!$M$43,1)=Cálculos!$L678)*OFFSET('2014_EX'!$F$2,COUNTA('2014_EX'!$F$2:$F$156)-Cálculos!$M$43,0,Cálculos!$M$43,1),OFFSET('2014_EX'!$H$2,COUNTA('2014_EX'!$H$2:$H$156)-Cálculos!$M$43,0,Cálculos!$M$43,1))</f>
        <v>0</v>
      </c>
    </row>
    <row r="679" spans="2:13" x14ac:dyDescent="0.25">
      <c r="B679" s="16">
        <v>23897</v>
      </c>
      <c r="C679" s="20" cm="1">
        <f t="array" aca="1" ref="C679" ca="1">SUMPRODUCT(--(INDIRECT("'"&amp;C$43&amp;"_EX"&amp;"'!A2:A451")=$B679),INDIRECT("'"&amp;C$43&amp;"_EX"&amp;"'!F2:F451"),INDIRECT("'"&amp;C$43&amp;"_EX"&amp;"'!H2:H451"))</f>
        <v>1818</v>
      </c>
      <c r="D679" s="20" cm="1">
        <f t="array" aca="1" ref="D679" ca="1">SUMPRODUCT(--(INDIRECT("'"&amp;D$43&amp;"_EX"&amp;"'!A2:A1104")=$B679),INDIRECT("'"&amp;D$43&amp;"_EX"&amp;"'!F2:F1104"),INDIRECT("'"&amp;D$43&amp;"_EX"&amp;"'!H2:H1104"))</f>
        <v>0</v>
      </c>
      <c r="E679" s="20" cm="1">
        <f t="array" aca="1" ref="E679" ca="1">SUMPRODUCT(--(INDIRECT("'"&amp;E$43&amp;"_EX"&amp;"'!A2:A444")=$B679),INDIRECT("'"&amp;E$43&amp;"_EX"&amp;"'!F2:F444"),INDIRECT("'"&amp;E$43&amp;"_EX"&amp;"'!H2:H444"))</f>
        <v>0</v>
      </c>
      <c r="F679" s="20" cm="1">
        <f t="array" aca="1" ref="F679" ca="1">SUMPRODUCT(--(INDIRECT("'"&amp;F$43&amp;"_EX"&amp;"'!A2:A156")=$B679),INDIRECT("'"&amp;F$43&amp;"_EX"&amp;"'!F2:F156"),INDIRECT("'"&amp;F$43&amp;"_EX"&amp;"'!H2:H156"))</f>
        <v>0</v>
      </c>
      <c r="L679" s="16">
        <v>23897</v>
      </c>
      <c r="M679" s="20" cm="1">
        <f t="array" aca="1" ref="M679" ca="1">SUMPRODUCT((OFFSET('2014_EX'!$A$2,COUNTA('2014_EX'!$A$2:$A$156)-Cálculos!$M$43,0,Cálculos!$M$43,1)=Cálculos!$L679)*OFFSET('2014_EX'!$F$2,COUNTA('2014_EX'!$F$2:$F$156)-Cálculos!$M$43,0,Cálculos!$M$43,1),OFFSET('2014_EX'!$H$2,COUNTA('2014_EX'!$H$2:$H$156)-Cálculos!$M$43,0,Cálculos!$M$43,1))</f>
        <v>0</v>
      </c>
    </row>
    <row r="680" spans="2:13" x14ac:dyDescent="0.25">
      <c r="B680" s="16">
        <v>23898</v>
      </c>
      <c r="C680" s="20" cm="1">
        <f t="array" aca="1" ref="C680" ca="1">SUMPRODUCT(--(INDIRECT("'"&amp;C$43&amp;"_EX"&amp;"'!A2:A451")=$B680),INDIRECT("'"&amp;C$43&amp;"_EX"&amp;"'!F2:F451"),INDIRECT("'"&amp;C$43&amp;"_EX"&amp;"'!H2:H451"))</f>
        <v>887.73</v>
      </c>
      <c r="D680" s="20" cm="1">
        <f t="array" aca="1" ref="D680" ca="1">SUMPRODUCT(--(INDIRECT("'"&amp;D$43&amp;"_EX"&amp;"'!A2:A1104")=$B680),INDIRECT("'"&amp;D$43&amp;"_EX"&amp;"'!F2:F1104"),INDIRECT("'"&amp;D$43&amp;"_EX"&amp;"'!H2:H1104"))</f>
        <v>0</v>
      </c>
      <c r="E680" s="20" cm="1">
        <f t="array" aca="1" ref="E680" ca="1">SUMPRODUCT(--(INDIRECT("'"&amp;E$43&amp;"_EX"&amp;"'!A2:A444")=$B680),INDIRECT("'"&amp;E$43&amp;"_EX"&amp;"'!F2:F444"),INDIRECT("'"&amp;E$43&amp;"_EX"&amp;"'!H2:H444"))</f>
        <v>0</v>
      </c>
      <c r="F680" s="20" cm="1">
        <f t="array" aca="1" ref="F680" ca="1">SUMPRODUCT(--(INDIRECT("'"&amp;F$43&amp;"_EX"&amp;"'!A2:A156")=$B680),INDIRECT("'"&amp;F$43&amp;"_EX"&amp;"'!F2:F156"),INDIRECT("'"&amp;F$43&amp;"_EX"&amp;"'!H2:H156"))</f>
        <v>546</v>
      </c>
      <c r="L680" s="16">
        <v>23898</v>
      </c>
      <c r="M680" s="20" cm="1">
        <f t="array" aca="1" ref="M680" ca="1">SUMPRODUCT((OFFSET('2014_EX'!$A$2,COUNTA('2014_EX'!$A$2:$A$156)-Cálculos!$M$43,0,Cálculos!$M$43,1)=Cálculos!$L680)*OFFSET('2014_EX'!$F$2,COUNTA('2014_EX'!$F$2:$F$156)-Cálculos!$M$43,0,Cálculos!$M$43,1),OFFSET('2014_EX'!$H$2,COUNTA('2014_EX'!$H$2:$H$156)-Cálculos!$M$43,0,Cálculos!$M$43,1))</f>
        <v>546</v>
      </c>
    </row>
    <row r="681" spans="2:13" x14ac:dyDescent="0.25">
      <c r="B681" s="16">
        <v>23899</v>
      </c>
      <c r="C681" s="20" cm="1">
        <f t="array" aca="1" ref="C681" ca="1">SUMPRODUCT(--(INDIRECT("'"&amp;C$43&amp;"_EX"&amp;"'!A2:A451")=$B681),INDIRECT("'"&amp;C$43&amp;"_EX"&amp;"'!F2:F451"),INDIRECT("'"&amp;C$43&amp;"_EX"&amp;"'!H2:H451"))</f>
        <v>0</v>
      </c>
      <c r="D681" s="20" cm="1">
        <f t="array" aca="1" ref="D681" ca="1">SUMPRODUCT(--(INDIRECT("'"&amp;D$43&amp;"_EX"&amp;"'!A2:A1104")=$B681),INDIRECT("'"&amp;D$43&amp;"_EX"&amp;"'!F2:F1104"),INDIRECT("'"&amp;D$43&amp;"_EX"&amp;"'!H2:H1104"))</f>
        <v>0</v>
      </c>
      <c r="E681" s="20" cm="1">
        <f t="array" aca="1" ref="E681" ca="1">SUMPRODUCT(--(INDIRECT("'"&amp;E$43&amp;"_EX"&amp;"'!A2:A444")=$B681),INDIRECT("'"&amp;E$43&amp;"_EX"&amp;"'!F2:F444"),INDIRECT("'"&amp;E$43&amp;"_EX"&amp;"'!H2:H444"))</f>
        <v>0</v>
      </c>
      <c r="F681" s="20" cm="1">
        <f t="array" aca="1" ref="F681" ca="1">SUMPRODUCT(--(INDIRECT("'"&amp;F$43&amp;"_EX"&amp;"'!A2:A156")=$B681),INDIRECT("'"&amp;F$43&amp;"_EX"&amp;"'!F2:F156"),INDIRECT("'"&amp;F$43&amp;"_EX"&amp;"'!H2:H156"))</f>
        <v>666</v>
      </c>
      <c r="L681" s="16">
        <v>23899</v>
      </c>
      <c r="M681" s="20" cm="1">
        <f t="array" aca="1" ref="M681" ca="1">SUMPRODUCT((OFFSET('2014_EX'!$A$2,COUNTA('2014_EX'!$A$2:$A$156)-Cálculos!$M$43,0,Cálculos!$M$43,1)=Cálculos!$L681)*OFFSET('2014_EX'!$F$2,COUNTA('2014_EX'!$F$2:$F$156)-Cálculos!$M$43,0,Cálculos!$M$43,1),OFFSET('2014_EX'!$H$2,COUNTA('2014_EX'!$H$2:$H$156)-Cálculos!$M$43,0,Cálculos!$M$43,1))</f>
        <v>666</v>
      </c>
    </row>
    <row r="682" spans="2:13" x14ac:dyDescent="0.25">
      <c r="B682" s="16">
        <v>23900</v>
      </c>
      <c r="C682" s="20" cm="1">
        <f t="array" aca="1" ref="C682" ca="1">SUMPRODUCT(--(INDIRECT("'"&amp;C$43&amp;"_EX"&amp;"'!A2:A451")=$B682),INDIRECT("'"&amp;C$43&amp;"_EX"&amp;"'!F2:F451"),INDIRECT("'"&amp;C$43&amp;"_EX"&amp;"'!H2:H451"))</f>
        <v>215.46</v>
      </c>
      <c r="D682" s="20" cm="1">
        <f t="array" aca="1" ref="D682" ca="1">SUMPRODUCT(--(INDIRECT("'"&amp;D$43&amp;"_EX"&amp;"'!A2:A1104")=$B682),INDIRECT("'"&amp;D$43&amp;"_EX"&amp;"'!F2:F1104"),INDIRECT("'"&amp;D$43&amp;"_EX"&amp;"'!H2:H1104"))</f>
        <v>0</v>
      </c>
      <c r="E682" s="20" cm="1">
        <f t="array" aca="1" ref="E682" ca="1">SUMPRODUCT(--(INDIRECT("'"&amp;E$43&amp;"_EX"&amp;"'!A2:A444")=$B682),INDIRECT("'"&amp;E$43&amp;"_EX"&amp;"'!F2:F444"),INDIRECT("'"&amp;E$43&amp;"_EX"&amp;"'!H2:H444"))</f>
        <v>1363.05</v>
      </c>
      <c r="F682" s="20" cm="1">
        <f t="array" aca="1" ref="F682" ca="1">SUMPRODUCT(--(INDIRECT("'"&amp;F$43&amp;"_EX"&amp;"'!A2:A156")=$B682),INDIRECT("'"&amp;F$43&amp;"_EX"&amp;"'!F2:F156"),INDIRECT("'"&amp;F$43&amp;"_EX"&amp;"'!H2:H156"))</f>
        <v>696</v>
      </c>
      <c r="L682" s="16">
        <v>23900</v>
      </c>
      <c r="M682" s="20" cm="1">
        <f t="array" aca="1" ref="M682" ca="1">SUMPRODUCT((OFFSET('2014_EX'!$A$2,COUNTA('2014_EX'!$A$2:$A$156)-Cálculos!$M$43,0,Cálculos!$M$43,1)=Cálculos!$L682)*OFFSET('2014_EX'!$F$2,COUNTA('2014_EX'!$F$2:$F$156)-Cálculos!$M$43,0,Cálculos!$M$43,1),OFFSET('2014_EX'!$H$2,COUNTA('2014_EX'!$H$2:$H$156)-Cálculos!$M$43,0,Cálculos!$M$43,1))</f>
        <v>0</v>
      </c>
    </row>
    <row r="683" spans="2:13" x14ac:dyDescent="0.25">
      <c r="B683" s="16">
        <v>23901</v>
      </c>
      <c r="C683" s="20" cm="1">
        <f t="array" aca="1" ref="C683" ca="1">SUMPRODUCT(--(INDIRECT("'"&amp;C$43&amp;"_EX"&amp;"'!A2:A451")=$B683),INDIRECT("'"&amp;C$43&amp;"_EX"&amp;"'!F2:F451"),INDIRECT("'"&amp;C$43&amp;"_EX"&amp;"'!H2:H451"))</f>
        <v>507</v>
      </c>
      <c r="D683" s="20" cm="1">
        <f t="array" aca="1" ref="D683" ca="1">SUMPRODUCT(--(INDIRECT("'"&amp;D$43&amp;"_EX"&amp;"'!A2:A1104")=$B683),INDIRECT("'"&amp;D$43&amp;"_EX"&amp;"'!F2:F1104"),INDIRECT("'"&amp;D$43&amp;"_EX"&amp;"'!H2:H1104"))</f>
        <v>2276.5</v>
      </c>
      <c r="E683" s="20" cm="1">
        <f t="array" aca="1" ref="E683" ca="1">SUMPRODUCT(--(INDIRECT("'"&amp;E$43&amp;"_EX"&amp;"'!A2:A444")=$B683),INDIRECT("'"&amp;E$43&amp;"_EX"&amp;"'!F2:F444"),INDIRECT("'"&amp;E$43&amp;"_EX"&amp;"'!H2:H444"))</f>
        <v>0</v>
      </c>
      <c r="F683" s="20" cm="1">
        <f t="array" aca="1" ref="F683" ca="1">SUMPRODUCT(--(INDIRECT("'"&amp;F$43&amp;"_EX"&amp;"'!A2:A156")=$B683),INDIRECT("'"&amp;F$43&amp;"_EX"&amp;"'!F2:F156"),INDIRECT("'"&amp;F$43&amp;"_EX"&amp;"'!H2:H156"))</f>
        <v>0</v>
      </c>
      <c r="L683" s="16">
        <v>23901</v>
      </c>
      <c r="M683" s="20" cm="1">
        <f t="array" aca="1" ref="M683" ca="1">SUMPRODUCT((OFFSET('2014_EX'!$A$2,COUNTA('2014_EX'!$A$2:$A$156)-Cálculos!$M$43,0,Cálculos!$M$43,1)=Cálculos!$L683)*OFFSET('2014_EX'!$F$2,COUNTA('2014_EX'!$F$2:$F$156)-Cálculos!$M$43,0,Cálculos!$M$43,1),OFFSET('2014_EX'!$H$2,COUNTA('2014_EX'!$H$2:$H$156)-Cálculos!$M$43,0,Cálculos!$M$43,1))</f>
        <v>0</v>
      </c>
    </row>
    <row r="684" spans="2:13" x14ac:dyDescent="0.25">
      <c r="B684" s="16">
        <v>23902</v>
      </c>
      <c r="C684" s="20" cm="1">
        <f t="array" aca="1" ref="C684" ca="1">SUMPRODUCT(--(INDIRECT("'"&amp;C$43&amp;"_EX"&amp;"'!A2:A451")=$B684),INDIRECT("'"&amp;C$43&amp;"_EX"&amp;"'!F2:F451"),INDIRECT("'"&amp;C$43&amp;"_EX"&amp;"'!H2:H451"))</f>
        <v>832</v>
      </c>
      <c r="D684" s="20" cm="1">
        <f t="array" aca="1" ref="D684" ca="1">SUMPRODUCT(--(INDIRECT("'"&amp;D$43&amp;"_EX"&amp;"'!A2:A1104")=$B684),INDIRECT("'"&amp;D$43&amp;"_EX"&amp;"'!F2:F1104"),INDIRECT("'"&amp;D$43&amp;"_EX"&amp;"'!H2:H1104"))</f>
        <v>0</v>
      </c>
      <c r="E684" s="20" cm="1">
        <f t="array" aca="1" ref="E684" ca="1">SUMPRODUCT(--(INDIRECT("'"&amp;E$43&amp;"_EX"&amp;"'!A2:A444")=$B684),INDIRECT("'"&amp;E$43&amp;"_EX"&amp;"'!F2:F444"),INDIRECT("'"&amp;E$43&amp;"_EX"&amp;"'!H2:H444"))</f>
        <v>0</v>
      </c>
      <c r="F684" s="20" cm="1">
        <f t="array" aca="1" ref="F684" ca="1">SUMPRODUCT(--(INDIRECT("'"&amp;F$43&amp;"_EX"&amp;"'!A2:A156")=$B684),INDIRECT("'"&amp;F$43&amp;"_EX"&amp;"'!F2:F156"),INDIRECT("'"&amp;F$43&amp;"_EX"&amp;"'!H2:H156"))</f>
        <v>0</v>
      </c>
      <c r="L684" s="16">
        <v>23902</v>
      </c>
      <c r="M684" s="20" cm="1">
        <f t="array" aca="1" ref="M684" ca="1">SUMPRODUCT((OFFSET('2014_EX'!$A$2,COUNTA('2014_EX'!$A$2:$A$156)-Cálculos!$M$43,0,Cálculos!$M$43,1)=Cálculos!$L684)*OFFSET('2014_EX'!$F$2,COUNTA('2014_EX'!$F$2:$F$156)-Cálculos!$M$43,0,Cálculos!$M$43,1),OFFSET('2014_EX'!$H$2,COUNTA('2014_EX'!$H$2:$H$156)-Cálculos!$M$43,0,Cálculos!$M$43,1))</f>
        <v>0</v>
      </c>
    </row>
    <row r="685" spans="2:13" x14ac:dyDescent="0.25">
      <c r="B685" s="16">
        <v>23903</v>
      </c>
      <c r="C685" s="20" cm="1">
        <f t="array" aca="1" ref="C685" ca="1">SUMPRODUCT(--(INDIRECT("'"&amp;C$43&amp;"_EX"&amp;"'!A2:A451")=$B685),INDIRECT("'"&amp;C$43&amp;"_EX"&amp;"'!F2:F451"),INDIRECT("'"&amp;C$43&amp;"_EX"&amp;"'!H2:H451"))</f>
        <v>9</v>
      </c>
      <c r="D685" s="20" cm="1">
        <f t="array" aca="1" ref="D685" ca="1">SUMPRODUCT(--(INDIRECT("'"&amp;D$43&amp;"_EX"&amp;"'!A2:A1104")=$B685),INDIRECT("'"&amp;D$43&amp;"_EX"&amp;"'!F2:F1104"),INDIRECT("'"&amp;D$43&amp;"_EX"&amp;"'!H2:H1104"))</f>
        <v>0</v>
      </c>
      <c r="E685" s="20" cm="1">
        <f t="array" aca="1" ref="E685" ca="1">SUMPRODUCT(--(INDIRECT("'"&amp;E$43&amp;"_EX"&amp;"'!A2:A444")=$B685),INDIRECT("'"&amp;E$43&amp;"_EX"&amp;"'!F2:F444"),INDIRECT("'"&amp;E$43&amp;"_EX"&amp;"'!H2:H444"))</f>
        <v>0</v>
      </c>
      <c r="F685" s="20" cm="1">
        <f t="array" aca="1" ref="F685" ca="1">SUMPRODUCT(--(INDIRECT("'"&amp;F$43&amp;"_EX"&amp;"'!A2:A156")=$B685),INDIRECT("'"&amp;F$43&amp;"_EX"&amp;"'!F2:F156"),INDIRECT("'"&amp;F$43&amp;"_EX"&amp;"'!H2:H156"))</f>
        <v>0</v>
      </c>
      <c r="L685" s="16">
        <v>23903</v>
      </c>
      <c r="M685" s="20" cm="1">
        <f t="array" aca="1" ref="M685" ca="1">SUMPRODUCT((OFFSET('2014_EX'!$A$2,COUNTA('2014_EX'!$A$2:$A$156)-Cálculos!$M$43,0,Cálculos!$M$43,1)=Cálculos!$L685)*OFFSET('2014_EX'!$F$2,COUNTA('2014_EX'!$F$2:$F$156)-Cálculos!$M$43,0,Cálculos!$M$43,1),OFFSET('2014_EX'!$H$2,COUNTA('2014_EX'!$H$2:$H$156)-Cálculos!$M$43,0,Cálculos!$M$43,1))</f>
        <v>0</v>
      </c>
    </row>
    <row r="686" spans="2:13" x14ac:dyDescent="0.25">
      <c r="B686" s="16">
        <v>23904</v>
      </c>
      <c r="C686" s="20" cm="1">
        <f t="array" aca="1" ref="C686" ca="1">SUMPRODUCT(--(INDIRECT("'"&amp;C$43&amp;"_EX"&amp;"'!A2:A451")=$B686),INDIRECT("'"&amp;C$43&amp;"_EX"&amp;"'!F2:F451"),INDIRECT("'"&amp;C$43&amp;"_EX"&amp;"'!H2:H451"))</f>
        <v>670.5</v>
      </c>
      <c r="D686" s="20" cm="1">
        <f t="array" aca="1" ref="D686" ca="1">SUMPRODUCT(--(INDIRECT("'"&amp;D$43&amp;"_EX"&amp;"'!A2:A1104")=$B686),INDIRECT("'"&amp;D$43&amp;"_EX"&amp;"'!F2:F1104"),INDIRECT("'"&amp;D$43&amp;"_EX"&amp;"'!H2:H1104"))</f>
        <v>896.37</v>
      </c>
      <c r="E686" s="20" cm="1">
        <f t="array" aca="1" ref="E686" ca="1">SUMPRODUCT(--(INDIRECT("'"&amp;E$43&amp;"_EX"&amp;"'!A2:A444")=$B686),INDIRECT("'"&amp;E$43&amp;"_EX"&amp;"'!F2:F444"),INDIRECT("'"&amp;E$43&amp;"_EX"&amp;"'!H2:H444"))</f>
        <v>0</v>
      </c>
      <c r="F686" s="20" cm="1">
        <f t="array" aca="1" ref="F686" ca="1">SUMPRODUCT(--(INDIRECT("'"&amp;F$43&amp;"_EX"&amp;"'!A2:A156")=$B686),INDIRECT("'"&amp;F$43&amp;"_EX"&amp;"'!F2:F156"),INDIRECT("'"&amp;F$43&amp;"_EX"&amp;"'!H2:H156"))</f>
        <v>0</v>
      </c>
      <c r="L686" s="16">
        <v>23904</v>
      </c>
      <c r="M686" s="20" cm="1">
        <f t="array" aca="1" ref="M686" ca="1">SUMPRODUCT((OFFSET('2014_EX'!$A$2,COUNTA('2014_EX'!$A$2:$A$156)-Cálculos!$M$43,0,Cálculos!$M$43,1)=Cálculos!$L686)*OFFSET('2014_EX'!$F$2,COUNTA('2014_EX'!$F$2:$F$156)-Cálculos!$M$43,0,Cálculos!$M$43,1),OFFSET('2014_EX'!$H$2,COUNTA('2014_EX'!$H$2:$H$156)-Cálculos!$M$43,0,Cálculos!$M$43,1))</f>
        <v>0</v>
      </c>
    </row>
    <row r="687" spans="2:13" x14ac:dyDescent="0.25">
      <c r="B687" s="16">
        <v>23905</v>
      </c>
      <c r="C687" s="20" cm="1">
        <f t="array" aca="1" ref="C687" ca="1">SUMPRODUCT(--(INDIRECT("'"&amp;C$43&amp;"_EX"&amp;"'!A2:A451")=$B687),INDIRECT("'"&amp;C$43&amp;"_EX"&amp;"'!F2:F451"),INDIRECT("'"&amp;C$43&amp;"_EX"&amp;"'!H2:H451"))</f>
        <v>364</v>
      </c>
      <c r="D687" s="20" cm="1">
        <f t="array" aca="1" ref="D687" ca="1">SUMPRODUCT(--(INDIRECT("'"&amp;D$43&amp;"_EX"&amp;"'!A2:A1104")=$B687),INDIRECT("'"&amp;D$43&amp;"_EX"&amp;"'!F2:F1104"),INDIRECT("'"&amp;D$43&amp;"_EX"&amp;"'!H2:H1104"))</f>
        <v>369.63</v>
      </c>
      <c r="E687" s="20" cm="1">
        <f t="array" aca="1" ref="E687" ca="1">SUMPRODUCT(--(INDIRECT("'"&amp;E$43&amp;"_EX"&amp;"'!A2:A444")=$B687),INDIRECT("'"&amp;E$43&amp;"_EX"&amp;"'!F2:F444"),INDIRECT("'"&amp;E$43&amp;"_EX"&amp;"'!H2:H444"))</f>
        <v>337.5</v>
      </c>
      <c r="F687" s="20" cm="1">
        <f t="array" aca="1" ref="F687" ca="1">SUMPRODUCT(--(INDIRECT("'"&amp;F$43&amp;"_EX"&amp;"'!A2:A156")=$B687),INDIRECT("'"&amp;F$43&amp;"_EX"&amp;"'!F2:F156"),INDIRECT("'"&amp;F$43&amp;"_EX"&amp;"'!H2:H156"))</f>
        <v>0</v>
      </c>
      <c r="L687" s="16">
        <v>23905</v>
      </c>
      <c r="M687" s="20" cm="1">
        <f t="array" aca="1" ref="M687" ca="1">SUMPRODUCT((OFFSET('2014_EX'!$A$2,COUNTA('2014_EX'!$A$2:$A$156)-Cálculos!$M$43,0,Cálculos!$M$43,1)=Cálculos!$L687)*OFFSET('2014_EX'!$F$2,COUNTA('2014_EX'!$F$2:$F$156)-Cálculos!$M$43,0,Cálculos!$M$43,1),OFFSET('2014_EX'!$H$2,COUNTA('2014_EX'!$H$2:$H$156)-Cálculos!$M$43,0,Cálculos!$M$43,1))</f>
        <v>0</v>
      </c>
    </row>
    <row r="688" spans="2:13" x14ac:dyDescent="0.25">
      <c r="B688" s="16">
        <v>23906</v>
      </c>
      <c r="C688" s="20" cm="1">
        <f t="array" aca="1" ref="C688" ca="1">SUMPRODUCT(--(INDIRECT("'"&amp;C$43&amp;"_EX"&amp;"'!A2:A451")=$B688),INDIRECT("'"&amp;C$43&amp;"_EX"&amp;"'!F2:F451"),INDIRECT("'"&amp;C$43&amp;"_EX"&amp;"'!H2:H451"))</f>
        <v>930</v>
      </c>
      <c r="D688" s="20" cm="1">
        <f t="array" aca="1" ref="D688" ca="1">SUMPRODUCT(--(INDIRECT("'"&amp;D$43&amp;"_EX"&amp;"'!A2:A1104")=$B688),INDIRECT("'"&amp;D$43&amp;"_EX"&amp;"'!F2:F1104"),INDIRECT("'"&amp;D$43&amp;"_EX"&amp;"'!H2:H1104"))</f>
        <v>2002</v>
      </c>
      <c r="E688" s="20" cm="1">
        <f t="array" aca="1" ref="E688" ca="1">SUMPRODUCT(--(INDIRECT("'"&amp;E$43&amp;"_EX"&amp;"'!A2:A444")=$B688),INDIRECT("'"&amp;E$43&amp;"_EX"&amp;"'!F2:F444"),INDIRECT("'"&amp;E$43&amp;"_EX"&amp;"'!H2:H444"))</f>
        <v>0</v>
      </c>
      <c r="F688" s="20" cm="1">
        <f t="array" aca="1" ref="F688" ca="1">SUMPRODUCT(--(INDIRECT("'"&amp;F$43&amp;"_EX"&amp;"'!A2:A156")=$B688),INDIRECT("'"&amp;F$43&amp;"_EX"&amp;"'!F2:F156"),INDIRECT("'"&amp;F$43&amp;"_EX"&amp;"'!H2:H156"))</f>
        <v>0</v>
      </c>
      <c r="L688" s="16">
        <v>23906</v>
      </c>
      <c r="M688" s="20" cm="1">
        <f t="array" aca="1" ref="M688" ca="1">SUMPRODUCT((OFFSET('2014_EX'!$A$2,COUNTA('2014_EX'!$A$2:$A$156)-Cálculos!$M$43,0,Cálculos!$M$43,1)=Cálculos!$L688)*OFFSET('2014_EX'!$F$2,COUNTA('2014_EX'!$F$2:$F$156)-Cálculos!$M$43,0,Cálculos!$M$43,1),OFFSET('2014_EX'!$H$2,COUNTA('2014_EX'!$H$2:$H$156)-Cálculos!$M$43,0,Cálculos!$M$43,1))</f>
        <v>0</v>
      </c>
    </row>
    <row r="689" spans="2:13" x14ac:dyDescent="0.25">
      <c r="B689" s="16">
        <v>23907</v>
      </c>
      <c r="C689" s="20" cm="1">
        <f t="array" aca="1" ref="C689" ca="1">SUMPRODUCT(--(INDIRECT("'"&amp;C$43&amp;"_EX"&amp;"'!A2:A451")=$B689),INDIRECT("'"&amp;C$43&amp;"_EX"&amp;"'!F2:F451"),INDIRECT("'"&amp;C$43&amp;"_EX"&amp;"'!H2:H451"))</f>
        <v>0</v>
      </c>
      <c r="D689" s="20" cm="1">
        <f t="array" aca="1" ref="D689" ca="1">SUMPRODUCT(--(INDIRECT("'"&amp;D$43&amp;"_EX"&amp;"'!A2:A1104")=$B689),INDIRECT("'"&amp;D$43&amp;"_EX"&amp;"'!F2:F1104"),INDIRECT("'"&amp;D$43&amp;"_EX"&amp;"'!H2:H1104"))</f>
        <v>0</v>
      </c>
      <c r="E689" s="20" cm="1">
        <f t="array" aca="1" ref="E689" ca="1">SUMPRODUCT(--(INDIRECT("'"&amp;E$43&amp;"_EX"&amp;"'!A2:A444")=$B689),INDIRECT("'"&amp;E$43&amp;"_EX"&amp;"'!F2:F444"),INDIRECT("'"&amp;E$43&amp;"_EX"&amp;"'!H2:H444"))</f>
        <v>1300.1400000000001</v>
      </c>
      <c r="F689" s="20" cm="1">
        <f t="array" aca="1" ref="F689" ca="1">SUMPRODUCT(--(INDIRECT("'"&amp;F$43&amp;"_EX"&amp;"'!A2:A156")=$B689),INDIRECT("'"&amp;F$43&amp;"_EX"&amp;"'!F2:F156"),INDIRECT("'"&amp;F$43&amp;"_EX"&amp;"'!H2:H156"))</f>
        <v>0</v>
      </c>
      <c r="L689" s="16">
        <v>23907</v>
      </c>
      <c r="M689" s="20" cm="1">
        <f t="array" aca="1" ref="M689" ca="1">SUMPRODUCT((OFFSET('2014_EX'!$A$2,COUNTA('2014_EX'!$A$2:$A$156)-Cálculos!$M$43,0,Cálculos!$M$43,1)=Cálculos!$L689)*OFFSET('2014_EX'!$F$2,COUNTA('2014_EX'!$F$2:$F$156)-Cálculos!$M$43,0,Cálculos!$M$43,1),OFFSET('2014_EX'!$H$2,COUNTA('2014_EX'!$H$2:$H$156)-Cálculos!$M$43,0,Cálculos!$M$43,1))</f>
        <v>0</v>
      </c>
    </row>
    <row r="690" spans="2:13" x14ac:dyDescent="0.25">
      <c r="B690" s="16">
        <v>23908</v>
      </c>
      <c r="C690" s="20" cm="1">
        <f t="array" aca="1" ref="C690" ca="1">SUMPRODUCT(--(INDIRECT("'"&amp;C$43&amp;"_EX"&amp;"'!A2:A451")=$B690),INDIRECT("'"&amp;C$43&amp;"_EX"&amp;"'!F2:F451"),INDIRECT("'"&amp;C$43&amp;"_EX"&amp;"'!H2:H451"))</f>
        <v>918</v>
      </c>
      <c r="D690" s="20" cm="1">
        <f t="array" aca="1" ref="D690" ca="1">SUMPRODUCT(--(INDIRECT("'"&amp;D$43&amp;"_EX"&amp;"'!A2:A1104")=$B690),INDIRECT("'"&amp;D$43&amp;"_EX"&amp;"'!F2:F1104"),INDIRECT("'"&amp;D$43&amp;"_EX"&amp;"'!H2:H1104"))</f>
        <v>531.24</v>
      </c>
      <c r="E690" s="20" cm="1">
        <f t="array" aca="1" ref="E690" ca="1">SUMPRODUCT(--(INDIRECT("'"&amp;E$43&amp;"_EX"&amp;"'!A2:A444")=$B690),INDIRECT("'"&amp;E$43&amp;"_EX"&amp;"'!F2:F444"),INDIRECT("'"&amp;E$43&amp;"_EX"&amp;"'!H2:H444"))</f>
        <v>0</v>
      </c>
      <c r="F690" s="20" cm="1">
        <f t="array" aca="1" ref="F690" ca="1">SUMPRODUCT(--(INDIRECT("'"&amp;F$43&amp;"_EX"&amp;"'!A2:A156")=$B690),INDIRECT("'"&amp;F$43&amp;"_EX"&amp;"'!F2:F156"),INDIRECT("'"&amp;F$43&amp;"_EX"&amp;"'!H2:H156"))</f>
        <v>0</v>
      </c>
      <c r="L690" s="16">
        <v>23908</v>
      </c>
      <c r="M690" s="20" cm="1">
        <f t="array" aca="1" ref="M690" ca="1">SUMPRODUCT((OFFSET('2014_EX'!$A$2,COUNTA('2014_EX'!$A$2:$A$156)-Cálculos!$M$43,0,Cálculos!$M$43,1)=Cálculos!$L690)*OFFSET('2014_EX'!$F$2,COUNTA('2014_EX'!$F$2:$F$156)-Cálculos!$M$43,0,Cálculos!$M$43,1),OFFSET('2014_EX'!$H$2,COUNTA('2014_EX'!$H$2:$H$156)-Cálculos!$M$43,0,Cálculos!$M$43,1))</f>
        <v>0</v>
      </c>
    </row>
    <row r="691" spans="2:13" x14ac:dyDescent="0.25">
      <c r="B691" s="16">
        <v>23909</v>
      </c>
      <c r="C691" s="20" cm="1">
        <f t="array" aca="1" ref="C691" ca="1">SUMPRODUCT(--(INDIRECT("'"&amp;C$43&amp;"_EX"&amp;"'!A2:A451")=$B691),INDIRECT("'"&amp;C$43&amp;"_EX"&amp;"'!F2:F451"),INDIRECT("'"&amp;C$43&amp;"_EX"&amp;"'!H2:H451"))</f>
        <v>461.34000000000003</v>
      </c>
      <c r="D691" s="20" cm="1">
        <f t="array" aca="1" ref="D691" ca="1">SUMPRODUCT(--(INDIRECT("'"&amp;D$43&amp;"_EX"&amp;"'!A2:A1104")=$B691),INDIRECT("'"&amp;D$43&amp;"_EX"&amp;"'!F2:F1104"),INDIRECT("'"&amp;D$43&amp;"_EX"&amp;"'!H2:H1104"))</f>
        <v>1448.55</v>
      </c>
      <c r="E691" s="20" cm="1">
        <f t="array" aca="1" ref="E691" ca="1">SUMPRODUCT(--(INDIRECT("'"&amp;E$43&amp;"_EX"&amp;"'!A2:A444")=$B691),INDIRECT("'"&amp;E$43&amp;"_EX"&amp;"'!F2:F444"),INDIRECT("'"&amp;E$43&amp;"_EX"&amp;"'!H2:H444"))</f>
        <v>0</v>
      </c>
      <c r="F691" s="20" cm="1">
        <f t="array" aca="1" ref="F691" ca="1">SUMPRODUCT(--(INDIRECT("'"&amp;F$43&amp;"_EX"&amp;"'!A2:A156")=$B691),INDIRECT("'"&amp;F$43&amp;"_EX"&amp;"'!F2:F156"),INDIRECT("'"&amp;F$43&amp;"_EX"&amp;"'!H2:H156"))</f>
        <v>0</v>
      </c>
      <c r="L691" s="16">
        <v>23909</v>
      </c>
      <c r="M691" s="20" cm="1">
        <f t="array" aca="1" ref="M691" ca="1">SUMPRODUCT((OFFSET('2014_EX'!$A$2,COUNTA('2014_EX'!$A$2:$A$156)-Cálculos!$M$43,0,Cálculos!$M$43,1)=Cálculos!$L691)*OFFSET('2014_EX'!$F$2,COUNTA('2014_EX'!$F$2:$F$156)-Cálculos!$M$43,0,Cálculos!$M$43,1),OFFSET('2014_EX'!$H$2,COUNTA('2014_EX'!$H$2:$H$156)-Cálculos!$M$43,0,Cálculos!$M$43,1))</f>
        <v>0</v>
      </c>
    </row>
    <row r="692" spans="2:13" x14ac:dyDescent="0.25">
      <c r="B692" s="16">
        <v>23910</v>
      </c>
      <c r="C692" s="20" cm="1">
        <f t="array" aca="1" ref="C692" ca="1">SUMPRODUCT(--(INDIRECT("'"&amp;C$43&amp;"_EX"&amp;"'!A2:A451")=$B692),INDIRECT("'"&amp;C$43&amp;"_EX"&amp;"'!F2:F451"),INDIRECT("'"&amp;C$43&amp;"_EX"&amp;"'!H2:H451"))</f>
        <v>1189</v>
      </c>
      <c r="D692" s="20" cm="1">
        <f t="array" aca="1" ref="D692" ca="1">SUMPRODUCT(--(INDIRECT("'"&amp;D$43&amp;"_EX"&amp;"'!A2:A1104")=$B692),INDIRECT("'"&amp;D$43&amp;"_EX"&amp;"'!F2:F1104"),INDIRECT("'"&amp;D$43&amp;"_EX"&amp;"'!H2:H1104"))</f>
        <v>0</v>
      </c>
      <c r="E692" s="20" cm="1">
        <f t="array" aca="1" ref="E692" ca="1">SUMPRODUCT(--(INDIRECT("'"&amp;E$43&amp;"_EX"&amp;"'!A2:A444")=$B692),INDIRECT("'"&amp;E$43&amp;"_EX"&amp;"'!F2:F444"),INDIRECT("'"&amp;E$43&amp;"_EX"&amp;"'!H2:H444"))</f>
        <v>1689</v>
      </c>
      <c r="F692" s="20" cm="1">
        <f t="array" aca="1" ref="F692" ca="1">SUMPRODUCT(--(INDIRECT("'"&amp;F$43&amp;"_EX"&amp;"'!A2:A156")=$B692),INDIRECT("'"&amp;F$43&amp;"_EX"&amp;"'!F2:F156"),INDIRECT("'"&amp;F$43&amp;"_EX"&amp;"'!H2:H156"))</f>
        <v>0</v>
      </c>
      <c r="L692" s="16">
        <v>23910</v>
      </c>
      <c r="M692" s="20" cm="1">
        <f t="array" aca="1" ref="M692" ca="1">SUMPRODUCT((OFFSET('2014_EX'!$A$2,COUNTA('2014_EX'!$A$2:$A$156)-Cálculos!$M$43,0,Cálculos!$M$43,1)=Cálculos!$L692)*OFFSET('2014_EX'!$F$2,COUNTA('2014_EX'!$F$2:$F$156)-Cálculos!$M$43,0,Cálculos!$M$43,1),OFFSET('2014_EX'!$H$2,COUNTA('2014_EX'!$H$2:$H$156)-Cálculos!$M$43,0,Cálculos!$M$43,1))</f>
        <v>0</v>
      </c>
    </row>
    <row r="693" spans="2:13" x14ac:dyDescent="0.25">
      <c r="B693" s="16">
        <v>23911</v>
      </c>
      <c r="C693" s="20" cm="1">
        <f t="array" aca="1" ref="C693" ca="1">SUMPRODUCT(--(INDIRECT("'"&amp;C$43&amp;"_EX"&amp;"'!A2:A451")=$B693),INDIRECT("'"&amp;C$43&amp;"_EX"&amp;"'!F2:F451"),INDIRECT("'"&amp;C$43&amp;"_EX"&amp;"'!H2:H451"))</f>
        <v>1879</v>
      </c>
      <c r="D693" s="20" cm="1">
        <f t="array" aca="1" ref="D693" ca="1">SUMPRODUCT(--(INDIRECT("'"&amp;D$43&amp;"_EX"&amp;"'!A2:A1104")=$B693),INDIRECT("'"&amp;D$43&amp;"_EX"&amp;"'!F2:F1104"),INDIRECT("'"&amp;D$43&amp;"_EX"&amp;"'!H2:H1104"))</f>
        <v>0</v>
      </c>
      <c r="E693" s="20" cm="1">
        <f t="array" aca="1" ref="E693" ca="1">SUMPRODUCT(--(INDIRECT("'"&amp;E$43&amp;"_EX"&amp;"'!A2:A444")=$B693),INDIRECT("'"&amp;E$43&amp;"_EX"&amp;"'!F2:F444"),INDIRECT("'"&amp;E$43&amp;"_EX"&amp;"'!H2:H444"))</f>
        <v>1450.02</v>
      </c>
      <c r="F693" s="20" cm="1">
        <f t="array" aca="1" ref="F693" ca="1">SUMPRODUCT(--(INDIRECT("'"&amp;F$43&amp;"_EX"&amp;"'!A2:A156")=$B693),INDIRECT("'"&amp;F$43&amp;"_EX"&amp;"'!F2:F156"),INDIRECT("'"&amp;F$43&amp;"_EX"&amp;"'!H2:H156"))</f>
        <v>0</v>
      </c>
      <c r="L693" s="16">
        <v>23911</v>
      </c>
      <c r="M693" s="20" cm="1">
        <f t="array" aca="1" ref="M693" ca="1">SUMPRODUCT((OFFSET('2014_EX'!$A$2,COUNTA('2014_EX'!$A$2:$A$156)-Cálculos!$M$43,0,Cálculos!$M$43,1)=Cálculos!$L693)*OFFSET('2014_EX'!$F$2,COUNTA('2014_EX'!$F$2:$F$156)-Cálculos!$M$43,0,Cálculos!$M$43,1),OFFSET('2014_EX'!$H$2,COUNTA('2014_EX'!$H$2:$H$156)-Cálculos!$M$43,0,Cálculos!$M$43,1))</f>
        <v>0</v>
      </c>
    </row>
    <row r="694" spans="2:13" x14ac:dyDescent="0.25">
      <c r="B694" s="16">
        <v>23912</v>
      </c>
      <c r="C694" s="20" cm="1">
        <f t="array" aca="1" ref="C694" ca="1">SUMPRODUCT(--(INDIRECT("'"&amp;C$43&amp;"_EX"&amp;"'!A2:A451")=$B694),INDIRECT("'"&amp;C$43&amp;"_EX"&amp;"'!F2:F451"),INDIRECT("'"&amp;C$43&amp;"_EX"&amp;"'!H2:H451"))</f>
        <v>389.61</v>
      </c>
      <c r="D694" s="20" cm="1">
        <f t="array" aca="1" ref="D694" ca="1">SUMPRODUCT(--(INDIRECT("'"&amp;D$43&amp;"_EX"&amp;"'!A2:A1104")=$B694),INDIRECT("'"&amp;D$43&amp;"_EX"&amp;"'!F2:F1104"),INDIRECT("'"&amp;D$43&amp;"_EX"&amp;"'!H2:H1104"))</f>
        <v>402</v>
      </c>
      <c r="E694" s="20" cm="1">
        <f t="array" aca="1" ref="E694" ca="1">SUMPRODUCT(--(INDIRECT("'"&amp;E$43&amp;"_EX"&amp;"'!A2:A444")=$B694),INDIRECT("'"&amp;E$43&amp;"_EX"&amp;"'!F2:F444"),INDIRECT("'"&amp;E$43&amp;"_EX"&amp;"'!H2:H444"))</f>
        <v>810.84</v>
      </c>
      <c r="F694" s="20" cm="1">
        <f t="array" aca="1" ref="F694" ca="1">SUMPRODUCT(--(INDIRECT("'"&amp;F$43&amp;"_EX"&amp;"'!A2:A156")=$B694),INDIRECT("'"&amp;F$43&amp;"_EX"&amp;"'!F2:F156"),INDIRECT("'"&amp;F$43&amp;"_EX"&amp;"'!H2:H156"))</f>
        <v>0</v>
      </c>
      <c r="L694" s="16">
        <v>23912</v>
      </c>
      <c r="M694" s="20" cm="1">
        <f t="array" aca="1" ref="M694" ca="1">SUMPRODUCT((OFFSET('2014_EX'!$A$2,COUNTA('2014_EX'!$A$2:$A$156)-Cálculos!$M$43,0,Cálculos!$M$43,1)=Cálculos!$L694)*OFFSET('2014_EX'!$F$2,COUNTA('2014_EX'!$F$2:$F$156)-Cálculos!$M$43,0,Cálculos!$M$43,1),OFFSET('2014_EX'!$H$2,COUNTA('2014_EX'!$H$2:$H$156)-Cálculos!$M$43,0,Cálculos!$M$43,1))</f>
        <v>0</v>
      </c>
    </row>
    <row r="695" spans="2:13" x14ac:dyDescent="0.25">
      <c r="B695" s="16">
        <v>23913</v>
      </c>
      <c r="C695" s="20" cm="1">
        <f t="array" aca="1" ref="C695" ca="1">SUMPRODUCT(--(INDIRECT("'"&amp;C$43&amp;"_EX"&amp;"'!A2:A451")=$B695),INDIRECT("'"&amp;C$43&amp;"_EX"&amp;"'!F2:F451"),INDIRECT("'"&amp;C$43&amp;"_EX"&amp;"'!H2:H451"))</f>
        <v>27</v>
      </c>
      <c r="D695" s="20" cm="1">
        <f t="array" aca="1" ref="D695" ca="1">SUMPRODUCT(--(INDIRECT("'"&amp;D$43&amp;"_EX"&amp;"'!A2:A1104")=$B695),INDIRECT("'"&amp;D$43&amp;"_EX"&amp;"'!F2:F1104"),INDIRECT("'"&amp;D$43&amp;"_EX"&amp;"'!H2:H1104"))</f>
        <v>829.92000000000007</v>
      </c>
      <c r="E695" s="20" cm="1">
        <f t="array" aca="1" ref="E695" ca="1">SUMPRODUCT(--(INDIRECT("'"&amp;E$43&amp;"_EX"&amp;"'!A2:A444")=$B695),INDIRECT("'"&amp;E$43&amp;"_EX"&amp;"'!F2:F444"),INDIRECT("'"&amp;E$43&amp;"_EX"&amp;"'!H2:H444"))</f>
        <v>0</v>
      </c>
      <c r="F695" s="20" cm="1">
        <f t="array" aca="1" ref="F695" ca="1">SUMPRODUCT(--(INDIRECT("'"&amp;F$43&amp;"_EX"&amp;"'!A2:A156")=$B695),INDIRECT("'"&amp;F$43&amp;"_EX"&amp;"'!F2:F156"),INDIRECT("'"&amp;F$43&amp;"_EX"&amp;"'!H2:H156"))</f>
        <v>314.55</v>
      </c>
      <c r="L695" s="16">
        <v>23913</v>
      </c>
      <c r="M695" s="20" cm="1">
        <f t="array" aca="1" ref="M695" ca="1">SUMPRODUCT((OFFSET('2014_EX'!$A$2,COUNTA('2014_EX'!$A$2:$A$156)-Cálculos!$M$43,0,Cálculos!$M$43,1)=Cálculos!$L695)*OFFSET('2014_EX'!$F$2,COUNTA('2014_EX'!$F$2:$F$156)-Cálculos!$M$43,0,Cálculos!$M$43,1),OFFSET('2014_EX'!$H$2,COUNTA('2014_EX'!$H$2:$H$156)-Cálculos!$M$43,0,Cálculos!$M$43,1))</f>
        <v>314.55</v>
      </c>
    </row>
    <row r="696" spans="2:13" x14ac:dyDescent="0.25">
      <c r="B696" s="16">
        <v>23914</v>
      </c>
      <c r="C696" s="20" cm="1">
        <f t="array" aca="1" ref="C696" ca="1">SUMPRODUCT(--(INDIRECT("'"&amp;C$43&amp;"_EX"&amp;"'!A2:A451")=$B696),INDIRECT("'"&amp;C$43&amp;"_EX"&amp;"'!F2:F451"),INDIRECT("'"&amp;C$43&amp;"_EX"&amp;"'!H2:H451"))</f>
        <v>851.5</v>
      </c>
      <c r="D696" s="20" cm="1">
        <f t="array" aca="1" ref="D696" ca="1">SUMPRODUCT(--(INDIRECT("'"&amp;D$43&amp;"_EX"&amp;"'!A2:A1104")=$B696),INDIRECT("'"&amp;D$43&amp;"_EX"&amp;"'!F2:F1104"),INDIRECT("'"&amp;D$43&amp;"_EX"&amp;"'!H2:H1104"))</f>
        <v>0</v>
      </c>
      <c r="E696" s="20" cm="1">
        <f t="array" aca="1" ref="E696" ca="1">SUMPRODUCT(--(INDIRECT("'"&amp;E$43&amp;"_EX"&amp;"'!A2:A444")=$B696),INDIRECT("'"&amp;E$43&amp;"_EX"&amp;"'!F2:F444"),INDIRECT("'"&amp;E$43&amp;"_EX"&amp;"'!H2:H444"))</f>
        <v>0</v>
      </c>
      <c r="F696" s="20" cm="1">
        <f t="array" aca="1" ref="F696" ca="1">SUMPRODUCT(--(INDIRECT("'"&amp;F$43&amp;"_EX"&amp;"'!A2:A156")=$B696),INDIRECT("'"&amp;F$43&amp;"_EX"&amp;"'!F2:F156"),INDIRECT("'"&amp;F$43&amp;"_EX"&amp;"'!H2:H156"))</f>
        <v>2102.5</v>
      </c>
      <c r="L696" s="16">
        <v>23914</v>
      </c>
      <c r="M696" s="20" cm="1">
        <f t="array" aca="1" ref="M696" ca="1">SUMPRODUCT((OFFSET('2014_EX'!$A$2,COUNTA('2014_EX'!$A$2:$A$156)-Cálculos!$M$43,0,Cálculos!$M$43,1)=Cálculos!$L696)*OFFSET('2014_EX'!$F$2,COUNTA('2014_EX'!$F$2:$F$156)-Cálculos!$M$43,0,Cálculos!$M$43,1),OFFSET('2014_EX'!$H$2,COUNTA('2014_EX'!$H$2:$H$156)-Cálculos!$M$43,0,Cálculos!$M$43,1))</f>
        <v>2102.5</v>
      </c>
    </row>
    <row r="697" spans="2:13" x14ac:dyDescent="0.25">
      <c r="B697" s="16">
        <v>23915</v>
      </c>
      <c r="C697" s="20" cm="1">
        <f t="array" aca="1" ref="C697" ca="1">SUMPRODUCT(--(INDIRECT("'"&amp;C$43&amp;"_EX"&amp;"'!A2:A451")=$B697),INDIRECT("'"&amp;C$43&amp;"_EX"&amp;"'!F2:F451"),INDIRECT("'"&amp;C$43&amp;"_EX"&amp;"'!H2:H451"))</f>
        <v>0</v>
      </c>
      <c r="D697" s="20" cm="1">
        <f t="array" aca="1" ref="D697" ca="1">SUMPRODUCT(--(INDIRECT("'"&amp;D$43&amp;"_EX"&amp;"'!A2:A1104")=$B697),INDIRECT("'"&amp;D$43&amp;"_EX"&amp;"'!F2:F1104"),INDIRECT("'"&amp;D$43&amp;"_EX"&amp;"'!H2:H1104"))</f>
        <v>0</v>
      </c>
      <c r="E697" s="20" cm="1">
        <f t="array" aca="1" ref="E697" ca="1">SUMPRODUCT(--(INDIRECT("'"&amp;E$43&amp;"_EX"&amp;"'!A2:A444")=$B697),INDIRECT("'"&amp;E$43&amp;"_EX"&amp;"'!F2:F444"),INDIRECT("'"&amp;E$43&amp;"_EX"&amp;"'!H2:H444"))</f>
        <v>171</v>
      </c>
      <c r="F697" s="20" cm="1">
        <f t="array" aca="1" ref="F697" ca="1">SUMPRODUCT(--(INDIRECT("'"&amp;F$43&amp;"_EX"&amp;"'!A2:A156")=$B697),INDIRECT("'"&amp;F$43&amp;"_EX"&amp;"'!F2:F156"),INDIRECT("'"&amp;F$43&amp;"_EX"&amp;"'!H2:H156"))</f>
        <v>9</v>
      </c>
      <c r="L697" s="16">
        <v>23915</v>
      </c>
      <c r="M697" s="20" cm="1">
        <f t="array" aca="1" ref="M697" ca="1">SUMPRODUCT((OFFSET('2014_EX'!$A$2,COUNTA('2014_EX'!$A$2:$A$156)-Cálculos!$M$43,0,Cálculos!$M$43,1)=Cálculos!$L697)*OFFSET('2014_EX'!$F$2,COUNTA('2014_EX'!$F$2:$F$156)-Cálculos!$M$43,0,Cálculos!$M$43,1),OFFSET('2014_EX'!$H$2,COUNTA('2014_EX'!$H$2:$H$156)-Cálculos!$M$43,0,Cálculos!$M$43,1))</f>
        <v>9</v>
      </c>
    </row>
    <row r="698" spans="2:13" x14ac:dyDescent="0.25">
      <c r="B698" s="16">
        <v>23916</v>
      </c>
      <c r="C698" s="20" cm="1">
        <f t="array" aca="1" ref="C698" ca="1">SUMPRODUCT(--(INDIRECT("'"&amp;C$43&amp;"_EX"&amp;"'!A2:A451")=$B698),INDIRECT("'"&amp;C$43&amp;"_EX"&amp;"'!F2:F451"),INDIRECT("'"&amp;C$43&amp;"_EX"&amp;"'!H2:H451"))</f>
        <v>1272</v>
      </c>
      <c r="D698" s="20" cm="1">
        <f t="array" aca="1" ref="D698" ca="1">SUMPRODUCT(--(INDIRECT("'"&amp;D$43&amp;"_EX"&amp;"'!A2:A1104")=$B698),INDIRECT("'"&amp;D$43&amp;"_EX"&amp;"'!F2:F1104"),INDIRECT("'"&amp;D$43&amp;"_EX"&amp;"'!H2:H1104"))</f>
        <v>0</v>
      </c>
      <c r="E698" s="20" cm="1">
        <f t="array" aca="1" ref="E698" ca="1">SUMPRODUCT(--(INDIRECT("'"&amp;E$43&amp;"_EX"&amp;"'!A2:A444")=$B698),INDIRECT("'"&amp;E$43&amp;"_EX"&amp;"'!F2:F444"),INDIRECT("'"&amp;E$43&amp;"_EX"&amp;"'!H2:H444"))</f>
        <v>718.2</v>
      </c>
      <c r="F698" s="20" cm="1">
        <f t="array" aca="1" ref="F698" ca="1">SUMPRODUCT(--(INDIRECT("'"&amp;F$43&amp;"_EX"&amp;"'!A2:A156")=$B698),INDIRECT("'"&amp;F$43&amp;"_EX"&amp;"'!F2:F156"),INDIRECT("'"&amp;F$43&amp;"_EX"&amp;"'!H2:H156"))</f>
        <v>0</v>
      </c>
      <c r="L698" s="16">
        <v>23916</v>
      </c>
      <c r="M698" s="20" cm="1">
        <f t="array" aca="1" ref="M698" ca="1">SUMPRODUCT((OFFSET('2014_EX'!$A$2,COUNTA('2014_EX'!$A$2:$A$156)-Cálculos!$M$43,0,Cálculos!$M$43,1)=Cálculos!$L698)*OFFSET('2014_EX'!$F$2,COUNTA('2014_EX'!$F$2:$F$156)-Cálculos!$M$43,0,Cálculos!$M$43,1),OFFSET('2014_EX'!$H$2,COUNTA('2014_EX'!$H$2:$H$156)-Cálculos!$M$43,0,Cálculos!$M$43,1))</f>
        <v>0</v>
      </c>
    </row>
    <row r="699" spans="2:13" x14ac:dyDescent="0.25">
      <c r="B699" s="16">
        <v>23917</v>
      </c>
      <c r="C699" s="20" cm="1">
        <f t="array" aca="1" ref="C699" ca="1">SUMPRODUCT(--(INDIRECT("'"&amp;C$43&amp;"_EX"&amp;"'!A2:A451")=$B699),INDIRECT("'"&amp;C$43&amp;"_EX"&amp;"'!F2:F451"),INDIRECT("'"&amp;C$43&amp;"_EX"&amp;"'!H2:H451"))</f>
        <v>1537</v>
      </c>
      <c r="D699" s="20" cm="1">
        <f t="array" aca="1" ref="D699" ca="1">SUMPRODUCT(--(INDIRECT("'"&amp;D$43&amp;"_EX"&amp;"'!A2:A1104")=$B699),INDIRECT("'"&amp;D$43&amp;"_EX"&amp;"'!F2:F1104"),INDIRECT("'"&amp;D$43&amp;"_EX"&amp;"'!H2:H1104"))</f>
        <v>0</v>
      </c>
      <c r="E699" s="20" cm="1">
        <f t="array" aca="1" ref="E699" ca="1">SUMPRODUCT(--(INDIRECT("'"&amp;E$43&amp;"_EX"&amp;"'!A2:A444")=$B699),INDIRECT("'"&amp;E$43&amp;"_EX"&amp;"'!F2:F444"),INDIRECT("'"&amp;E$43&amp;"_EX"&amp;"'!H2:H444"))</f>
        <v>0</v>
      </c>
      <c r="F699" s="20" cm="1">
        <f t="array" aca="1" ref="F699" ca="1">SUMPRODUCT(--(INDIRECT("'"&amp;F$43&amp;"_EX"&amp;"'!A2:A156")=$B699),INDIRECT("'"&amp;F$43&amp;"_EX"&amp;"'!F2:F156"),INDIRECT("'"&amp;F$43&amp;"_EX"&amp;"'!H2:H156"))</f>
        <v>0</v>
      </c>
      <c r="L699" s="16">
        <v>23917</v>
      </c>
      <c r="M699" s="20" cm="1">
        <f t="array" aca="1" ref="M699" ca="1">SUMPRODUCT((OFFSET('2014_EX'!$A$2,COUNTA('2014_EX'!$A$2:$A$156)-Cálculos!$M$43,0,Cálculos!$M$43,1)=Cálculos!$L699)*OFFSET('2014_EX'!$F$2,COUNTA('2014_EX'!$F$2:$F$156)-Cálculos!$M$43,0,Cálculos!$M$43,1),OFFSET('2014_EX'!$H$2,COUNTA('2014_EX'!$H$2:$H$156)-Cálculos!$M$43,0,Cálculos!$M$43,1))</f>
        <v>0</v>
      </c>
    </row>
    <row r="700" spans="2:13" x14ac:dyDescent="0.25">
      <c r="B700" s="16">
        <v>23918</v>
      </c>
      <c r="C700" s="20" cm="1">
        <f t="array" aca="1" ref="C700" ca="1">SUMPRODUCT(--(INDIRECT("'"&amp;C$43&amp;"_EX"&amp;"'!A2:A451")=$B700),INDIRECT("'"&amp;C$43&amp;"_EX"&amp;"'!F2:F451"),INDIRECT("'"&amp;C$43&amp;"_EX"&amp;"'!H2:H451"))</f>
        <v>813.96</v>
      </c>
      <c r="D700" s="20" cm="1">
        <f t="array" aca="1" ref="D700" ca="1">SUMPRODUCT(--(INDIRECT("'"&amp;D$43&amp;"_EX"&amp;"'!A2:A1104")=$B700),INDIRECT("'"&amp;D$43&amp;"_EX"&amp;"'!F2:F1104"),INDIRECT("'"&amp;D$43&amp;"_EX"&amp;"'!H2:H1104"))</f>
        <v>1046.5</v>
      </c>
      <c r="E700" s="20" cm="1">
        <f t="array" aca="1" ref="E700" ca="1">SUMPRODUCT(--(INDIRECT("'"&amp;E$43&amp;"_EX"&amp;"'!A2:A444")=$B700),INDIRECT("'"&amp;E$43&amp;"_EX"&amp;"'!F2:F444"),INDIRECT("'"&amp;E$43&amp;"_EX"&amp;"'!H2:H444"))</f>
        <v>321</v>
      </c>
      <c r="F700" s="20" cm="1">
        <f t="array" aca="1" ref="F700" ca="1">SUMPRODUCT(--(INDIRECT("'"&amp;F$43&amp;"_EX"&amp;"'!A2:A156")=$B700),INDIRECT("'"&amp;F$43&amp;"_EX"&amp;"'!F2:F156"),INDIRECT("'"&amp;F$43&amp;"_EX"&amp;"'!H2:H156"))</f>
        <v>0</v>
      </c>
      <c r="L700" s="16">
        <v>23918</v>
      </c>
      <c r="M700" s="20" cm="1">
        <f t="array" aca="1" ref="M700" ca="1">SUMPRODUCT((OFFSET('2014_EX'!$A$2,COUNTA('2014_EX'!$A$2:$A$156)-Cálculos!$M$43,0,Cálculos!$M$43,1)=Cálculos!$L700)*OFFSET('2014_EX'!$F$2,COUNTA('2014_EX'!$F$2:$F$156)-Cálculos!$M$43,0,Cálculos!$M$43,1),OFFSET('2014_EX'!$H$2,COUNTA('2014_EX'!$H$2:$H$156)-Cálculos!$M$43,0,Cálculos!$M$43,1))</f>
        <v>0</v>
      </c>
    </row>
    <row r="701" spans="2:13" x14ac:dyDescent="0.25">
      <c r="B701" s="16">
        <v>23919</v>
      </c>
      <c r="C701" s="20" cm="1">
        <f t="array" aca="1" ref="C701" ca="1">SUMPRODUCT(--(INDIRECT("'"&amp;C$43&amp;"_EX"&amp;"'!A2:A451")=$B701),INDIRECT("'"&amp;C$43&amp;"_EX"&amp;"'!F2:F451"),INDIRECT("'"&amp;C$43&amp;"_EX"&amp;"'!H2:H451"))</f>
        <v>360</v>
      </c>
      <c r="D701" s="20" cm="1">
        <f t="array" aca="1" ref="D701" ca="1">SUMPRODUCT(--(INDIRECT("'"&amp;D$43&amp;"_EX"&amp;"'!A2:A1104")=$B701),INDIRECT("'"&amp;D$43&amp;"_EX"&amp;"'!F2:F1104"),INDIRECT("'"&amp;D$43&amp;"_EX"&amp;"'!H2:H1104"))</f>
        <v>240.5</v>
      </c>
      <c r="E701" s="20" cm="1">
        <f t="array" aca="1" ref="E701" ca="1">SUMPRODUCT(--(INDIRECT("'"&amp;E$43&amp;"_EX"&amp;"'!A2:A444")=$B701),INDIRECT("'"&amp;E$43&amp;"_EX"&amp;"'!F2:F444"),INDIRECT("'"&amp;E$43&amp;"_EX"&amp;"'!H2:H444"))</f>
        <v>0</v>
      </c>
      <c r="F701" s="20" cm="1">
        <f t="array" aca="1" ref="F701" ca="1">SUMPRODUCT(--(INDIRECT("'"&amp;F$43&amp;"_EX"&amp;"'!A2:A156")=$B701),INDIRECT("'"&amp;F$43&amp;"_EX"&amp;"'!F2:F156"),INDIRECT("'"&amp;F$43&amp;"_EX"&amp;"'!H2:H156"))</f>
        <v>519.48</v>
      </c>
      <c r="L701" s="16">
        <v>23919</v>
      </c>
      <c r="M701" s="20" cm="1">
        <f t="array" aca="1" ref="M701" ca="1">SUMPRODUCT((OFFSET('2014_EX'!$A$2,COUNTA('2014_EX'!$A$2:$A$156)-Cálculos!$M$43,0,Cálculos!$M$43,1)=Cálculos!$L701)*OFFSET('2014_EX'!$F$2,COUNTA('2014_EX'!$F$2:$F$156)-Cálculos!$M$43,0,Cálculos!$M$43,1),OFFSET('2014_EX'!$H$2,COUNTA('2014_EX'!$H$2:$H$156)-Cálculos!$M$43,0,Cálculos!$M$43,1))</f>
        <v>0</v>
      </c>
    </row>
    <row r="702" spans="2:13" x14ac:dyDescent="0.25">
      <c r="B702" s="16">
        <v>23920</v>
      </c>
      <c r="C702" s="20" cm="1">
        <f t="array" aca="1" ref="C702" ca="1">SUMPRODUCT(--(INDIRECT("'"&amp;C$43&amp;"_EX"&amp;"'!A2:A451")=$B702),INDIRECT("'"&amp;C$43&amp;"_EX"&amp;"'!F2:F451"),INDIRECT("'"&amp;C$43&amp;"_EX"&amp;"'!H2:H451"))</f>
        <v>1274</v>
      </c>
      <c r="D702" s="20" cm="1">
        <f t="array" aca="1" ref="D702" ca="1">SUMPRODUCT(--(INDIRECT("'"&amp;D$43&amp;"_EX"&amp;"'!A2:A1104")=$B702),INDIRECT("'"&amp;D$43&amp;"_EX"&amp;"'!F2:F1104"),INDIRECT("'"&amp;D$43&amp;"_EX"&amp;"'!H2:H1104"))</f>
        <v>30</v>
      </c>
      <c r="E702" s="20" cm="1">
        <f t="array" aca="1" ref="E702" ca="1">SUMPRODUCT(--(INDIRECT("'"&amp;E$43&amp;"_EX"&amp;"'!A2:A444")=$B702),INDIRECT("'"&amp;E$43&amp;"_EX"&amp;"'!F2:F444"),INDIRECT("'"&amp;E$43&amp;"_EX"&amp;"'!H2:H444"))</f>
        <v>0</v>
      </c>
      <c r="F702" s="20" cm="1">
        <f t="array" aca="1" ref="F702" ca="1">SUMPRODUCT(--(INDIRECT("'"&amp;F$43&amp;"_EX"&amp;"'!A2:A156")=$B702),INDIRECT("'"&amp;F$43&amp;"_EX"&amp;"'!F2:F156"),INDIRECT("'"&amp;F$43&amp;"_EX"&amp;"'!H2:H156"))</f>
        <v>0</v>
      </c>
      <c r="L702" s="16">
        <v>23920</v>
      </c>
      <c r="M702" s="20" cm="1">
        <f t="array" aca="1" ref="M702" ca="1">SUMPRODUCT((OFFSET('2014_EX'!$A$2,COUNTA('2014_EX'!$A$2:$A$156)-Cálculos!$M$43,0,Cálculos!$M$43,1)=Cálculos!$L702)*OFFSET('2014_EX'!$F$2,COUNTA('2014_EX'!$F$2:$F$156)-Cálculos!$M$43,0,Cálculos!$M$43,1),OFFSET('2014_EX'!$H$2,COUNTA('2014_EX'!$H$2:$H$156)-Cálculos!$M$43,0,Cálculos!$M$43,1))</f>
        <v>0</v>
      </c>
    </row>
    <row r="703" spans="2:13" x14ac:dyDescent="0.25">
      <c r="B703" s="16">
        <v>23921</v>
      </c>
      <c r="C703" s="20" cm="1">
        <f t="array" aca="1" ref="C703" ca="1">SUMPRODUCT(--(INDIRECT("'"&amp;C$43&amp;"_EX"&amp;"'!A2:A451")=$B703),INDIRECT("'"&amp;C$43&amp;"_EX"&amp;"'!F2:F451"),INDIRECT("'"&amp;C$43&amp;"_EX"&amp;"'!H2:H451"))</f>
        <v>1305</v>
      </c>
      <c r="D703" s="20" cm="1">
        <f t="array" aca="1" ref="D703" ca="1">SUMPRODUCT(--(INDIRECT("'"&amp;D$43&amp;"_EX"&amp;"'!A2:A1104")=$B703),INDIRECT("'"&amp;D$43&amp;"_EX"&amp;"'!F2:F1104"),INDIRECT("'"&amp;D$43&amp;"_EX"&amp;"'!H2:H1104"))</f>
        <v>826.89</v>
      </c>
      <c r="E703" s="20" cm="1">
        <f t="array" aca="1" ref="E703" ca="1">SUMPRODUCT(--(INDIRECT("'"&amp;E$43&amp;"_EX"&amp;"'!A2:A444")=$B703),INDIRECT("'"&amp;E$43&amp;"_EX"&amp;"'!F2:F444"),INDIRECT("'"&amp;E$43&amp;"_EX"&amp;"'!H2:H444"))</f>
        <v>624</v>
      </c>
      <c r="F703" s="20" cm="1">
        <f t="array" aca="1" ref="F703" ca="1">SUMPRODUCT(--(INDIRECT("'"&amp;F$43&amp;"_EX"&amp;"'!A2:A156")=$B703),INDIRECT("'"&amp;F$43&amp;"_EX"&amp;"'!F2:F156"),INDIRECT("'"&amp;F$43&amp;"_EX"&amp;"'!H2:H156"))</f>
        <v>0</v>
      </c>
      <c r="L703" s="16">
        <v>23921</v>
      </c>
      <c r="M703" s="20" cm="1">
        <f t="array" aca="1" ref="M703" ca="1">SUMPRODUCT((OFFSET('2014_EX'!$A$2,COUNTA('2014_EX'!$A$2:$A$156)-Cálculos!$M$43,0,Cálculos!$M$43,1)=Cálculos!$L703)*OFFSET('2014_EX'!$F$2,COUNTA('2014_EX'!$F$2:$F$156)-Cálculos!$M$43,0,Cálculos!$M$43,1),OFFSET('2014_EX'!$H$2,COUNTA('2014_EX'!$H$2:$H$156)-Cálculos!$M$43,0,Cálculos!$M$43,1))</f>
        <v>0</v>
      </c>
    </row>
    <row r="704" spans="2:13" x14ac:dyDescent="0.25">
      <c r="B704" s="16">
        <v>23922</v>
      </c>
      <c r="C704" s="20" cm="1">
        <f t="array" aca="1" ref="C704" ca="1">SUMPRODUCT(--(INDIRECT("'"&amp;C$43&amp;"_EX"&amp;"'!A2:A451")=$B704),INDIRECT("'"&amp;C$43&amp;"_EX"&amp;"'!F2:F451"),INDIRECT("'"&amp;C$43&amp;"_EX"&amp;"'!H2:H451"))</f>
        <v>1111.4100000000001</v>
      </c>
      <c r="D704" s="20" cm="1">
        <f t="array" aca="1" ref="D704" ca="1">SUMPRODUCT(--(INDIRECT("'"&amp;D$43&amp;"_EX"&amp;"'!A2:A1104")=$B704),INDIRECT("'"&amp;D$43&amp;"_EX"&amp;"'!F2:F1104"),INDIRECT("'"&amp;D$43&amp;"_EX"&amp;"'!H2:H1104"))</f>
        <v>0</v>
      </c>
      <c r="E704" s="20" cm="1">
        <f t="array" aca="1" ref="E704" ca="1">SUMPRODUCT(--(INDIRECT("'"&amp;E$43&amp;"_EX"&amp;"'!A2:A444")=$B704),INDIRECT("'"&amp;E$43&amp;"_EX"&amp;"'!F2:F444"),INDIRECT("'"&amp;E$43&amp;"_EX"&amp;"'!H2:H444"))</f>
        <v>139.80000000000001</v>
      </c>
      <c r="F704" s="20" cm="1">
        <f t="array" aca="1" ref="F704" ca="1">SUMPRODUCT(--(INDIRECT("'"&amp;F$43&amp;"_EX"&amp;"'!A2:A156")=$B704),INDIRECT("'"&amp;F$43&amp;"_EX"&amp;"'!F2:F156"),INDIRECT("'"&amp;F$43&amp;"_EX"&amp;"'!H2:H156"))</f>
        <v>0</v>
      </c>
      <c r="L704" s="16">
        <v>23922</v>
      </c>
      <c r="M704" s="20" cm="1">
        <f t="array" aca="1" ref="M704" ca="1">SUMPRODUCT((OFFSET('2014_EX'!$A$2,COUNTA('2014_EX'!$A$2:$A$156)-Cálculos!$M$43,0,Cálculos!$M$43,1)=Cálculos!$L704)*OFFSET('2014_EX'!$F$2,COUNTA('2014_EX'!$F$2:$F$156)-Cálculos!$M$43,0,Cálculos!$M$43,1),OFFSET('2014_EX'!$H$2,COUNTA('2014_EX'!$H$2:$H$156)-Cálculos!$M$43,0,Cálculos!$M$43,1))</f>
        <v>0</v>
      </c>
    </row>
    <row r="705" spans="2:13" x14ac:dyDescent="0.25">
      <c r="B705" s="16">
        <v>23923</v>
      </c>
      <c r="C705" s="20" cm="1">
        <f t="array" aca="1" ref="C705" ca="1">SUMPRODUCT(--(INDIRECT("'"&amp;C$43&amp;"_EX"&amp;"'!A2:A451")=$B705),INDIRECT("'"&amp;C$43&amp;"_EX"&amp;"'!F2:F451"),INDIRECT("'"&amp;C$43&amp;"_EX"&amp;"'!H2:H451"))</f>
        <v>1764</v>
      </c>
      <c r="D705" s="20" cm="1">
        <f t="array" aca="1" ref="D705" ca="1">SUMPRODUCT(--(INDIRECT("'"&amp;D$43&amp;"_EX"&amp;"'!A2:A1104")=$B705),INDIRECT("'"&amp;D$43&amp;"_EX"&amp;"'!F2:F1104"),INDIRECT("'"&amp;D$43&amp;"_EX"&amp;"'!H2:H1104"))</f>
        <v>234</v>
      </c>
      <c r="E705" s="20" cm="1">
        <f t="array" aca="1" ref="E705" ca="1">SUMPRODUCT(--(INDIRECT("'"&amp;E$43&amp;"_EX"&amp;"'!A2:A444")=$B705),INDIRECT("'"&amp;E$43&amp;"_EX"&amp;"'!F2:F444"),INDIRECT("'"&amp;E$43&amp;"_EX"&amp;"'!H2:H444"))</f>
        <v>0</v>
      </c>
      <c r="F705" s="20" cm="1">
        <f t="array" aca="1" ref="F705" ca="1">SUMPRODUCT(--(INDIRECT("'"&amp;F$43&amp;"_EX"&amp;"'!A2:A156")=$B705),INDIRECT("'"&amp;F$43&amp;"_EX"&amp;"'!F2:F156"),INDIRECT("'"&amp;F$43&amp;"_EX"&amp;"'!H2:H156"))</f>
        <v>0</v>
      </c>
      <c r="L705" s="16">
        <v>23923</v>
      </c>
      <c r="M705" s="20" cm="1">
        <f t="array" aca="1" ref="M705" ca="1">SUMPRODUCT((OFFSET('2014_EX'!$A$2,COUNTA('2014_EX'!$A$2:$A$156)-Cálculos!$M$43,0,Cálculos!$M$43,1)=Cálculos!$L705)*OFFSET('2014_EX'!$F$2,COUNTA('2014_EX'!$F$2:$F$156)-Cálculos!$M$43,0,Cálculos!$M$43,1),OFFSET('2014_EX'!$H$2,COUNTA('2014_EX'!$H$2:$H$156)-Cálculos!$M$43,0,Cálculos!$M$43,1))</f>
        <v>0</v>
      </c>
    </row>
    <row r="706" spans="2:13" x14ac:dyDescent="0.25">
      <c r="B706" s="16">
        <v>23924</v>
      </c>
      <c r="C706" s="20" cm="1">
        <f t="array" aca="1" ref="C706" ca="1">SUMPRODUCT(--(INDIRECT("'"&amp;C$43&amp;"_EX"&amp;"'!A2:A451")=$B706),INDIRECT("'"&amp;C$43&amp;"_EX"&amp;"'!F2:F451"),INDIRECT("'"&amp;C$43&amp;"_EX"&amp;"'!H2:H451"))</f>
        <v>720</v>
      </c>
      <c r="D706" s="20" cm="1">
        <f t="array" aca="1" ref="D706" ca="1">SUMPRODUCT(--(INDIRECT("'"&amp;D$43&amp;"_EX"&amp;"'!A2:A1104")=$B706),INDIRECT("'"&amp;D$43&amp;"_EX"&amp;"'!F2:F1104"),INDIRECT("'"&amp;D$43&amp;"_EX"&amp;"'!H2:H1104"))</f>
        <v>570</v>
      </c>
      <c r="E706" s="20" cm="1">
        <f t="array" aca="1" ref="E706" ca="1">SUMPRODUCT(--(INDIRECT("'"&amp;E$43&amp;"_EX"&amp;"'!A2:A444")=$B706),INDIRECT("'"&amp;E$43&amp;"_EX"&amp;"'!F2:F444"),INDIRECT("'"&amp;E$43&amp;"_EX"&amp;"'!H2:H444"))</f>
        <v>0</v>
      </c>
      <c r="F706" s="20" cm="1">
        <f t="array" aca="1" ref="F706" ca="1">SUMPRODUCT(--(INDIRECT("'"&amp;F$43&amp;"_EX"&amp;"'!A2:A156")=$B706),INDIRECT("'"&amp;F$43&amp;"_EX"&amp;"'!F2:F156"),INDIRECT("'"&amp;F$43&amp;"_EX"&amp;"'!H2:H156"))</f>
        <v>0</v>
      </c>
      <c r="L706" s="16">
        <v>23924</v>
      </c>
      <c r="M706" s="20" cm="1">
        <f t="array" aca="1" ref="M706" ca="1">SUMPRODUCT((OFFSET('2014_EX'!$A$2,COUNTA('2014_EX'!$A$2:$A$156)-Cálculos!$M$43,0,Cálculos!$M$43,1)=Cálculos!$L706)*OFFSET('2014_EX'!$F$2,COUNTA('2014_EX'!$F$2:$F$156)-Cálculos!$M$43,0,Cálculos!$M$43,1),OFFSET('2014_EX'!$H$2,COUNTA('2014_EX'!$H$2:$H$156)-Cálculos!$M$43,0,Cálculos!$M$43,1))</f>
        <v>0</v>
      </c>
    </row>
    <row r="707" spans="2:13" x14ac:dyDescent="0.25">
      <c r="B707" s="16">
        <v>23925</v>
      </c>
      <c r="C707" s="20" cm="1">
        <f t="array" aca="1" ref="C707" ca="1">SUMPRODUCT(--(INDIRECT("'"&amp;C$43&amp;"_EX"&amp;"'!A2:A451")=$B707),INDIRECT("'"&amp;C$43&amp;"_EX"&amp;"'!F2:F451"),INDIRECT("'"&amp;C$43&amp;"_EX"&amp;"'!H2:H451"))</f>
        <v>0</v>
      </c>
      <c r="D707" s="20" cm="1">
        <f t="array" aca="1" ref="D707" ca="1">SUMPRODUCT(--(INDIRECT("'"&amp;D$43&amp;"_EX"&amp;"'!A2:A1104")=$B707),INDIRECT("'"&amp;D$43&amp;"_EX"&amp;"'!F2:F1104"),INDIRECT("'"&amp;D$43&amp;"_EX"&amp;"'!H2:H1104"))</f>
        <v>810</v>
      </c>
      <c r="E707" s="20" cm="1">
        <f t="array" aca="1" ref="E707" ca="1">SUMPRODUCT(--(INDIRECT("'"&amp;E$43&amp;"_EX"&amp;"'!A2:A444")=$B707),INDIRECT("'"&amp;E$43&amp;"_EX"&amp;"'!F2:F444"),INDIRECT("'"&amp;E$43&amp;"_EX"&amp;"'!H2:H444"))</f>
        <v>0</v>
      </c>
      <c r="F707" s="20" cm="1">
        <f t="array" aca="1" ref="F707" ca="1">SUMPRODUCT(--(INDIRECT("'"&amp;F$43&amp;"_EX"&amp;"'!A2:A156")=$B707),INDIRECT("'"&amp;F$43&amp;"_EX"&amp;"'!F2:F156"),INDIRECT("'"&amp;F$43&amp;"_EX"&amp;"'!H2:H156"))</f>
        <v>0</v>
      </c>
      <c r="L707" s="16">
        <v>23925</v>
      </c>
      <c r="M707" s="20" cm="1">
        <f t="array" aca="1" ref="M707" ca="1">SUMPRODUCT((OFFSET('2014_EX'!$A$2,COUNTA('2014_EX'!$A$2:$A$156)-Cálculos!$M$43,0,Cálculos!$M$43,1)=Cálculos!$L707)*OFFSET('2014_EX'!$F$2,COUNTA('2014_EX'!$F$2:$F$156)-Cálculos!$M$43,0,Cálculos!$M$43,1),OFFSET('2014_EX'!$H$2,COUNTA('2014_EX'!$H$2:$H$156)-Cálculos!$M$43,0,Cálculos!$M$43,1))</f>
        <v>0</v>
      </c>
    </row>
    <row r="708" spans="2:13" x14ac:dyDescent="0.25">
      <c r="B708" s="16">
        <v>23926</v>
      </c>
      <c r="C708" s="20" cm="1">
        <f t="array" aca="1" ref="C708" ca="1">SUMPRODUCT(--(INDIRECT("'"&amp;C$43&amp;"_EX"&amp;"'!A2:A451")=$B708),INDIRECT("'"&amp;C$43&amp;"_EX"&amp;"'!F2:F451"),INDIRECT("'"&amp;C$43&amp;"_EX"&amp;"'!H2:H451"))</f>
        <v>2204</v>
      </c>
      <c r="D708" s="20" cm="1">
        <f t="array" aca="1" ref="D708" ca="1">SUMPRODUCT(--(INDIRECT("'"&amp;D$43&amp;"_EX"&amp;"'!A2:A1104")=$B708),INDIRECT("'"&amp;D$43&amp;"_EX"&amp;"'!F2:F1104"),INDIRECT("'"&amp;D$43&amp;"_EX"&amp;"'!H2:H1104"))</f>
        <v>0</v>
      </c>
      <c r="E708" s="20" cm="1">
        <f t="array" aca="1" ref="E708" ca="1">SUMPRODUCT(--(INDIRECT("'"&amp;E$43&amp;"_EX"&amp;"'!A2:A444")=$B708),INDIRECT("'"&amp;E$43&amp;"_EX"&amp;"'!F2:F444"),INDIRECT("'"&amp;E$43&amp;"_EX"&amp;"'!H2:H444"))</f>
        <v>0</v>
      </c>
      <c r="F708" s="20" cm="1">
        <f t="array" aca="1" ref="F708" ca="1">SUMPRODUCT(--(INDIRECT("'"&amp;F$43&amp;"_EX"&amp;"'!A2:A156")=$B708),INDIRECT("'"&amp;F$43&amp;"_EX"&amp;"'!F2:F156"),INDIRECT("'"&amp;F$43&amp;"_EX"&amp;"'!H2:H156"))</f>
        <v>0</v>
      </c>
      <c r="L708" s="16">
        <v>23926</v>
      </c>
      <c r="M708" s="20" cm="1">
        <f t="array" aca="1" ref="M708" ca="1">SUMPRODUCT((OFFSET('2014_EX'!$A$2,COUNTA('2014_EX'!$A$2:$A$156)-Cálculos!$M$43,0,Cálculos!$M$43,1)=Cálculos!$L708)*OFFSET('2014_EX'!$F$2,COUNTA('2014_EX'!$F$2:$F$156)-Cálculos!$M$43,0,Cálculos!$M$43,1),OFFSET('2014_EX'!$H$2,COUNTA('2014_EX'!$H$2:$H$156)-Cálculos!$M$43,0,Cálculos!$M$43,1))</f>
        <v>0</v>
      </c>
    </row>
    <row r="709" spans="2:13" x14ac:dyDescent="0.25">
      <c r="B709" s="16">
        <v>23927</v>
      </c>
      <c r="C709" s="20" cm="1">
        <f t="array" aca="1" ref="C709" ca="1">SUMPRODUCT(--(INDIRECT("'"&amp;C$43&amp;"_EX"&amp;"'!A2:A451")=$B709),INDIRECT("'"&amp;C$43&amp;"_EX"&amp;"'!F2:F451"),INDIRECT("'"&amp;C$43&amp;"_EX"&amp;"'!H2:H451"))</f>
        <v>1359</v>
      </c>
      <c r="D709" s="20" cm="1">
        <f t="array" aca="1" ref="D709" ca="1">SUMPRODUCT(--(INDIRECT("'"&amp;D$43&amp;"_EX"&amp;"'!A2:A1104")=$B709),INDIRECT("'"&amp;D$43&amp;"_EX"&amp;"'!F2:F1104"),INDIRECT("'"&amp;D$43&amp;"_EX"&amp;"'!H2:H1104"))</f>
        <v>0</v>
      </c>
      <c r="E709" s="20" cm="1">
        <f t="array" aca="1" ref="E709" ca="1">SUMPRODUCT(--(INDIRECT("'"&amp;E$43&amp;"_EX"&amp;"'!A2:A444")=$B709),INDIRECT("'"&amp;E$43&amp;"_EX"&amp;"'!F2:F444"),INDIRECT("'"&amp;E$43&amp;"_EX"&amp;"'!H2:H444"))</f>
        <v>0</v>
      </c>
      <c r="F709" s="20" cm="1">
        <f t="array" aca="1" ref="F709" ca="1">SUMPRODUCT(--(INDIRECT("'"&amp;F$43&amp;"_EX"&amp;"'!A2:A156")=$B709),INDIRECT("'"&amp;F$43&amp;"_EX"&amp;"'!F2:F156"),INDIRECT("'"&amp;F$43&amp;"_EX"&amp;"'!H2:H156"))</f>
        <v>0</v>
      </c>
      <c r="L709" s="16">
        <v>23927</v>
      </c>
      <c r="M709" s="20" cm="1">
        <f t="array" aca="1" ref="M709" ca="1">SUMPRODUCT((OFFSET('2014_EX'!$A$2,COUNTA('2014_EX'!$A$2:$A$156)-Cálculos!$M$43,0,Cálculos!$M$43,1)=Cálculos!$L709)*OFFSET('2014_EX'!$F$2,COUNTA('2014_EX'!$F$2:$F$156)-Cálculos!$M$43,0,Cálculos!$M$43,1),OFFSET('2014_EX'!$H$2,COUNTA('2014_EX'!$H$2:$H$156)-Cálculos!$M$43,0,Cálculos!$M$43,1))</f>
        <v>0</v>
      </c>
    </row>
    <row r="710" spans="2:13" x14ac:dyDescent="0.25">
      <c r="B710" s="16">
        <v>23928</v>
      </c>
      <c r="C710" s="20" cm="1">
        <f t="array" aca="1" ref="C710" ca="1">SUMPRODUCT(--(INDIRECT("'"&amp;C$43&amp;"_EX"&amp;"'!A2:A451")=$B710),INDIRECT("'"&amp;C$43&amp;"_EX"&amp;"'!F2:F451"),INDIRECT("'"&amp;C$43&amp;"_EX"&amp;"'!H2:H451"))</f>
        <v>517.26</v>
      </c>
      <c r="D710" s="20" cm="1">
        <f t="array" aca="1" ref="D710" ca="1">SUMPRODUCT(--(INDIRECT("'"&amp;D$43&amp;"_EX"&amp;"'!A2:A1104")=$B710),INDIRECT("'"&amp;D$43&amp;"_EX"&amp;"'!F2:F1104"),INDIRECT("'"&amp;D$43&amp;"_EX"&amp;"'!H2:H1104"))</f>
        <v>1078.92</v>
      </c>
      <c r="E710" s="20" cm="1">
        <f t="array" aca="1" ref="E710" ca="1">SUMPRODUCT(--(INDIRECT("'"&amp;E$43&amp;"_EX"&amp;"'!A2:A444")=$B710),INDIRECT("'"&amp;E$43&amp;"_EX"&amp;"'!F2:F444"),INDIRECT("'"&amp;E$43&amp;"_EX"&amp;"'!H2:H444"))</f>
        <v>72</v>
      </c>
      <c r="F710" s="20" cm="1">
        <f t="array" aca="1" ref="F710" ca="1">SUMPRODUCT(--(INDIRECT("'"&amp;F$43&amp;"_EX"&amp;"'!A2:A156")=$B710),INDIRECT("'"&amp;F$43&amp;"_EX"&amp;"'!F2:F156"),INDIRECT("'"&amp;F$43&amp;"_EX"&amp;"'!H2:H156"))</f>
        <v>0</v>
      </c>
      <c r="L710" s="16">
        <v>23928</v>
      </c>
      <c r="M710" s="20" cm="1">
        <f t="array" aca="1" ref="M710" ca="1">SUMPRODUCT((OFFSET('2014_EX'!$A$2,COUNTA('2014_EX'!$A$2:$A$156)-Cálculos!$M$43,0,Cálculos!$M$43,1)=Cálculos!$L710)*OFFSET('2014_EX'!$F$2,COUNTA('2014_EX'!$F$2:$F$156)-Cálculos!$M$43,0,Cálculos!$M$43,1),OFFSET('2014_EX'!$H$2,COUNTA('2014_EX'!$H$2:$H$156)-Cálculos!$M$43,0,Cálculos!$M$43,1))</f>
        <v>0</v>
      </c>
    </row>
    <row r="711" spans="2:13" x14ac:dyDescent="0.25">
      <c r="B711" s="16">
        <v>23929</v>
      </c>
      <c r="C711" s="20" cm="1">
        <f t="array" aca="1" ref="C711" ca="1">SUMPRODUCT(--(INDIRECT("'"&amp;C$43&amp;"_EX"&amp;"'!A2:A451")=$B711),INDIRECT("'"&amp;C$43&amp;"_EX"&amp;"'!F2:F451"),INDIRECT("'"&amp;C$43&amp;"_EX"&amp;"'!H2:H451"))</f>
        <v>469.53000000000003</v>
      </c>
      <c r="D711" s="20" cm="1">
        <f t="array" aca="1" ref="D711" ca="1">SUMPRODUCT(--(INDIRECT("'"&amp;D$43&amp;"_EX"&amp;"'!A2:A1104")=$B711),INDIRECT("'"&amp;D$43&amp;"_EX"&amp;"'!F2:F1104"),INDIRECT("'"&amp;D$43&amp;"_EX"&amp;"'!H2:H1104"))</f>
        <v>0</v>
      </c>
      <c r="E711" s="20" cm="1">
        <f t="array" aca="1" ref="E711" ca="1">SUMPRODUCT(--(INDIRECT("'"&amp;E$43&amp;"_EX"&amp;"'!A2:A444")=$B711),INDIRECT("'"&amp;E$43&amp;"_EX"&amp;"'!F2:F444"),INDIRECT("'"&amp;E$43&amp;"_EX"&amp;"'!H2:H444"))</f>
        <v>810</v>
      </c>
      <c r="F711" s="20" cm="1">
        <f t="array" aca="1" ref="F711" ca="1">SUMPRODUCT(--(INDIRECT("'"&amp;F$43&amp;"_EX"&amp;"'!A2:A156")=$B711),INDIRECT("'"&amp;F$43&amp;"_EX"&amp;"'!F2:F156"),INDIRECT("'"&amp;F$43&amp;"_EX"&amp;"'!H2:H156"))</f>
        <v>0</v>
      </c>
      <c r="L711" s="16">
        <v>23929</v>
      </c>
      <c r="M711" s="20" cm="1">
        <f t="array" aca="1" ref="M711" ca="1">SUMPRODUCT((OFFSET('2014_EX'!$A$2,COUNTA('2014_EX'!$A$2:$A$156)-Cálculos!$M$43,0,Cálculos!$M$43,1)=Cálculos!$L711)*OFFSET('2014_EX'!$F$2,COUNTA('2014_EX'!$F$2:$F$156)-Cálculos!$M$43,0,Cálculos!$M$43,1),OFFSET('2014_EX'!$H$2,COUNTA('2014_EX'!$H$2:$H$156)-Cálculos!$M$43,0,Cálculos!$M$43,1))</f>
        <v>0</v>
      </c>
    </row>
    <row r="712" spans="2:13" x14ac:dyDescent="0.25">
      <c r="B712" s="16">
        <v>23930</v>
      </c>
      <c r="C712" s="20" cm="1">
        <f t="array" aca="1" ref="C712" ca="1">SUMPRODUCT(--(INDIRECT("'"&amp;C$43&amp;"_EX"&amp;"'!A2:A451")=$B712),INDIRECT("'"&amp;C$43&amp;"_EX"&amp;"'!F2:F451"),INDIRECT("'"&amp;C$43&amp;"_EX"&amp;"'!H2:H451"))</f>
        <v>754.11</v>
      </c>
      <c r="D712" s="20" cm="1">
        <f t="array" aca="1" ref="D712" ca="1">SUMPRODUCT(--(INDIRECT("'"&amp;D$43&amp;"_EX"&amp;"'!A2:A1104")=$B712),INDIRECT("'"&amp;D$43&amp;"_EX"&amp;"'!F2:F1104"),INDIRECT("'"&amp;D$43&amp;"_EX"&amp;"'!H2:H1104"))</f>
        <v>0</v>
      </c>
      <c r="E712" s="20" cm="1">
        <f t="array" aca="1" ref="E712" ca="1">SUMPRODUCT(--(INDIRECT("'"&amp;E$43&amp;"_EX"&amp;"'!A2:A444")=$B712),INDIRECT("'"&amp;E$43&amp;"_EX"&amp;"'!F2:F444"),INDIRECT("'"&amp;E$43&amp;"_EX"&amp;"'!H2:H444"))</f>
        <v>0</v>
      </c>
      <c r="F712" s="20" cm="1">
        <f t="array" aca="1" ref="F712" ca="1">SUMPRODUCT(--(INDIRECT("'"&amp;F$43&amp;"_EX"&amp;"'!A2:A156")=$B712),INDIRECT("'"&amp;F$43&amp;"_EX"&amp;"'!F2:F156"),INDIRECT("'"&amp;F$43&amp;"_EX"&amp;"'!H2:H156"))</f>
        <v>0</v>
      </c>
      <c r="L712" s="16">
        <v>23930</v>
      </c>
      <c r="M712" s="20" cm="1">
        <f t="array" aca="1" ref="M712" ca="1">SUMPRODUCT((OFFSET('2014_EX'!$A$2,COUNTA('2014_EX'!$A$2:$A$156)-Cálculos!$M$43,0,Cálculos!$M$43,1)=Cálculos!$L712)*OFFSET('2014_EX'!$F$2,COUNTA('2014_EX'!$F$2:$F$156)-Cálculos!$M$43,0,Cálculos!$M$43,1),OFFSET('2014_EX'!$H$2,COUNTA('2014_EX'!$H$2:$H$156)-Cálculos!$M$43,0,Cálculos!$M$43,1))</f>
        <v>0</v>
      </c>
    </row>
    <row r="713" spans="2:13" x14ac:dyDescent="0.25">
      <c r="B713" s="16">
        <v>23931</v>
      </c>
      <c r="C713" s="20" cm="1">
        <f t="array" aca="1" ref="C713" ca="1">SUMPRODUCT(--(INDIRECT("'"&amp;C$43&amp;"_EX"&amp;"'!A2:A451")=$B713),INDIRECT("'"&amp;C$43&amp;"_EX"&amp;"'!F2:F451"),INDIRECT("'"&amp;C$43&amp;"_EX"&amp;"'!H2:H451"))</f>
        <v>550.62</v>
      </c>
      <c r="D713" s="20" cm="1">
        <f t="array" aca="1" ref="D713" ca="1">SUMPRODUCT(--(INDIRECT("'"&amp;D$43&amp;"_EX"&amp;"'!A2:A1104")=$B713),INDIRECT("'"&amp;D$43&amp;"_EX"&amp;"'!F2:F1104"),INDIRECT("'"&amp;D$43&amp;"_EX"&amp;"'!H2:H1104"))</f>
        <v>2733.3</v>
      </c>
      <c r="E713" s="20" cm="1">
        <f t="array" aca="1" ref="E713" ca="1">SUMPRODUCT(--(INDIRECT("'"&amp;E$43&amp;"_EX"&amp;"'!A2:A444")=$B713),INDIRECT("'"&amp;E$43&amp;"_EX"&amp;"'!F2:F444"),INDIRECT("'"&amp;E$43&amp;"_EX"&amp;"'!H2:H444"))</f>
        <v>0</v>
      </c>
      <c r="F713" s="20" cm="1">
        <f t="array" aca="1" ref="F713" ca="1">SUMPRODUCT(--(INDIRECT("'"&amp;F$43&amp;"_EX"&amp;"'!A2:A156")=$B713),INDIRECT("'"&amp;F$43&amp;"_EX"&amp;"'!F2:F156"),INDIRECT("'"&amp;F$43&amp;"_EX"&amp;"'!H2:H156"))</f>
        <v>0</v>
      </c>
      <c r="L713" s="16">
        <v>23931</v>
      </c>
      <c r="M713" s="20" cm="1">
        <f t="array" aca="1" ref="M713" ca="1">SUMPRODUCT((OFFSET('2014_EX'!$A$2,COUNTA('2014_EX'!$A$2:$A$156)-Cálculos!$M$43,0,Cálculos!$M$43,1)=Cálculos!$L713)*OFFSET('2014_EX'!$F$2,COUNTA('2014_EX'!$F$2:$F$156)-Cálculos!$M$43,0,Cálculos!$M$43,1),OFFSET('2014_EX'!$H$2,COUNTA('2014_EX'!$H$2:$H$156)-Cálculos!$M$43,0,Cálculos!$M$43,1))</f>
        <v>0</v>
      </c>
    </row>
    <row r="714" spans="2:13" x14ac:dyDescent="0.25">
      <c r="B714" s="16">
        <v>23932</v>
      </c>
      <c r="C714" s="20" cm="1">
        <f t="array" aca="1" ref="C714" ca="1">SUMPRODUCT(--(INDIRECT("'"&amp;C$43&amp;"_EX"&amp;"'!A2:A451")=$B714),INDIRECT("'"&amp;C$43&amp;"_EX"&amp;"'!F2:F451"),INDIRECT("'"&amp;C$43&amp;"_EX"&amp;"'!H2:H451"))</f>
        <v>747.5</v>
      </c>
      <c r="D714" s="20" cm="1">
        <f t="array" aca="1" ref="D714" ca="1">SUMPRODUCT(--(INDIRECT("'"&amp;D$43&amp;"_EX"&amp;"'!A2:A1104")=$B714),INDIRECT("'"&amp;D$43&amp;"_EX"&amp;"'!F2:F1104"),INDIRECT("'"&amp;D$43&amp;"_EX"&amp;"'!H2:H1104"))</f>
        <v>1711</v>
      </c>
      <c r="E714" s="20" cm="1">
        <f t="array" aca="1" ref="E714" ca="1">SUMPRODUCT(--(INDIRECT("'"&amp;E$43&amp;"_EX"&amp;"'!A2:A444")=$B714),INDIRECT("'"&amp;E$43&amp;"_EX"&amp;"'!F2:F444"),INDIRECT("'"&amp;E$43&amp;"_EX"&amp;"'!H2:H444"))</f>
        <v>0</v>
      </c>
      <c r="F714" s="20" cm="1">
        <f t="array" aca="1" ref="F714" ca="1">SUMPRODUCT(--(INDIRECT("'"&amp;F$43&amp;"_EX"&amp;"'!A2:A156")=$B714),INDIRECT("'"&amp;F$43&amp;"_EX"&amp;"'!F2:F156"),INDIRECT("'"&amp;F$43&amp;"_EX"&amp;"'!H2:H156"))</f>
        <v>0</v>
      </c>
      <c r="L714" s="16">
        <v>23932</v>
      </c>
      <c r="M714" s="20" cm="1">
        <f t="array" aca="1" ref="M714" ca="1">SUMPRODUCT((OFFSET('2014_EX'!$A$2,COUNTA('2014_EX'!$A$2:$A$156)-Cálculos!$M$43,0,Cálculos!$M$43,1)=Cálculos!$L714)*OFFSET('2014_EX'!$F$2,COUNTA('2014_EX'!$F$2:$F$156)-Cálculos!$M$43,0,Cálculos!$M$43,1),OFFSET('2014_EX'!$H$2,COUNTA('2014_EX'!$H$2:$H$156)-Cálculos!$M$43,0,Cálculos!$M$43,1))</f>
        <v>0</v>
      </c>
    </row>
    <row r="715" spans="2:13" x14ac:dyDescent="0.25">
      <c r="B715" s="16">
        <v>23933</v>
      </c>
      <c r="C715" s="20" cm="1">
        <f t="array" aca="1" ref="C715" ca="1">SUMPRODUCT(--(INDIRECT("'"&amp;C$43&amp;"_EX"&amp;"'!A2:A451")=$B715),INDIRECT("'"&amp;C$43&amp;"_EX"&amp;"'!F2:F451"),INDIRECT("'"&amp;C$43&amp;"_EX"&amp;"'!H2:H451"))</f>
        <v>2077.92</v>
      </c>
      <c r="D715" s="20" cm="1">
        <f t="array" aca="1" ref="D715" ca="1">SUMPRODUCT(--(INDIRECT("'"&amp;D$43&amp;"_EX"&amp;"'!A2:A1104")=$B715),INDIRECT("'"&amp;D$43&amp;"_EX"&amp;"'!F2:F1104"),INDIRECT("'"&amp;D$43&amp;"_EX"&amp;"'!H2:H1104"))</f>
        <v>0</v>
      </c>
      <c r="E715" s="20" cm="1">
        <f t="array" aca="1" ref="E715" ca="1">SUMPRODUCT(--(INDIRECT("'"&amp;E$43&amp;"_EX"&amp;"'!A2:A444")=$B715),INDIRECT("'"&amp;E$43&amp;"_EX"&amp;"'!F2:F444"),INDIRECT("'"&amp;E$43&amp;"_EX"&amp;"'!H2:H444"))</f>
        <v>0</v>
      </c>
      <c r="F715" s="20" cm="1">
        <f t="array" aca="1" ref="F715" ca="1">SUMPRODUCT(--(INDIRECT("'"&amp;F$43&amp;"_EX"&amp;"'!A2:A156")=$B715),INDIRECT("'"&amp;F$43&amp;"_EX"&amp;"'!F2:F156"),INDIRECT("'"&amp;F$43&amp;"_EX"&amp;"'!H2:H156"))</f>
        <v>1020.5</v>
      </c>
      <c r="L715" s="16">
        <v>23933</v>
      </c>
      <c r="M715" s="20" cm="1">
        <f t="array" aca="1" ref="M715" ca="1">SUMPRODUCT((OFFSET('2014_EX'!$A$2,COUNTA('2014_EX'!$A$2:$A$156)-Cálculos!$M$43,0,Cálculos!$M$43,1)=Cálculos!$L715)*OFFSET('2014_EX'!$F$2,COUNTA('2014_EX'!$F$2:$F$156)-Cálculos!$M$43,0,Cálculos!$M$43,1),OFFSET('2014_EX'!$H$2,COUNTA('2014_EX'!$H$2:$H$156)-Cálculos!$M$43,0,Cálculos!$M$43,1))</f>
        <v>1020.5</v>
      </c>
    </row>
    <row r="716" spans="2:13" x14ac:dyDescent="0.25">
      <c r="B716" s="16">
        <v>23934</v>
      </c>
      <c r="C716" s="20" cm="1">
        <f t="array" aca="1" ref="C716" ca="1">SUMPRODUCT(--(INDIRECT("'"&amp;C$43&amp;"_EX"&amp;"'!A2:A451")=$B716),INDIRECT("'"&amp;C$43&amp;"_EX"&amp;"'!F2:F451"),INDIRECT("'"&amp;C$43&amp;"_EX"&amp;"'!H2:H451"))</f>
        <v>498</v>
      </c>
      <c r="D716" s="20" cm="1">
        <f t="array" aca="1" ref="D716" ca="1">SUMPRODUCT(--(INDIRECT("'"&amp;D$43&amp;"_EX"&amp;"'!A2:A1104")=$B716),INDIRECT("'"&amp;D$43&amp;"_EX"&amp;"'!F2:F1104"),INDIRECT("'"&amp;D$43&amp;"_EX"&amp;"'!H2:H1104"))</f>
        <v>2421.5</v>
      </c>
      <c r="E716" s="20" cm="1">
        <f t="array" aca="1" ref="E716" ca="1">SUMPRODUCT(--(INDIRECT("'"&amp;E$43&amp;"_EX"&amp;"'!A2:A444")=$B716),INDIRECT("'"&amp;E$43&amp;"_EX"&amp;"'!F2:F444"),INDIRECT("'"&amp;E$43&amp;"_EX"&amp;"'!H2:H444"))</f>
        <v>0</v>
      </c>
      <c r="F716" s="20" cm="1">
        <f t="array" aca="1" ref="F716" ca="1">SUMPRODUCT(--(INDIRECT("'"&amp;F$43&amp;"_EX"&amp;"'!A2:A156")=$B716),INDIRECT("'"&amp;F$43&amp;"_EX"&amp;"'!F2:F156"),INDIRECT("'"&amp;F$43&amp;"_EX"&amp;"'!H2:H156"))</f>
        <v>0</v>
      </c>
      <c r="L716" s="16">
        <v>23934</v>
      </c>
      <c r="M716" s="20" cm="1">
        <f t="array" aca="1" ref="M716" ca="1">SUMPRODUCT((OFFSET('2014_EX'!$A$2,COUNTA('2014_EX'!$A$2:$A$156)-Cálculos!$M$43,0,Cálculos!$M$43,1)=Cálculos!$L716)*OFFSET('2014_EX'!$F$2,COUNTA('2014_EX'!$F$2:$F$156)-Cálculos!$M$43,0,Cálculos!$M$43,1),OFFSET('2014_EX'!$H$2,COUNTA('2014_EX'!$H$2:$H$156)-Cálculos!$M$43,0,Cálculos!$M$43,1))</f>
        <v>0</v>
      </c>
    </row>
    <row r="717" spans="2:13" x14ac:dyDescent="0.25">
      <c r="B717" s="16">
        <v>23935</v>
      </c>
      <c r="C717" s="20" cm="1">
        <f t="array" aca="1" ref="C717" ca="1">SUMPRODUCT(--(INDIRECT("'"&amp;C$43&amp;"_EX"&amp;"'!A2:A451")=$B717),INDIRECT("'"&amp;C$43&amp;"_EX"&amp;"'!F2:F451"),INDIRECT("'"&amp;C$43&amp;"_EX"&amp;"'!H2:H451"))</f>
        <v>118.83</v>
      </c>
      <c r="D717" s="20" cm="1">
        <f t="array" aca="1" ref="D717" ca="1">SUMPRODUCT(--(INDIRECT("'"&amp;D$43&amp;"_EX"&amp;"'!A2:A1104")=$B717),INDIRECT("'"&amp;D$43&amp;"_EX"&amp;"'!F2:F1104"),INDIRECT("'"&amp;D$43&amp;"_EX"&amp;"'!H2:H1104"))</f>
        <v>1682</v>
      </c>
      <c r="E717" s="20" cm="1">
        <f t="array" aca="1" ref="E717" ca="1">SUMPRODUCT(--(INDIRECT("'"&amp;E$43&amp;"_EX"&amp;"'!A2:A444")=$B717),INDIRECT("'"&amp;E$43&amp;"_EX"&amp;"'!F2:F444"),INDIRECT("'"&amp;E$43&amp;"_EX"&amp;"'!H2:H444"))</f>
        <v>0</v>
      </c>
      <c r="F717" s="20" cm="1">
        <f t="array" aca="1" ref="F717" ca="1">SUMPRODUCT(--(INDIRECT("'"&amp;F$43&amp;"_EX"&amp;"'!A2:A156")=$B717),INDIRECT("'"&amp;F$43&amp;"_EX"&amp;"'!F2:F156"),INDIRECT("'"&amp;F$43&amp;"_EX"&amp;"'!H2:H156"))</f>
        <v>0</v>
      </c>
      <c r="L717" s="16">
        <v>23935</v>
      </c>
      <c r="M717" s="20" cm="1">
        <f t="array" aca="1" ref="M717" ca="1">SUMPRODUCT((OFFSET('2014_EX'!$A$2,COUNTA('2014_EX'!$A$2:$A$156)-Cálculos!$M$43,0,Cálculos!$M$43,1)=Cálculos!$L717)*OFFSET('2014_EX'!$F$2,COUNTA('2014_EX'!$F$2:$F$156)-Cálculos!$M$43,0,Cálculos!$M$43,1),OFFSET('2014_EX'!$H$2,COUNTA('2014_EX'!$H$2:$H$156)-Cálculos!$M$43,0,Cálculos!$M$43,1))</f>
        <v>0</v>
      </c>
    </row>
    <row r="718" spans="2:13" x14ac:dyDescent="0.25">
      <c r="B718" s="16">
        <v>23936</v>
      </c>
      <c r="C718" s="20" cm="1">
        <f t="array" aca="1" ref="C718" ca="1">SUMPRODUCT(--(INDIRECT("'"&amp;C$43&amp;"_EX"&amp;"'!A2:A451")=$B718),INDIRECT("'"&amp;C$43&amp;"_EX"&amp;"'!F2:F451"),INDIRECT("'"&amp;C$43&amp;"_EX"&amp;"'!H2:H451"))</f>
        <v>877.5</v>
      </c>
      <c r="D718" s="20" cm="1">
        <f t="array" aca="1" ref="D718" ca="1">SUMPRODUCT(--(INDIRECT("'"&amp;D$43&amp;"_EX"&amp;"'!A2:A1104")=$B718),INDIRECT("'"&amp;D$43&amp;"_EX"&amp;"'!F2:F1104"),INDIRECT("'"&amp;D$43&amp;"_EX"&amp;"'!H2:H1104"))</f>
        <v>0</v>
      </c>
      <c r="E718" s="20" cm="1">
        <f t="array" aca="1" ref="E718" ca="1">SUMPRODUCT(--(INDIRECT("'"&amp;E$43&amp;"_EX"&amp;"'!A2:A444")=$B718),INDIRECT("'"&amp;E$43&amp;"_EX"&amp;"'!F2:F444"),INDIRECT("'"&amp;E$43&amp;"_EX"&amp;"'!H2:H444"))</f>
        <v>1377.5</v>
      </c>
      <c r="F718" s="20" cm="1">
        <f t="array" aca="1" ref="F718" ca="1">SUMPRODUCT(--(INDIRECT("'"&amp;F$43&amp;"_EX"&amp;"'!A2:A156")=$B718),INDIRECT("'"&amp;F$43&amp;"_EX"&amp;"'!F2:F156"),INDIRECT("'"&amp;F$43&amp;"_EX"&amp;"'!H2:H156"))</f>
        <v>0</v>
      </c>
      <c r="L718" s="16">
        <v>23936</v>
      </c>
      <c r="M718" s="20" cm="1">
        <f t="array" aca="1" ref="M718" ca="1">SUMPRODUCT((OFFSET('2014_EX'!$A$2,COUNTA('2014_EX'!$A$2:$A$156)-Cálculos!$M$43,0,Cálculos!$M$43,1)=Cálculos!$L718)*OFFSET('2014_EX'!$F$2,COUNTA('2014_EX'!$F$2:$F$156)-Cálculos!$M$43,0,Cálculos!$M$43,1),OFFSET('2014_EX'!$H$2,COUNTA('2014_EX'!$H$2:$H$156)-Cálculos!$M$43,0,Cálculos!$M$43,1))</f>
        <v>0</v>
      </c>
    </row>
    <row r="719" spans="2:13" x14ac:dyDescent="0.25">
      <c r="B719" s="16">
        <v>23937</v>
      </c>
      <c r="C719" s="20" cm="1">
        <f t="array" aca="1" ref="C719" ca="1">SUMPRODUCT(--(INDIRECT("'"&amp;C$43&amp;"_EX"&amp;"'!A2:A451")=$B719),INDIRECT("'"&amp;C$43&amp;"_EX"&amp;"'!F2:F451"),INDIRECT("'"&amp;C$43&amp;"_EX"&amp;"'!H2:H451"))</f>
        <v>1458</v>
      </c>
      <c r="D719" s="20" cm="1">
        <f t="array" aca="1" ref="D719" ca="1">SUMPRODUCT(--(INDIRECT("'"&amp;D$43&amp;"_EX"&amp;"'!A2:A1104")=$B719),INDIRECT("'"&amp;D$43&amp;"_EX"&amp;"'!F2:F1104"),INDIRECT("'"&amp;D$43&amp;"_EX"&amp;"'!H2:H1104"))</f>
        <v>0</v>
      </c>
      <c r="E719" s="20" cm="1">
        <f t="array" aca="1" ref="E719" ca="1">SUMPRODUCT(--(INDIRECT("'"&amp;E$43&amp;"_EX"&amp;"'!A2:A444")=$B719),INDIRECT("'"&amp;E$43&amp;"_EX"&amp;"'!F2:F444"),INDIRECT("'"&amp;E$43&amp;"_EX"&amp;"'!H2:H444"))</f>
        <v>1681.94</v>
      </c>
      <c r="F719" s="20" cm="1">
        <f t="array" aca="1" ref="F719" ca="1">SUMPRODUCT(--(INDIRECT("'"&amp;F$43&amp;"_EX"&amp;"'!A2:A156")=$B719),INDIRECT("'"&amp;F$43&amp;"_EX"&amp;"'!F2:F156"),INDIRECT("'"&amp;F$43&amp;"_EX"&amp;"'!H2:H156"))</f>
        <v>0</v>
      </c>
      <c r="L719" s="16">
        <v>23937</v>
      </c>
      <c r="M719" s="20" cm="1">
        <f t="array" aca="1" ref="M719" ca="1">SUMPRODUCT((OFFSET('2014_EX'!$A$2,COUNTA('2014_EX'!$A$2:$A$156)-Cálculos!$M$43,0,Cálculos!$M$43,1)=Cálculos!$L719)*OFFSET('2014_EX'!$F$2,COUNTA('2014_EX'!$F$2:$F$156)-Cálculos!$M$43,0,Cálculos!$M$43,1),OFFSET('2014_EX'!$H$2,COUNTA('2014_EX'!$H$2:$H$156)-Cálculos!$M$43,0,Cálculos!$M$43,1))</f>
        <v>0</v>
      </c>
    </row>
    <row r="720" spans="2:13" x14ac:dyDescent="0.25">
      <c r="B720" s="16">
        <v>23938</v>
      </c>
      <c r="C720" s="20" cm="1">
        <f t="array" aca="1" ref="C720" ca="1">SUMPRODUCT(--(INDIRECT("'"&amp;C$43&amp;"_EX"&amp;"'!A2:A451")=$B720),INDIRECT("'"&amp;C$43&amp;"_EX"&amp;"'!F2:F451"),INDIRECT("'"&amp;C$43&amp;"_EX"&amp;"'!H2:H451"))</f>
        <v>652.5</v>
      </c>
      <c r="D720" s="20" cm="1">
        <f t="array" aca="1" ref="D720" ca="1">SUMPRODUCT(--(INDIRECT("'"&amp;D$43&amp;"_EX"&amp;"'!A2:A1104")=$B720),INDIRECT("'"&amp;D$43&amp;"_EX"&amp;"'!F2:F1104"),INDIRECT("'"&amp;D$43&amp;"_EX"&amp;"'!H2:H1104"))</f>
        <v>0</v>
      </c>
      <c r="E720" s="20" cm="1">
        <f t="array" aca="1" ref="E720" ca="1">SUMPRODUCT(--(INDIRECT("'"&amp;E$43&amp;"_EX"&amp;"'!A2:A444")=$B720),INDIRECT("'"&amp;E$43&amp;"_EX"&amp;"'!F2:F444"),INDIRECT("'"&amp;E$43&amp;"_EX"&amp;"'!H2:H444"))</f>
        <v>0</v>
      </c>
      <c r="F720" s="20" cm="1">
        <f t="array" aca="1" ref="F720" ca="1">SUMPRODUCT(--(INDIRECT("'"&amp;F$43&amp;"_EX"&amp;"'!A2:A156")=$B720),INDIRECT("'"&amp;F$43&amp;"_EX"&amp;"'!F2:F156"),INDIRECT("'"&amp;F$43&amp;"_EX"&amp;"'!H2:H156"))</f>
        <v>0</v>
      </c>
      <c r="L720" s="16">
        <v>23938</v>
      </c>
      <c r="M720" s="20" cm="1">
        <f t="array" aca="1" ref="M720" ca="1">SUMPRODUCT((OFFSET('2014_EX'!$A$2,COUNTA('2014_EX'!$A$2:$A$156)-Cálculos!$M$43,0,Cálculos!$M$43,1)=Cálculos!$L720)*OFFSET('2014_EX'!$F$2,COUNTA('2014_EX'!$F$2:$F$156)-Cálculos!$M$43,0,Cálculos!$M$43,1),OFFSET('2014_EX'!$H$2,COUNTA('2014_EX'!$H$2:$H$156)-Cálculos!$M$43,0,Cálculos!$M$43,1))</f>
        <v>0</v>
      </c>
    </row>
    <row r="721" spans="2:13" x14ac:dyDescent="0.25">
      <c r="B721" s="16">
        <v>23939</v>
      </c>
      <c r="C721" s="20" cm="1">
        <f t="array" aca="1" ref="C721" ca="1">SUMPRODUCT(--(INDIRECT("'"&amp;C$43&amp;"_EX"&amp;"'!A2:A451")=$B721),INDIRECT("'"&amp;C$43&amp;"_EX"&amp;"'!F2:F451"),INDIRECT("'"&amp;C$43&amp;"_EX"&amp;"'!H2:H451"))</f>
        <v>1059.5</v>
      </c>
      <c r="D721" s="20" cm="1">
        <f t="array" aca="1" ref="D721" ca="1">SUMPRODUCT(--(INDIRECT("'"&amp;D$43&amp;"_EX"&amp;"'!A2:A1104")=$B721),INDIRECT("'"&amp;D$43&amp;"_EX"&amp;"'!F2:F1104"),INDIRECT("'"&amp;D$43&amp;"_EX"&amp;"'!H2:H1104"))</f>
        <v>0</v>
      </c>
      <c r="E721" s="20" cm="1">
        <f t="array" aca="1" ref="E721" ca="1">SUMPRODUCT(--(INDIRECT("'"&amp;E$43&amp;"_EX"&amp;"'!A2:A444")=$B721),INDIRECT("'"&amp;E$43&amp;"_EX"&amp;"'!F2:F444"),INDIRECT("'"&amp;E$43&amp;"_EX"&amp;"'!H2:H444"))</f>
        <v>4579.5</v>
      </c>
      <c r="F721" s="20" cm="1">
        <f t="array" aca="1" ref="F721" ca="1">SUMPRODUCT(--(INDIRECT("'"&amp;F$43&amp;"_EX"&amp;"'!A2:A156")=$B721),INDIRECT("'"&amp;F$43&amp;"_EX"&amp;"'!F2:F156"),INDIRECT("'"&amp;F$43&amp;"_EX"&amp;"'!H2:H156"))</f>
        <v>0</v>
      </c>
      <c r="L721" s="16">
        <v>23939</v>
      </c>
      <c r="M721" s="20" cm="1">
        <f t="array" aca="1" ref="M721" ca="1">SUMPRODUCT((OFFSET('2014_EX'!$A$2,COUNTA('2014_EX'!$A$2:$A$156)-Cálculos!$M$43,0,Cálculos!$M$43,1)=Cálculos!$L721)*OFFSET('2014_EX'!$F$2,COUNTA('2014_EX'!$F$2:$F$156)-Cálculos!$M$43,0,Cálculos!$M$43,1),OFFSET('2014_EX'!$H$2,COUNTA('2014_EX'!$H$2:$H$156)-Cálculos!$M$43,0,Cálculos!$M$43,1))</f>
        <v>0</v>
      </c>
    </row>
    <row r="722" spans="2:13" x14ac:dyDescent="0.25">
      <c r="B722" s="16">
        <v>23940</v>
      </c>
      <c r="C722" s="20" cm="1">
        <f t="array" aca="1" ref="C722" ca="1">SUMPRODUCT(--(INDIRECT("'"&amp;C$43&amp;"_EX"&amp;"'!A2:A451")=$B722),INDIRECT("'"&amp;C$43&amp;"_EX"&amp;"'!F2:F451"),INDIRECT("'"&amp;C$43&amp;"_EX"&amp;"'!H2:H451"))</f>
        <v>393</v>
      </c>
      <c r="D722" s="20" cm="1">
        <f t="array" aca="1" ref="D722" ca="1">SUMPRODUCT(--(INDIRECT("'"&amp;D$43&amp;"_EX"&amp;"'!A2:A1104")=$B722),INDIRECT("'"&amp;D$43&amp;"_EX"&amp;"'!F2:F1104"),INDIRECT("'"&amp;D$43&amp;"_EX"&amp;"'!H2:H1104"))</f>
        <v>0</v>
      </c>
      <c r="E722" s="20" cm="1">
        <f t="array" aca="1" ref="E722" ca="1">SUMPRODUCT(--(INDIRECT("'"&amp;E$43&amp;"_EX"&amp;"'!A2:A444")=$B722),INDIRECT("'"&amp;E$43&amp;"_EX"&amp;"'!F2:F444"),INDIRECT("'"&amp;E$43&amp;"_EX"&amp;"'!H2:H444"))</f>
        <v>1462.5</v>
      </c>
      <c r="F722" s="20" cm="1">
        <f t="array" aca="1" ref="F722" ca="1">SUMPRODUCT(--(INDIRECT("'"&amp;F$43&amp;"_EX"&amp;"'!A2:A156")=$B722),INDIRECT("'"&amp;F$43&amp;"_EX"&amp;"'!F2:F156"),INDIRECT("'"&amp;F$43&amp;"_EX"&amp;"'!H2:H156"))</f>
        <v>0</v>
      </c>
      <c r="L722" s="16">
        <v>23940</v>
      </c>
      <c r="M722" s="20" cm="1">
        <f t="array" aca="1" ref="M722" ca="1">SUMPRODUCT((OFFSET('2014_EX'!$A$2,COUNTA('2014_EX'!$A$2:$A$156)-Cálculos!$M$43,0,Cálculos!$M$43,1)=Cálculos!$L722)*OFFSET('2014_EX'!$F$2,COUNTA('2014_EX'!$F$2:$F$156)-Cálculos!$M$43,0,Cálculos!$M$43,1),OFFSET('2014_EX'!$H$2,COUNTA('2014_EX'!$H$2:$H$156)-Cálculos!$M$43,0,Cálculos!$M$43,1))</f>
        <v>0</v>
      </c>
    </row>
    <row r="723" spans="2:13" x14ac:dyDescent="0.25">
      <c r="B723" s="16">
        <v>23941</v>
      </c>
      <c r="C723" s="20" cm="1">
        <f t="array" aca="1" ref="C723" ca="1">SUMPRODUCT(--(INDIRECT("'"&amp;C$43&amp;"_EX"&amp;"'!A2:A451")=$B723),INDIRECT("'"&amp;C$43&amp;"_EX"&amp;"'!F2:F451"),INDIRECT("'"&amp;C$43&amp;"_EX"&amp;"'!H2:H451"))</f>
        <v>243</v>
      </c>
      <c r="D723" s="20" cm="1">
        <f t="array" aca="1" ref="D723" ca="1">SUMPRODUCT(--(INDIRECT("'"&amp;D$43&amp;"_EX"&amp;"'!A2:A1104")=$B723),INDIRECT("'"&amp;D$43&amp;"_EX"&amp;"'!F2:F1104"),INDIRECT("'"&amp;D$43&amp;"_EX"&amp;"'!H2:H1104"))</f>
        <v>0</v>
      </c>
      <c r="E723" s="20" cm="1">
        <f t="array" aca="1" ref="E723" ca="1">SUMPRODUCT(--(INDIRECT("'"&amp;E$43&amp;"_EX"&amp;"'!A2:A444")=$B723),INDIRECT("'"&amp;E$43&amp;"_EX"&amp;"'!F2:F444"),INDIRECT("'"&amp;E$43&amp;"_EX"&amp;"'!H2:H444"))</f>
        <v>0</v>
      </c>
      <c r="F723" s="20" cm="1">
        <f t="array" aca="1" ref="F723" ca="1">SUMPRODUCT(--(INDIRECT("'"&amp;F$43&amp;"_EX"&amp;"'!A2:A156")=$B723),INDIRECT("'"&amp;F$43&amp;"_EX"&amp;"'!F2:F156"),INDIRECT("'"&amp;F$43&amp;"_EX"&amp;"'!H2:H156"))</f>
        <v>1888.1100000000001</v>
      </c>
      <c r="L723" s="16">
        <v>23941</v>
      </c>
      <c r="M723" s="20" cm="1">
        <f t="array" aca="1" ref="M723" ca="1">SUMPRODUCT((OFFSET('2014_EX'!$A$2,COUNTA('2014_EX'!$A$2:$A$156)-Cálculos!$M$43,0,Cálculos!$M$43,1)=Cálculos!$L723)*OFFSET('2014_EX'!$F$2,COUNTA('2014_EX'!$F$2:$F$156)-Cálculos!$M$43,0,Cálculos!$M$43,1),OFFSET('2014_EX'!$H$2,COUNTA('2014_EX'!$H$2:$H$156)-Cálculos!$M$43,0,Cálculos!$M$43,1))</f>
        <v>1888.1100000000001</v>
      </c>
    </row>
    <row r="724" spans="2:13" x14ac:dyDescent="0.25">
      <c r="B724" s="16">
        <v>23942</v>
      </c>
      <c r="C724" s="20" cm="1">
        <f t="array" aca="1" ref="C724" ca="1">SUMPRODUCT(--(INDIRECT("'"&amp;C$43&amp;"_EX"&amp;"'!A2:A451")=$B724),INDIRECT("'"&amp;C$43&amp;"_EX"&amp;"'!F2:F451"),INDIRECT("'"&amp;C$43&amp;"_EX"&amp;"'!H2:H451"))</f>
        <v>1696.5</v>
      </c>
      <c r="D724" s="20" cm="1">
        <f t="array" aca="1" ref="D724" ca="1">SUMPRODUCT(--(INDIRECT("'"&amp;D$43&amp;"_EX"&amp;"'!A2:A1104")=$B724),INDIRECT("'"&amp;D$43&amp;"_EX"&amp;"'!F2:F1104"),INDIRECT("'"&amp;D$43&amp;"_EX"&amp;"'!H2:H1104"))</f>
        <v>1303.1400000000001</v>
      </c>
      <c r="E724" s="20" cm="1">
        <f t="array" aca="1" ref="E724" ca="1">SUMPRODUCT(--(INDIRECT("'"&amp;E$43&amp;"_EX"&amp;"'!A2:A444")=$B724),INDIRECT("'"&amp;E$43&amp;"_EX"&amp;"'!F2:F444"),INDIRECT("'"&amp;E$43&amp;"_EX"&amp;"'!H2:H444"))</f>
        <v>0</v>
      </c>
      <c r="F724" s="20" cm="1">
        <f t="array" aca="1" ref="F724" ca="1">SUMPRODUCT(--(INDIRECT("'"&amp;F$43&amp;"_EX"&amp;"'!A2:A156")=$B724),INDIRECT("'"&amp;F$43&amp;"_EX"&amp;"'!F2:F156"),INDIRECT("'"&amp;F$43&amp;"_EX"&amp;"'!H2:H156"))</f>
        <v>0</v>
      </c>
      <c r="L724" s="16">
        <v>23942</v>
      </c>
      <c r="M724" s="20" cm="1">
        <f t="array" aca="1" ref="M724" ca="1">SUMPRODUCT((OFFSET('2014_EX'!$A$2,COUNTA('2014_EX'!$A$2:$A$156)-Cálculos!$M$43,0,Cálculos!$M$43,1)=Cálculos!$L724)*OFFSET('2014_EX'!$F$2,COUNTA('2014_EX'!$F$2:$F$156)-Cálculos!$M$43,0,Cálculos!$M$43,1),OFFSET('2014_EX'!$H$2,COUNTA('2014_EX'!$H$2:$H$156)-Cálculos!$M$43,0,Cálculos!$M$43,1))</f>
        <v>0</v>
      </c>
    </row>
    <row r="725" spans="2:13" x14ac:dyDescent="0.25">
      <c r="B725" s="16">
        <v>23943</v>
      </c>
      <c r="C725" s="20" cm="1">
        <f t="array" aca="1" ref="C725" ca="1">SUMPRODUCT(--(INDIRECT("'"&amp;C$43&amp;"_EX"&amp;"'!A2:A451")=$B725),INDIRECT("'"&amp;C$43&amp;"_EX"&amp;"'!F2:F451"),INDIRECT("'"&amp;C$43&amp;"_EX"&amp;"'!H2:H451"))</f>
        <v>1152</v>
      </c>
      <c r="D725" s="20" cm="1">
        <f t="array" aca="1" ref="D725" ca="1">SUMPRODUCT(--(INDIRECT("'"&amp;D$43&amp;"_EX"&amp;"'!A2:A1104")=$B725),INDIRECT("'"&amp;D$43&amp;"_EX"&amp;"'!F2:F1104"),INDIRECT("'"&amp;D$43&amp;"_EX"&amp;"'!H2:H1104"))</f>
        <v>303</v>
      </c>
      <c r="E725" s="20" cm="1">
        <f t="array" aca="1" ref="E725" ca="1">SUMPRODUCT(--(INDIRECT("'"&amp;E$43&amp;"_EX"&amp;"'!A2:A444")=$B725),INDIRECT("'"&amp;E$43&amp;"_EX"&amp;"'!F2:F444"),INDIRECT("'"&amp;E$43&amp;"_EX"&amp;"'!H2:H444"))</f>
        <v>0</v>
      </c>
      <c r="F725" s="20" cm="1">
        <f t="array" aca="1" ref="F725" ca="1">SUMPRODUCT(--(INDIRECT("'"&amp;F$43&amp;"_EX"&amp;"'!A2:A156")=$B725),INDIRECT("'"&amp;F$43&amp;"_EX"&amp;"'!F2:F156"),INDIRECT("'"&amp;F$43&amp;"_EX"&amp;"'!H2:H156"))</f>
        <v>0</v>
      </c>
      <c r="L725" s="16">
        <v>23943</v>
      </c>
      <c r="M725" s="20" cm="1">
        <f t="array" aca="1" ref="M725" ca="1">SUMPRODUCT((OFFSET('2014_EX'!$A$2,COUNTA('2014_EX'!$A$2:$A$156)-Cálculos!$M$43,0,Cálculos!$M$43,1)=Cálculos!$L725)*OFFSET('2014_EX'!$F$2,COUNTA('2014_EX'!$F$2:$F$156)-Cálculos!$M$43,0,Cálculos!$M$43,1),OFFSET('2014_EX'!$H$2,COUNTA('2014_EX'!$H$2:$H$156)-Cálculos!$M$43,0,Cálculos!$M$43,1))</f>
        <v>0</v>
      </c>
    </row>
    <row r="726" spans="2:13" x14ac:dyDescent="0.25">
      <c r="B726" s="16">
        <v>23944</v>
      </c>
      <c r="C726" s="20" cm="1">
        <f t="array" aca="1" ref="C726" ca="1">SUMPRODUCT(--(INDIRECT("'"&amp;C$43&amp;"_EX"&amp;"'!A2:A451")=$B726),INDIRECT("'"&amp;C$43&amp;"_EX"&amp;"'!F2:F451"),INDIRECT("'"&amp;C$43&amp;"_EX"&amp;"'!H2:H451"))</f>
        <v>1105</v>
      </c>
      <c r="D726" s="20" cm="1">
        <f t="array" aca="1" ref="D726" ca="1">SUMPRODUCT(--(INDIRECT("'"&amp;D$43&amp;"_EX"&amp;"'!A2:A1104")=$B726),INDIRECT("'"&amp;D$43&amp;"_EX"&amp;"'!F2:F1104"),INDIRECT("'"&amp;D$43&amp;"_EX"&amp;"'!H2:H1104"))</f>
        <v>0</v>
      </c>
      <c r="E726" s="20" cm="1">
        <f t="array" aca="1" ref="E726" ca="1">SUMPRODUCT(--(INDIRECT("'"&amp;E$43&amp;"_EX"&amp;"'!A2:A444")=$B726),INDIRECT("'"&amp;E$43&amp;"_EX"&amp;"'!F2:F444"),INDIRECT("'"&amp;E$43&amp;"_EX"&amp;"'!H2:H444"))</f>
        <v>0</v>
      </c>
      <c r="F726" s="20" cm="1">
        <f t="array" aca="1" ref="F726" ca="1">SUMPRODUCT(--(INDIRECT("'"&amp;F$43&amp;"_EX"&amp;"'!A2:A156")=$B726),INDIRECT("'"&amp;F$43&amp;"_EX"&amp;"'!F2:F156"),INDIRECT("'"&amp;F$43&amp;"_EX"&amp;"'!H2:H156"))</f>
        <v>805.98</v>
      </c>
      <c r="L726" s="16">
        <v>23944</v>
      </c>
      <c r="M726" s="20" cm="1">
        <f t="array" aca="1" ref="M726" ca="1">SUMPRODUCT((OFFSET('2014_EX'!$A$2,COUNTA('2014_EX'!$A$2:$A$156)-Cálculos!$M$43,0,Cálculos!$M$43,1)=Cálculos!$L726)*OFFSET('2014_EX'!$F$2,COUNTA('2014_EX'!$F$2:$F$156)-Cálculos!$M$43,0,Cálculos!$M$43,1),OFFSET('2014_EX'!$H$2,COUNTA('2014_EX'!$H$2:$H$156)-Cálculos!$M$43,0,Cálculos!$M$43,1))</f>
        <v>805.98</v>
      </c>
    </row>
    <row r="727" spans="2:13" x14ac:dyDescent="0.25">
      <c r="B727" s="16">
        <v>23945</v>
      </c>
      <c r="C727" s="20" cm="1">
        <f t="array" aca="1" ref="C727" ca="1">SUMPRODUCT(--(INDIRECT("'"&amp;C$43&amp;"_EX"&amp;"'!A2:A451")=$B727),INDIRECT("'"&amp;C$43&amp;"_EX"&amp;"'!F2:F451"),INDIRECT("'"&amp;C$43&amp;"_EX"&amp;"'!H2:H451"))</f>
        <v>1189.5</v>
      </c>
      <c r="D727" s="20" cm="1">
        <f t="array" aca="1" ref="D727" ca="1">SUMPRODUCT(--(INDIRECT("'"&amp;D$43&amp;"_EX"&amp;"'!A2:A1104")=$B727),INDIRECT("'"&amp;D$43&amp;"_EX"&amp;"'!F2:F1104"),INDIRECT("'"&amp;D$43&amp;"_EX"&amp;"'!H2:H1104"))</f>
        <v>0</v>
      </c>
      <c r="E727" s="20" cm="1">
        <f t="array" aca="1" ref="E727" ca="1">SUMPRODUCT(--(INDIRECT("'"&amp;E$43&amp;"_EX"&amp;"'!A2:A444")=$B727),INDIRECT("'"&amp;E$43&amp;"_EX"&amp;"'!F2:F444"),INDIRECT("'"&amp;E$43&amp;"_EX"&amp;"'!H2:H444"))</f>
        <v>0</v>
      </c>
      <c r="F727" s="20" cm="1">
        <f t="array" aca="1" ref="F727" ca="1">SUMPRODUCT(--(INDIRECT("'"&amp;F$43&amp;"_EX"&amp;"'!A2:A156")=$B727),INDIRECT("'"&amp;F$43&amp;"_EX"&amp;"'!F2:F156"),INDIRECT("'"&amp;F$43&amp;"_EX"&amp;"'!H2:H156"))</f>
        <v>0</v>
      </c>
      <c r="L727" s="16">
        <v>23945</v>
      </c>
      <c r="M727" s="20" cm="1">
        <f t="array" aca="1" ref="M727" ca="1">SUMPRODUCT((OFFSET('2014_EX'!$A$2,COUNTA('2014_EX'!$A$2:$A$156)-Cálculos!$M$43,0,Cálculos!$M$43,1)=Cálculos!$L727)*OFFSET('2014_EX'!$F$2,COUNTA('2014_EX'!$F$2:$F$156)-Cálculos!$M$43,0,Cálculos!$M$43,1),OFFSET('2014_EX'!$H$2,COUNTA('2014_EX'!$H$2:$H$156)-Cálculos!$M$43,0,Cálculos!$M$43,1))</f>
        <v>0</v>
      </c>
    </row>
    <row r="728" spans="2:13" x14ac:dyDescent="0.25">
      <c r="B728" s="16">
        <v>23946</v>
      </c>
      <c r="C728" s="20" cm="1">
        <f t="array" aca="1" ref="C728" ca="1">SUMPRODUCT(--(INDIRECT("'"&amp;C$43&amp;"_EX"&amp;"'!A2:A451")=$B728),INDIRECT("'"&amp;C$43&amp;"_EX"&amp;"'!F2:F451"),INDIRECT("'"&amp;C$43&amp;"_EX"&amp;"'!H2:H451"))</f>
        <v>834</v>
      </c>
      <c r="D728" s="20" cm="1">
        <f t="array" aca="1" ref="D728" ca="1">SUMPRODUCT(--(INDIRECT("'"&amp;D$43&amp;"_EX"&amp;"'!A2:A1104")=$B728),INDIRECT("'"&amp;D$43&amp;"_EX"&amp;"'!F2:F1104"),INDIRECT("'"&amp;D$43&amp;"_EX"&amp;"'!H2:H1104"))</f>
        <v>624</v>
      </c>
      <c r="E728" s="20" cm="1">
        <f t="array" aca="1" ref="E728" ca="1">SUMPRODUCT(--(INDIRECT("'"&amp;E$43&amp;"_EX"&amp;"'!A2:A444")=$B728),INDIRECT("'"&amp;E$43&amp;"_EX"&amp;"'!F2:F444"),INDIRECT("'"&amp;E$43&amp;"_EX"&amp;"'!H2:H444"))</f>
        <v>513.5</v>
      </c>
      <c r="F728" s="20" cm="1">
        <f t="array" aca="1" ref="F728" ca="1">SUMPRODUCT(--(INDIRECT("'"&amp;F$43&amp;"_EX"&amp;"'!A2:A156")=$B728),INDIRECT("'"&amp;F$43&amp;"_EX"&amp;"'!F2:F156"),INDIRECT("'"&amp;F$43&amp;"_EX"&amp;"'!H2:H156"))</f>
        <v>0</v>
      </c>
      <c r="L728" s="16">
        <v>23946</v>
      </c>
      <c r="M728" s="20" cm="1">
        <f t="array" aca="1" ref="M728" ca="1">SUMPRODUCT((OFFSET('2014_EX'!$A$2,COUNTA('2014_EX'!$A$2:$A$156)-Cálculos!$M$43,0,Cálculos!$M$43,1)=Cálculos!$L728)*OFFSET('2014_EX'!$F$2,COUNTA('2014_EX'!$F$2:$F$156)-Cálculos!$M$43,0,Cálculos!$M$43,1),OFFSET('2014_EX'!$H$2,COUNTA('2014_EX'!$H$2:$H$156)-Cálculos!$M$43,0,Cálculos!$M$43,1))</f>
        <v>0</v>
      </c>
    </row>
    <row r="729" spans="2:13" x14ac:dyDescent="0.25">
      <c r="B729" s="16">
        <v>23947</v>
      </c>
      <c r="C729" s="20" cm="1">
        <f t="array" aca="1" ref="C729" ca="1">SUMPRODUCT(--(INDIRECT("'"&amp;C$43&amp;"_EX"&amp;"'!A2:A451")=$B729),INDIRECT("'"&amp;C$43&amp;"_EX"&amp;"'!F2:F451"),INDIRECT("'"&amp;C$43&amp;"_EX"&amp;"'!H2:H451"))</f>
        <v>508.5</v>
      </c>
      <c r="D729" s="20" cm="1">
        <f t="array" aca="1" ref="D729" ca="1">SUMPRODUCT(--(INDIRECT("'"&amp;D$43&amp;"_EX"&amp;"'!A2:A1104")=$B729),INDIRECT("'"&amp;D$43&amp;"_EX"&amp;"'!F2:F1104"),INDIRECT("'"&amp;D$43&amp;"_EX"&amp;"'!H2:H1104"))</f>
        <v>1196</v>
      </c>
      <c r="E729" s="20" cm="1">
        <f t="array" aca="1" ref="E729" ca="1">SUMPRODUCT(--(INDIRECT("'"&amp;E$43&amp;"_EX"&amp;"'!A2:A444")=$B729),INDIRECT("'"&amp;E$43&amp;"_EX"&amp;"'!F2:F444"),INDIRECT("'"&amp;E$43&amp;"_EX"&amp;"'!H2:H444"))</f>
        <v>0</v>
      </c>
      <c r="F729" s="20" cm="1">
        <f t="array" aca="1" ref="F729" ca="1">SUMPRODUCT(--(INDIRECT("'"&amp;F$43&amp;"_EX"&amp;"'!A2:A156")=$B729),INDIRECT("'"&amp;F$43&amp;"_EX"&amp;"'!F2:F156"),INDIRECT("'"&amp;F$43&amp;"_EX"&amp;"'!H2:H156"))</f>
        <v>202.71</v>
      </c>
      <c r="L729" s="16">
        <v>23947</v>
      </c>
      <c r="M729" s="20" cm="1">
        <f t="array" aca="1" ref="M729" ca="1">SUMPRODUCT((OFFSET('2014_EX'!$A$2,COUNTA('2014_EX'!$A$2:$A$156)-Cálculos!$M$43,0,Cálculos!$M$43,1)=Cálculos!$L729)*OFFSET('2014_EX'!$F$2,COUNTA('2014_EX'!$F$2:$F$156)-Cálculos!$M$43,0,Cálculos!$M$43,1),OFFSET('2014_EX'!$H$2,COUNTA('2014_EX'!$H$2:$H$156)-Cálculos!$M$43,0,Cálculos!$M$43,1))</f>
        <v>202.71</v>
      </c>
    </row>
    <row r="730" spans="2:13" x14ac:dyDescent="0.25">
      <c r="B730" s="16">
        <v>23948</v>
      </c>
      <c r="C730" s="20" cm="1">
        <f t="array" aca="1" ref="C730" ca="1">SUMPRODUCT(--(INDIRECT("'"&amp;C$43&amp;"_EX"&amp;"'!A2:A451")=$B730),INDIRECT("'"&amp;C$43&amp;"_EX"&amp;"'!F2:F451"),INDIRECT("'"&amp;C$43&amp;"_EX"&amp;"'!H2:H451"))</f>
        <v>510</v>
      </c>
      <c r="D730" s="20" cm="1">
        <f t="array" aca="1" ref="D730" ca="1">SUMPRODUCT(--(INDIRECT("'"&amp;D$43&amp;"_EX"&amp;"'!A2:A1104")=$B730),INDIRECT("'"&amp;D$43&amp;"_EX"&amp;"'!F2:F1104"),INDIRECT("'"&amp;D$43&amp;"_EX"&amp;"'!H2:H1104"))</f>
        <v>936</v>
      </c>
      <c r="E730" s="20" cm="1">
        <f t="array" aca="1" ref="E730" ca="1">SUMPRODUCT(--(INDIRECT("'"&amp;E$43&amp;"_EX"&amp;"'!A2:A444")=$B730),INDIRECT("'"&amp;E$43&amp;"_EX"&amp;"'!F2:F444"),INDIRECT("'"&amp;E$43&amp;"_EX"&amp;"'!H2:H444"))</f>
        <v>1868.13</v>
      </c>
      <c r="F730" s="20" cm="1">
        <f t="array" aca="1" ref="F730" ca="1">SUMPRODUCT(--(INDIRECT("'"&amp;F$43&amp;"_EX"&amp;"'!A2:A156")=$B730),INDIRECT("'"&amp;F$43&amp;"_EX"&amp;"'!F2:F156"),INDIRECT("'"&amp;F$43&amp;"_EX"&amp;"'!H2:H156"))</f>
        <v>0</v>
      </c>
      <c r="L730" s="16">
        <v>23948</v>
      </c>
      <c r="M730" s="20" cm="1">
        <f t="array" aca="1" ref="M730" ca="1">SUMPRODUCT((OFFSET('2014_EX'!$A$2,COUNTA('2014_EX'!$A$2:$A$156)-Cálculos!$M$43,0,Cálculos!$M$43,1)=Cálculos!$L730)*OFFSET('2014_EX'!$F$2,COUNTA('2014_EX'!$F$2:$F$156)-Cálculos!$M$43,0,Cálculos!$M$43,1),OFFSET('2014_EX'!$H$2,COUNTA('2014_EX'!$H$2:$H$156)-Cálculos!$M$43,0,Cálculos!$M$43,1))</f>
        <v>0</v>
      </c>
    </row>
    <row r="731" spans="2:13" x14ac:dyDescent="0.25">
      <c r="B731" s="16">
        <v>23949</v>
      </c>
      <c r="C731" s="20" cm="1">
        <f t="array" aca="1" ref="C731" ca="1">SUMPRODUCT(--(INDIRECT("'"&amp;C$43&amp;"_EX"&amp;"'!A2:A451")=$B731),INDIRECT("'"&amp;C$43&amp;"_EX"&amp;"'!F2:F451"),INDIRECT("'"&amp;C$43&amp;"_EX"&amp;"'!H2:H451"))</f>
        <v>114</v>
      </c>
      <c r="D731" s="20" cm="1">
        <f t="array" aca="1" ref="D731" ca="1">SUMPRODUCT(--(INDIRECT("'"&amp;D$43&amp;"_EX"&amp;"'!A2:A1104")=$B731),INDIRECT("'"&amp;D$43&amp;"_EX"&amp;"'!F2:F1104"),INDIRECT("'"&amp;D$43&amp;"_EX"&amp;"'!H2:H1104"))</f>
        <v>0</v>
      </c>
      <c r="E731" s="20" cm="1">
        <f t="array" aca="1" ref="E731" ca="1">SUMPRODUCT(--(INDIRECT("'"&amp;E$43&amp;"_EX"&amp;"'!A2:A444")=$B731),INDIRECT("'"&amp;E$43&amp;"_EX"&amp;"'!F2:F444"),INDIRECT("'"&amp;E$43&amp;"_EX"&amp;"'!H2:H444"))</f>
        <v>0</v>
      </c>
      <c r="F731" s="20" cm="1">
        <f t="array" aca="1" ref="F731" ca="1">SUMPRODUCT(--(INDIRECT("'"&amp;F$43&amp;"_EX"&amp;"'!A2:A156")=$B731),INDIRECT("'"&amp;F$43&amp;"_EX"&amp;"'!F2:F156"),INDIRECT("'"&amp;F$43&amp;"_EX"&amp;"'!H2:H156"))</f>
        <v>1206</v>
      </c>
      <c r="L731" s="16">
        <v>23949</v>
      </c>
      <c r="M731" s="20" cm="1">
        <f t="array" aca="1" ref="M731" ca="1">SUMPRODUCT((OFFSET('2014_EX'!$A$2,COUNTA('2014_EX'!$A$2:$A$156)-Cálculos!$M$43,0,Cálculos!$M$43,1)=Cálculos!$L731)*OFFSET('2014_EX'!$F$2,COUNTA('2014_EX'!$F$2:$F$156)-Cálculos!$M$43,0,Cálculos!$M$43,1),OFFSET('2014_EX'!$H$2,COUNTA('2014_EX'!$H$2:$H$156)-Cálculos!$M$43,0,Cálculos!$M$43,1))</f>
        <v>0</v>
      </c>
    </row>
    <row r="732" spans="2:13" x14ac:dyDescent="0.25">
      <c r="B732" s="16">
        <v>23950</v>
      </c>
      <c r="C732" s="20" cm="1">
        <f t="array" aca="1" ref="C732" ca="1">SUMPRODUCT(--(INDIRECT("'"&amp;C$43&amp;"_EX"&amp;"'!A2:A451")=$B732),INDIRECT("'"&amp;C$43&amp;"_EX"&amp;"'!F2:F451"),INDIRECT("'"&amp;C$43&amp;"_EX"&amp;"'!H2:H451"))</f>
        <v>371.07</v>
      </c>
      <c r="D732" s="20" cm="1">
        <f t="array" aca="1" ref="D732" ca="1">SUMPRODUCT(--(INDIRECT("'"&amp;D$43&amp;"_EX"&amp;"'!A2:A1104")=$B732),INDIRECT("'"&amp;D$43&amp;"_EX"&amp;"'!F2:F1104"),INDIRECT("'"&amp;D$43&amp;"_EX"&amp;"'!H2:H1104"))</f>
        <v>0</v>
      </c>
      <c r="E732" s="20" cm="1">
        <f t="array" aca="1" ref="E732" ca="1">SUMPRODUCT(--(INDIRECT("'"&amp;E$43&amp;"_EX"&amp;"'!A2:A444")=$B732),INDIRECT("'"&amp;E$43&amp;"_EX"&amp;"'!F2:F444"),INDIRECT("'"&amp;E$43&amp;"_EX"&amp;"'!H2:H444"))</f>
        <v>0</v>
      </c>
      <c r="F732" s="20" cm="1">
        <f t="array" aca="1" ref="F732" ca="1">SUMPRODUCT(--(INDIRECT("'"&amp;F$43&amp;"_EX"&amp;"'!A2:A156")=$B732),INDIRECT("'"&amp;F$43&amp;"_EX"&amp;"'!F2:F156"),INDIRECT("'"&amp;F$43&amp;"_EX"&amp;"'!H2:H156"))</f>
        <v>0</v>
      </c>
      <c r="L732" s="16">
        <v>23950</v>
      </c>
      <c r="M732" s="20" cm="1">
        <f t="array" aca="1" ref="M732" ca="1">SUMPRODUCT((OFFSET('2014_EX'!$A$2,COUNTA('2014_EX'!$A$2:$A$156)-Cálculos!$M$43,0,Cálculos!$M$43,1)=Cálculos!$L732)*OFFSET('2014_EX'!$F$2,COUNTA('2014_EX'!$F$2:$F$156)-Cálculos!$M$43,0,Cálculos!$M$43,1),OFFSET('2014_EX'!$H$2,COUNTA('2014_EX'!$H$2:$H$156)-Cálculos!$M$43,0,Cálculos!$M$43,1))</f>
        <v>0</v>
      </c>
    </row>
    <row r="733" spans="2:13" x14ac:dyDescent="0.25">
      <c r="B733" s="16">
        <v>23951</v>
      </c>
      <c r="C733" s="20" cm="1">
        <f t="array" aca="1" ref="C733" ca="1">SUMPRODUCT(--(INDIRECT("'"&amp;C$43&amp;"_EX"&amp;"'!A2:A451")=$B733),INDIRECT("'"&amp;C$43&amp;"_EX"&amp;"'!F2:F451"),INDIRECT("'"&amp;C$43&amp;"_EX"&amp;"'!H2:H451"))</f>
        <v>65</v>
      </c>
      <c r="D733" s="20" cm="1">
        <f t="array" aca="1" ref="D733" ca="1">SUMPRODUCT(--(INDIRECT("'"&amp;D$43&amp;"_EX"&amp;"'!A2:A1104")=$B733),INDIRECT("'"&amp;D$43&amp;"_EX"&amp;"'!F2:F1104"),INDIRECT("'"&amp;D$43&amp;"_EX"&amp;"'!H2:H1104"))</f>
        <v>0</v>
      </c>
      <c r="E733" s="20" cm="1">
        <f t="array" aca="1" ref="E733" ca="1">SUMPRODUCT(--(INDIRECT("'"&amp;E$43&amp;"_EX"&amp;"'!A2:A444")=$B733),INDIRECT("'"&amp;E$43&amp;"_EX"&amp;"'!F2:F444"),INDIRECT("'"&amp;E$43&amp;"_EX"&amp;"'!H2:H444"))</f>
        <v>739.5</v>
      </c>
      <c r="F733" s="20" cm="1">
        <f t="array" aca="1" ref="F733" ca="1">SUMPRODUCT(--(INDIRECT("'"&amp;F$43&amp;"_EX"&amp;"'!A2:A156")=$B733),INDIRECT("'"&amp;F$43&amp;"_EX"&amp;"'!F2:F156"),INDIRECT("'"&amp;F$43&amp;"_EX"&amp;"'!H2:H156"))</f>
        <v>54</v>
      </c>
      <c r="L733" s="16">
        <v>23951</v>
      </c>
      <c r="M733" s="20" cm="1">
        <f t="array" aca="1" ref="M733" ca="1">SUMPRODUCT((OFFSET('2014_EX'!$A$2,COUNTA('2014_EX'!$A$2:$A$156)-Cálculos!$M$43,0,Cálculos!$M$43,1)=Cálculos!$L733)*OFFSET('2014_EX'!$F$2,COUNTA('2014_EX'!$F$2:$F$156)-Cálculos!$M$43,0,Cálculos!$M$43,1),OFFSET('2014_EX'!$H$2,COUNTA('2014_EX'!$H$2:$H$156)-Cálculos!$M$43,0,Cálculos!$M$43,1))</f>
        <v>0</v>
      </c>
    </row>
    <row r="734" spans="2:13" x14ac:dyDescent="0.25">
      <c r="B734" s="16">
        <v>23952</v>
      </c>
      <c r="C734" s="20" cm="1">
        <f t="array" aca="1" ref="C734" ca="1">SUMPRODUCT(--(INDIRECT("'"&amp;C$43&amp;"_EX"&amp;"'!A2:A451")=$B734),INDIRECT("'"&amp;C$43&amp;"_EX"&amp;"'!F2:F451"),INDIRECT("'"&amp;C$43&amp;"_EX"&amp;"'!H2:H451"))</f>
        <v>526.5</v>
      </c>
      <c r="D734" s="20" cm="1">
        <f t="array" aca="1" ref="D734" ca="1">SUMPRODUCT(--(INDIRECT("'"&amp;D$43&amp;"_EX"&amp;"'!A2:A1104")=$B734),INDIRECT("'"&amp;D$43&amp;"_EX"&amp;"'!F2:F1104"),INDIRECT("'"&amp;D$43&amp;"_EX"&amp;"'!H2:H1104"))</f>
        <v>0</v>
      </c>
      <c r="E734" s="20" cm="1">
        <f t="array" aca="1" ref="E734" ca="1">SUMPRODUCT(--(INDIRECT("'"&amp;E$43&amp;"_EX"&amp;"'!A2:A444")=$B734),INDIRECT("'"&amp;E$43&amp;"_EX"&amp;"'!F2:F444"),INDIRECT("'"&amp;E$43&amp;"_EX"&amp;"'!H2:H444"))</f>
        <v>0</v>
      </c>
      <c r="F734" s="20" cm="1">
        <f t="array" aca="1" ref="F734" ca="1">SUMPRODUCT(--(INDIRECT("'"&amp;F$43&amp;"_EX"&amp;"'!A2:A156")=$B734),INDIRECT("'"&amp;F$43&amp;"_EX"&amp;"'!F2:F156"),INDIRECT("'"&amp;F$43&amp;"_EX"&amp;"'!H2:H156"))</f>
        <v>0</v>
      </c>
      <c r="L734" s="16">
        <v>23952</v>
      </c>
      <c r="M734" s="20" cm="1">
        <f t="array" aca="1" ref="M734" ca="1">SUMPRODUCT((OFFSET('2014_EX'!$A$2,COUNTA('2014_EX'!$A$2:$A$156)-Cálculos!$M$43,0,Cálculos!$M$43,1)=Cálculos!$L734)*OFFSET('2014_EX'!$F$2,COUNTA('2014_EX'!$F$2:$F$156)-Cálculos!$M$43,0,Cálculos!$M$43,1),OFFSET('2014_EX'!$H$2,COUNTA('2014_EX'!$H$2:$H$156)-Cálculos!$M$43,0,Cálculos!$M$43,1))</f>
        <v>0</v>
      </c>
    </row>
    <row r="735" spans="2:13" x14ac:dyDescent="0.25">
      <c r="B735" s="16">
        <v>23953</v>
      </c>
      <c r="C735" s="20" cm="1">
        <f t="array" aca="1" ref="C735" ca="1">SUMPRODUCT(--(INDIRECT("'"&amp;C$43&amp;"_EX"&amp;"'!A2:A451")=$B735),INDIRECT("'"&amp;C$43&amp;"_EX"&amp;"'!F2:F451"),INDIRECT("'"&amp;C$43&amp;"_EX"&amp;"'!H2:H451"))</f>
        <v>492</v>
      </c>
      <c r="D735" s="20" cm="1">
        <f t="array" aca="1" ref="D735" ca="1">SUMPRODUCT(--(INDIRECT("'"&amp;D$43&amp;"_EX"&amp;"'!A2:A1104")=$B735),INDIRECT("'"&amp;D$43&amp;"_EX"&amp;"'!F2:F1104"),INDIRECT("'"&amp;D$43&amp;"_EX"&amp;"'!H2:H1104"))</f>
        <v>0</v>
      </c>
      <c r="E735" s="20" cm="1">
        <f t="array" aca="1" ref="E735" ca="1">SUMPRODUCT(--(INDIRECT("'"&amp;E$43&amp;"_EX"&amp;"'!A2:A444")=$B735),INDIRECT("'"&amp;E$43&amp;"_EX"&amp;"'!F2:F444"),INDIRECT("'"&amp;E$43&amp;"_EX"&amp;"'!H2:H444"))</f>
        <v>0</v>
      </c>
      <c r="F735" s="20" cm="1">
        <f t="array" aca="1" ref="F735" ca="1">SUMPRODUCT(--(INDIRECT("'"&amp;F$43&amp;"_EX"&amp;"'!A2:A156")=$B735),INDIRECT("'"&amp;F$43&amp;"_EX"&amp;"'!F2:F156"),INDIRECT("'"&amp;F$43&amp;"_EX"&amp;"'!H2:H156"))</f>
        <v>0</v>
      </c>
      <c r="L735" s="16">
        <v>23953</v>
      </c>
      <c r="M735" s="20" cm="1">
        <f t="array" aca="1" ref="M735" ca="1">SUMPRODUCT((OFFSET('2014_EX'!$A$2,COUNTA('2014_EX'!$A$2:$A$156)-Cálculos!$M$43,0,Cálculos!$M$43,1)=Cálculos!$L735)*OFFSET('2014_EX'!$F$2,COUNTA('2014_EX'!$F$2:$F$156)-Cálculos!$M$43,0,Cálculos!$M$43,1),OFFSET('2014_EX'!$H$2,COUNTA('2014_EX'!$H$2:$H$156)-Cálculos!$M$43,0,Cálculos!$M$43,1))</f>
        <v>0</v>
      </c>
    </row>
    <row r="736" spans="2:13" x14ac:dyDescent="0.25">
      <c r="B736" s="16">
        <v>23954</v>
      </c>
      <c r="C736" s="20" cm="1">
        <f t="array" aca="1" ref="C736" ca="1">SUMPRODUCT(--(INDIRECT("'"&amp;C$43&amp;"_EX"&amp;"'!A2:A451")=$B736),INDIRECT("'"&amp;C$43&amp;"_EX"&amp;"'!F2:F451"),INDIRECT("'"&amp;C$43&amp;"_EX"&amp;"'!H2:H451"))</f>
        <v>1135.83</v>
      </c>
      <c r="D736" s="20" cm="1">
        <f t="array" aca="1" ref="D736" ca="1">SUMPRODUCT(--(INDIRECT("'"&amp;D$43&amp;"_EX"&amp;"'!A2:A1104")=$B736),INDIRECT("'"&amp;D$43&amp;"_EX"&amp;"'!F2:F1104"),INDIRECT("'"&amp;D$43&amp;"_EX"&amp;"'!H2:H1104"))</f>
        <v>0</v>
      </c>
      <c r="E736" s="20" cm="1">
        <f t="array" aca="1" ref="E736" ca="1">SUMPRODUCT(--(INDIRECT("'"&amp;E$43&amp;"_EX"&amp;"'!A2:A444")=$B736),INDIRECT("'"&amp;E$43&amp;"_EX"&amp;"'!F2:F444"),INDIRECT("'"&amp;E$43&amp;"_EX"&amp;"'!H2:H444"))</f>
        <v>399.6</v>
      </c>
      <c r="F736" s="20" cm="1">
        <f t="array" aca="1" ref="F736" ca="1">SUMPRODUCT(--(INDIRECT("'"&amp;F$43&amp;"_EX"&amp;"'!A2:A156")=$B736),INDIRECT("'"&amp;F$43&amp;"_EX"&amp;"'!F2:F156"),INDIRECT("'"&amp;F$43&amp;"_EX"&amp;"'!H2:H156"))</f>
        <v>0</v>
      </c>
      <c r="L736" s="16">
        <v>23954</v>
      </c>
      <c r="M736" s="20" cm="1">
        <f t="array" aca="1" ref="M736" ca="1">SUMPRODUCT((OFFSET('2014_EX'!$A$2,COUNTA('2014_EX'!$A$2:$A$156)-Cálculos!$M$43,0,Cálculos!$M$43,1)=Cálculos!$L736)*OFFSET('2014_EX'!$F$2,COUNTA('2014_EX'!$F$2:$F$156)-Cálculos!$M$43,0,Cálculos!$M$43,1),OFFSET('2014_EX'!$H$2,COUNTA('2014_EX'!$H$2:$H$156)-Cálculos!$M$43,0,Cálculos!$M$43,1))</f>
        <v>0</v>
      </c>
    </row>
    <row r="737" spans="2:13" x14ac:dyDescent="0.25">
      <c r="B737" s="16">
        <v>23955</v>
      </c>
      <c r="C737" s="20" cm="1">
        <f t="array" aca="1" ref="C737" ca="1">SUMPRODUCT(--(INDIRECT("'"&amp;C$43&amp;"_EX"&amp;"'!A2:A451")=$B737),INDIRECT("'"&amp;C$43&amp;"_EX"&amp;"'!F2:F451"),INDIRECT("'"&amp;C$43&amp;"_EX"&amp;"'!H2:H451"))</f>
        <v>103.74000000000001</v>
      </c>
      <c r="D737" s="20" cm="1">
        <f t="array" aca="1" ref="D737" ca="1">SUMPRODUCT(--(INDIRECT("'"&amp;D$43&amp;"_EX"&amp;"'!A2:A1104")=$B737),INDIRECT("'"&amp;D$43&amp;"_EX"&amp;"'!F2:F1104"),INDIRECT("'"&amp;D$43&amp;"_EX"&amp;"'!H2:H1104"))</f>
        <v>567</v>
      </c>
      <c r="E737" s="20" cm="1">
        <f t="array" aca="1" ref="E737" ca="1">SUMPRODUCT(--(INDIRECT("'"&amp;E$43&amp;"_EX"&amp;"'!A2:A444")=$B737),INDIRECT("'"&amp;E$43&amp;"_EX"&amp;"'!F2:F444"),INDIRECT("'"&amp;E$43&amp;"_EX"&amp;"'!H2:H444"))</f>
        <v>1111.5</v>
      </c>
      <c r="F737" s="20" cm="1">
        <f t="array" aca="1" ref="F737" ca="1">SUMPRODUCT(--(INDIRECT("'"&amp;F$43&amp;"_EX"&amp;"'!A2:A156")=$B737),INDIRECT("'"&amp;F$43&amp;"_EX"&amp;"'!F2:F156"),INDIRECT("'"&amp;F$43&amp;"_EX"&amp;"'!H2:H156"))</f>
        <v>0</v>
      </c>
      <c r="L737" s="16">
        <v>23955</v>
      </c>
      <c r="M737" s="20" cm="1">
        <f t="array" aca="1" ref="M737" ca="1">SUMPRODUCT((OFFSET('2014_EX'!$A$2,COUNTA('2014_EX'!$A$2:$A$156)-Cálculos!$M$43,0,Cálculos!$M$43,1)=Cálculos!$L737)*OFFSET('2014_EX'!$F$2,COUNTA('2014_EX'!$F$2:$F$156)-Cálculos!$M$43,0,Cálculos!$M$43,1),OFFSET('2014_EX'!$H$2,COUNTA('2014_EX'!$H$2:$H$156)-Cálculos!$M$43,0,Cálculos!$M$43,1))</f>
        <v>0</v>
      </c>
    </row>
    <row r="738" spans="2:13" x14ac:dyDescent="0.25">
      <c r="B738" s="16">
        <v>23956</v>
      </c>
      <c r="C738" s="20" cm="1">
        <f t="array" aca="1" ref="C738" ca="1">SUMPRODUCT(--(INDIRECT("'"&amp;C$43&amp;"_EX"&amp;"'!A2:A451")=$B738),INDIRECT("'"&amp;C$43&amp;"_EX"&amp;"'!F2:F451"),INDIRECT("'"&amp;C$43&amp;"_EX"&amp;"'!H2:H451"))</f>
        <v>1098</v>
      </c>
      <c r="D738" s="20" cm="1">
        <f t="array" aca="1" ref="D738" ca="1">SUMPRODUCT(--(INDIRECT("'"&amp;D$43&amp;"_EX"&amp;"'!A2:A1104")=$B738),INDIRECT("'"&amp;D$43&amp;"_EX"&amp;"'!F2:F1104"),INDIRECT("'"&amp;D$43&amp;"_EX"&amp;"'!H2:H1104"))</f>
        <v>0</v>
      </c>
      <c r="E738" s="20" cm="1">
        <f t="array" aca="1" ref="E738" ca="1">SUMPRODUCT(--(INDIRECT("'"&amp;E$43&amp;"_EX"&amp;"'!A2:A444")=$B738),INDIRECT("'"&amp;E$43&amp;"_EX"&amp;"'!F2:F444"),INDIRECT("'"&amp;E$43&amp;"_EX"&amp;"'!H2:H444"))</f>
        <v>622</v>
      </c>
      <c r="F738" s="20" cm="1">
        <f t="array" aca="1" ref="F738" ca="1">SUMPRODUCT(--(INDIRECT("'"&amp;F$43&amp;"_EX"&amp;"'!A2:A156")=$B738),INDIRECT("'"&amp;F$43&amp;"_EX"&amp;"'!F2:F156"),INDIRECT("'"&amp;F$43&amp;"_EX"&amp;"'!H2:H156"))</f>
        <v>189</v>
      </c>
      <c r="L738" s="16">
        <v>23956</v>
      </c>
      <c r="M738" s="20" cm="1">
        <f t="array" aca="1" ref="M738" ca="1">SUMPRODUCT((OFFSET('2014_EX'!$A$2,COUNTA('2014_EX'!$A$2:$A$156)-Cálculos!$M$43,0,Cálculos!$M$43,1)=Cálculos!$L738)*OFFSET('2014_EX'!$F$2,COUNTA('2014_EX'!$F$2:$F$156)-Cálculos!$M$43,0,Cálculos!$M$43,1),OFFSET('2014_EX'!$H$2,COUNTA('2014_EX'!$H$2:$H$156)-Cálculos!$M$43,0,Cálculos!$M$43,1))</f>
        <v>189</v>
      </c>
    </row>
    <row r="739" spans="2:13" x14ac:dyDescent="0.25">
      <c r="B739" s="16">
        <v>23957</v>
      </c>
      <c r="C739" s="20" cm="1">
        <f t="array" aca="1" ref="C739" ca="1">SUMPRODUCT(--(INDIRECT("'"&amp;C$43&amp;"_EX"&amp;"'!A2:A451")=$B739),INDIRECT("'"&amp;C$43&amp;"_EX"&amp;"'!F2:F451"),INDIRECT("'"&amp;C$43&amp;"_EX"&amp;"'!H2:H451"))</f>
        <v>0</v>
      </c>
      <c r="D739" s="20" cm="1">
        <f t="array" aca="1" ref="D739" ca="1">SUMPRODUCT(--(INDIRECT("'"&amp;D$43&amp;"_EX"&amp;"'!A2:A1104")=$B739),INDIRECT("'"&amp;D$43&amp;"_EX"&amp;"'!F2:F1104"),INDIRECT("'"&amp;D$43&amp;"_EX"&amp;"'!H2:H1104"))</f>
        <v>0</v>
      </c>
      <c r="E739" s="20" cm="1">
        <f t="array" aca="1" ref="E739" ca="1">SUMPRODUCT(--(INDIRECT("'"&amp;E$43&amp;"_EX"&amp;"'!A2:A444")=$B739),INDIRECT("'"&amp;E$43&amp;"_EX"&amp;"'!F2:F444"),INDIRECT("'"&amp;E$43&amp;"_EX"&amp;"'!H2:H444"))</f>
        <v>1218</v>
      </c>
      <c r="F739" s="20" cm="1">
        <f t="array" aca="1" ref="F739" ca="1">SUMPRODUCT(--(INDIRECT("'"&amp;F$43&amp;"_EX"&amp;"'!A2:A156")=$B739),INDIRECT("'"&amp;F$43&amp;"_EX"&amp;"'!F2:F156"),INDIRECT("'"&amp;F$43&amp;"_EX"&amp;"'!H2:H156"))</f>
        <v>0</v>
      </c>
      <c r="L739" s="16">
        <v>23957</v>
      </c>
      <c r="M739" s="20" cm="1">
        <f t="array" aca="1" ref="M739" ca="1">SUMPRODUCT((OFFSET('2014_EX'!$A$2,COUNTA('2014_EX'!$A$2:$A$156)-Cálculos!$M$43,0,Cálculos!$M$43,1)=Cálculos!$L739)*OFFSET('2014_EX'!$F$2,COUNTA('2014_EX'!$F$2:$F$156)-Cálculos!$M$43,0,Cálculos!$M$43,1),OFFSET('2014_EX'!$H$2,COUNTA('2014_EX'!$H$2:$H$156)-Cálculos!$M$43,0,Cálculos!$M$43,1))</f>
        <v>0</v>
      </c>
    </row>
    <row r="740" spans="2:13" x14ac:dyDescent="0.25">
      <c r="B740" s="16">
        <v>23958</v>
      </c>
      <c r="C740" s="20" cm="1">
        <f t="array" aca="1" ref="C740" ca="1">SUMPRODUCT(--(INDIRECT("'"&amp;C$43&amp;"_EX"&amp;"'!A2:A451")=$B740),INDIRECT("'"&amp;C$43&amp;"_EX"&amp;"'!F2:F451"),INDIRECT("'"&amp;C$43&amp;"_EX"&amp;"'!H2:H451"))</f>
        <v>405</v>
      </c>
      <c r="D740" s="20" cm="1">
        <f t="array" aca="1" ref="D740" ca="1">SUMPRODUCT(--(INDIRECT("'"&amp;D$43&amp;"_EX"&amp;"'!A2:A1104")=$B740),INDIRECT("'"&amp;D$43&amp;"_EX"&amp;"'!F2:F1104"),INDIRECT("'"&amp;D$43&amp;"_EX"&amp;"'!H2:H1104"))</f>
        <v>667.5</v>
      </c>
      <c r="E740" s="20" cm="1">
        <f t="array" aca="1" ref="E740" ca="1">SUMPRODUCT(--(INDIRECT("'"&amp;E$43&amp;"_EX"&amp;"'!A2:A444")=$B740),INDIRECT("'"&amp;E$43&amp;"_EX"&amp;"'!F2:F444"),INDIRECT("'"&amp;E$43&amp;"_EX"&amp;"'!H2:H444"))</f>
        <v>0</v>
      </c>
      <c r="F740" s="20" cm="1">
        <f t="array" aca="1" ref="F740" ca="1">SUMPRODUCT(--(INDIRECT("'"&amp;F$43&amp;"_EX"&amp;"'!A2:A156")=$B740),INDIRECT("'"&amp;F$43&amp;"_EX"&amp;"'!F2:F156"),INDIRECT("'"&amp;F$43&amp;"_EX"&amp;"'!H2:H156"))</f>
        <v>0</v>
      </c>
      <c r="L740" s="16">
        <v>23958</v>
      </c>
      <c r="M740" s="20" cm="1">
        <f t="array" aca="1" ref="M740" ca="1">SUMPRODUCT((OFFSET('2014_EX'!$A$2,COUNTA('2014_EX'!$A$2:$A$156)-Cálculos!$M$43,0,Cálculos!$M$43,1)=Cálculos!$L740)*OFFSET('2014_EX'!$F$2,COUNTA('2014_EX'!$F$2:$F$156)-Cálculos!$M$43,0,Cálculos!$M$43,1),OFFSET('2014_EX'!$H$2,COUNTA('2014_EX'!$H$2:$H$156)-Cálculos!$M$43,0,Cálculos!$M$43,1))</f>
        <v>0</v>
      </c>
    </row>
    <row r="741" spans="2:13" x14ac:dyDescent="0.25">
      <c r="B741" s="16">
        <v>23959</v>
      </c>
      <c r="C741" s="20" cm="1">
        <f t="array" aca="1" ref="C741" ca="1">SUMPRODUCT(--(INDIRECT("'"&amp;C$43&amp;"_EX"&amp;"'!A2:A451")=$B741),INDIRECT("'"&amp;C$43&amp;"_EX"&amp;"'!F2:F451"),INDIRECT("'"&amp;C$43&amp;"_EX"&amp;"'!H2:H451"))</f>
        <v>0</v>
      </c>
      <c r="D741" s="20" cm="1">
        <f t="array" aca="1" ref="D741" ca="1">SUMPRODUCT(--(INDIRECT("'"&amp;D$43&amp;"_EX"&amp;"'!A2:A1104")=$B741),INDIRECT("'"&amp;D$43&amp;"_EX"&amp;"'!F2:F1104"),INDIRECT("'"&amp;D$43&amp;"_EX"&amp;"'!H2:H1104"))</f>
        <v>0</v>
      </c>
      <c r="E741" s="20" cm="1">
        <f t="array" aca="1" ref="E741" ca="1">SUMPRODUCT(--(INDIRECT("'"&amp;E$43&amp;"_EX"&amp;"'!A2:A444")=$B741),INDIRECT("'"&amp;E$43&amp;"_EX"&amp;"'!F2:F444"),INDIRECT("'"&amp;E$43&amp;"_EX"&amp;"'!H2:H444"))</f>
        <v>0</v>
      </c>
      <c r="F741" s="20" cm="1">
        <f t="array" aca="1" ref="F741" ca="1">SUMPRODUCT(--(INDIRECT("'"&amp;F$43&amp;"_EX"&amp;"'!A2:A156")=$B741),INDIRECT("'"&amp;F$43&amp;"_EX"&amp;"'!F2:F156"),INDIRECT("'"&amp;F$43&amp;"_EX"&amp;"'!H2:H156"))</f>
        <v>0</v>
      </c>
      <c r="L741" s="16">
        <v>23959</v>
      </c>
      <c r="M741" s="20" cm="1">
        <f t="array" aca="1" ref="M741" ca="1">SUMPRODUCT((OFFSET('2014_EX'!$A$2,COUNTA('2014_EX'!$A$2:$A$156)-Cálculos!$M$43,0,Cálculos!$M$43,1)=Cálculos!$L741)*OFFSET('2014_EX'!$F$2,COUNTA('2014_EX'!$F$2:$F$156)-Cálculos!$M$43,0,Cálculos!$M$43,1),OFFSET('2014_EX'!$H$2,COUNTA('2014_EX'!$H$2:$H$156)-Cálculos!$M$43,0,Cálculos!$M$43,1))</f>
        <v>0</v>
      </c>
    </row>
    <row r="742" spans="2:13" x14ac:dyDescent="0.25">
      <c r="B742" s="16">
        <v>23960</v>
      </c>
      <c r="C742" s="20" cm="1">
        <f t="array" aca="1" ref="C742" ca="1">SUMPRODUCT(--(INDIRECT("'"&amp;C$43&amp;"_EX"&amp;"'!A2:A451")=$B742),INDIRECT("'"&amp;C$43&amp;"_EX"&amp;"'!F2:F451"),INDIRECT("'"&amp;C$43&amp;"_EX"&amp;"'!H2:H451"))</f>
        <v>779.22</v>
      </c>
      <c r="D742" s="20" cm="1">
        <f t="array" aca="1" ref="D742" ca="1">SUMPRODUCT(--(INDIRECT("'"&amp;D$43&amp;"_EX"&amp;"'!A2:A1104")=$B742),INDIRECT("'"&amp;D$43&amp;"_EX"&amp;"'!F2:F1104"),INDIRECT("'"&amp;D$43&amp;"_EX"&amp;"'!H2:H1104"))</f>
        <v>0</v>
      </c>
      <c r="E742" s="20" cm="1">
        <f t="array" aca="1" ref="E742" ca="1">SUMPRODUCT(--(INDIRECT("'"&amp;E$43&amp;"_EX"&amp;"'!A2:A444")=$B742),INDIRECT("'"&amp;E$43&amp;"_EX"&amp;"'!F2:F444"),INDIRECT("'"&amp;E$43&amp;"_EX"&amp;"'!H2:H444"))</f>
        <v>225</v>
      </c>
      <c r="F742" s="20" cm="1">
        <f t="array" aca="1" ref="F742" ca="1">SUMPRODUCT(--(INDIRECT("'"&amp;F$43&amp;"_EX"&amp;"'!A2:A156")=$B742),INDIRECT("'"&amp;F$43&amp;"_EX"&amp;"'!F2:F156"),INDIRECT("'"&amp;F$43&amp;"_EX"&amp;"'!H2:H156"))</f>
        <v>0</v>
      </c>
      <c r="L742" s="16">
        <v>23960</v>
      </c>
      <c r="M742" s="20" cm="1">
        <f t="array" aca="1" ref="M742" ca="1">SUMPRODUCT((OFFSET('2014_EX'!$A$2,COUNTA('2014_EX'!$A$2:$A$156)-Cálculos!$M$43,0,Cálculos!$M$43,1)=Cálculos!$L742)*OFFSET('2014_EX'!$F$2,COUNTA('2014_EX'!$F$2:$F$156)-Cálculos!$M$43,0,Cálculos!$M$43,1),OFFSET('2014_EX'!$H$2,COUNTA('2014_EX'!$H$2:$H$156)-Cálculos!$M$43,0,Cálculos!$M$43,1))</f>
        <v>0</v>
      </c>
    </row>
    <row r="743" spans="2:13" x14ac:dyDescent="0.25">
      <c r="B743" s="16">
        <v>23961</v>
      </c>
      <c r="C743" s="20" cm="1">
        <f t="array" aca="1" ref="C743" ca="1">SUMPRODUCT(--(INDIRECT("'"&amp;C$43&amp;"_EX"&amp;"'!A2:A451")=$B743),INDIRECT("'"&amp;C$43&amp;"_EX"&amp;"'!F2:F451"),INDIRECT("'"&amp;C$43&amp;"_EX"&amp;"'!H2:H451"))</f>
        <v>864.5</v>
      </c>
      <c r="D743" s="20" cm="1">
        <f t="array" aca="1" ref="D743" ca="1">SUMPRODUCT(--(INDIRECT("'"&amp;D$43&amp;"_EX"&amp;"'!A2:A1104")=$B743),INDIRECT("'"&amp;D$43&amp;"_EX"&amp;"'!F2:F1104"),INDIRECT("'"&amp;D$43&amp;"_EX"&amp;"'!H2:H1104"))</f>
        <v>0</v>
      </c>
      <c r="E743" s="20" cm="1">
        <f t="array" aca="1" ref="E743" ca="1">SUMPRODUCT(--(INDIRECT("'"&amp;E$43&amp;"_EX"&amp;"'!A2:A444")=$B743),INDIRECT("'"&amp;E$43&amp;"_EX"&amp;"'!F2:F444"),INDIRECT("'"&amp;E$43&amp;"_EX"&amp;"'!H2:H444"))</f>
        <v>1548.5</v>
      </c>
      <c r="F743" s="20" cm="1">
        <f t="array" aca="1" ref="F743" ca="1">SUMPRODUCT(--(INDIRECT("'"&amp;F$43&amp;"_EX"&amp;"'!A2:A156")=$B743),INDIRECT("'"&amp;F$43&amp;"_EX"&amp;"'!F2:F156"),INDIRECT("'"&amp;F$43&amp;"_EX"&amp;"'!H2:H156"))</f>
        <v>0</v>
      </c>
      <c r="L743" s="16">
        <v>23961</v>
      </c>
      <c r="M743" s="20" cm="1">
        <f t="array" aca="1" ref="M743" ca="1">SUMPRODUCT((OFFSET('2014_EX'!$A$2,COUNTA('2014_EX'!$A$2:$A$156)-Cálculos!$M$43,0,Cálculos!$M$43,1)=Cálculos!$L743)*OFFSET('2014_EX'!$F$2,COUNTA('2014_EX'!$F$2:$F$156)-Cálculos!$M$43,0,Cálculos!$M$43,1),OFFSET('2014_EX'!$H$2,COUNTA('2014_EX'!$H$2:$H$156)-Cálculos!$M$43,0,Cálculos!$M$43,1))</f>
        <v>0</v>
      </c>
    </row>
    <row r="744" spans="2:13" x14ac:dyDescent="0.25">
      <c r="B744" s="16">
        <v>23962</v>
      </c>
      <c r="C744" s="20" cm="1">
        <f t="array" aca="1" ref="C744" ca="1">SUMPRODUCT(--(INDIRECT("'"&amp;C$43&amp;"_EX"&amp;"'!A2:A451")=$B744),INDIRECT("'"&amp;C$43&amp;"_EX"&amp;"'!F2:F451"),INDIRECT("'"&amp;C$43&amp;"_EX"&amp;"'!H2:H451"))</f>
        <v>110.5</v>
      </c>
      <c r="D744" s="20" cm="1">
        <f t="array" aca="1" ref="D744" ca="1">SUMPRODUCT(--(INDIRECT("'"&amp;D$43&amp;"_EX"&amp;"'!A2:A1104")=$B744),INDIRECT("'"&amp;D$43&amp;"_EX"&amp;"'!F2:F1104"),INDIRECT("'"&amp;D$43&amp;"_EX"&amp;"'!H2:H1104"))</f>
        <v>207</v>
      </c>
      <c r="E744" s="20" cm="1">
        <f t="array" aca="1" ref="E744" ca="1">SUMPRODUCT(--(INDIRECT("'"&amp;E$43&amp;"_EX"&amp;"'!A2:A444")=$B744),INDIRECT("'"&amp;E$43&amp;"_EX"&amp;"'!F2:F444"),INDIRECT("'"&amp;E$43&amp;"_EX"&amp;"'!H2:H444"))</f>
        <v>0</v>
      </c>
      <c r="F744" s="20" cm="1">
        <f t="array" aca="1" ref="F744" ca="1">SUMPRODUCT(--(INDIRECT("'"&amp;F$43&amp;"_EX"&amp;"'!A2:A156")=$B744),INDIRECT("'"&amp;F$43&amp;"_EX"&amp;"'!F2:F156"),INDIRECT("'"&amp;F$43&amp;"_EX"&amp;"'!H2:H156"))</f>
        <v>0</v>
      </c>
      <c r="L744" s="16">
        <v>23962</v>
      </c>
      <c r="M744" s="20" cm="1">
        <f t="array" aca="1" ref="M744" ca="1">SUMPRODUCT((OFFSET('2014_EX'!$A$2,COUNTA('2014_EX'!$A$2:$A$156)-Cálculos!$M$43,0,Cálculos!$M$43,1)=Cálculos!$L744)*OFFSET('2014_EX'!$F$2,COUNTA('2014_EX'!$F$2:$F$156)-Cálculos!$M$43,0,Cálculos!$M$43,1),OFFSET('2014_EX'!$H$2,COUNTA('2014_EX'!$H$2:$H$156)-Cálculos!$M$43,0,Cálculos!$M$43,1))</f>
        <v>0</v>
      </c>
    </row>
    <row r="745" spans="2:13" x14ac:dyDescent="0.25">
      <c r="B745" s="16">
        <v>23963</v>
      </c>
      <c r="C745" s="20" cm="1">
        <f t="array" aca="1" ref="C745" ca="1">SUMPRODUCT(--(INDIRECT("'"&amp;C$43&amp;"_EX"&amp;"'!A2:A451")=$B745),INDIRECT("'"&amp;C$43&amp;"_EX"&amp;"'!F2:F451"),INDIRECT("'"&amp;C$43&amp;"_EX"&amp;"'!H2:H451"))</f>
        <v>942.5</v>
      </c>
      <c r="D745" s="20" cm="1">
        <f t="array" aca="1" ref="D745" ca="1">SUMPRODUCT(--(INDIRECT("'"&amp;D$43&amp;"_EX"&amp;"'!A2:A1104")=$B745),INDIRECT("'"&amp;D$43&amp;"_EX"&amp;"'!F2:F1104"),INDIRECT("'"&amp;D$43&amp;"_EX"&amp;"'!H2:H1104"))</f>
        <v>576</v>
      </c>
      <c r="E745" s="20" cm="1">
        <f t="array" aca="1" ref="E745" ca="1">SUMPRODUCT(--(INDIRECT("'"&amp;E$43&amp;"_EX"&amp;"'!A2:A444")=$B745),INDIRECT("'"&amp;E$43&amp;"_EX"&amp;"'!F2:F444"),INDIRECT("'"&amp;E$43&amp;"_EX"&amp;"'!H2:H444"))</f>
        <v>0</v>
      </c>
      <c r="F745" s="20" cm="1">
        <f t="array" aca="1" ref="F745" ca="1">SUMPRODUCT(--(INDIRECT("'"&amp;F$43&amp;"_EX"&amp;"'!A2:A156")=$B745),INDIRECT("'"&amp;F$43&amp;"_EX"&amp;"'!F2:F156"),INDIRECT("'"&amp;F$43&amp;"_EX"&amp;"'!H2:H156"))</f>
        <v>0</v>
      </c>
      <c r="L745" s="16">
        <v>23963</v>
      </c>
      <c r="M745" s="20" cm="1">
        <f t="array" aca="1" ref="M745" ca="1">SUMPRODUCT((OFFSET('2014_EX'!$A$2,COUNTA('2014_EX'!$A$2:$A$156)-Cálculos!$M$43,0,Cálculos!$M$43,1)=Cálculos!$L745)*OFFSET('2014_EX'!$F$2,COUNTA('2014_EX'!$F$2:$F$156)-Cálculos!$M$43,0,Cálculos!$M$43,1),OFFSET('2014_EX'!$H$2,COUNTA('2014_EX'!$H$2:$H$156)-Cálculos!$M$43,0,Cálculos!$M$43,1))</f>
        <v>0</v>
      </c>
    </row>
    <row r="746" spans="2:13" x14ac:dyDescent="0.25">
      <c r="B746" s="16">
        <v>23964</v>
      </c>
      <c r="C746" s="20" cm="1">
        <f t="array" aca="1" ref="C746" ca="1">SUMPRODUCT(--(INDIRECT("'"&amp;C$43&amp;"_EX"&amp;"'!A2:A451")=$B746),INDIRECT("'"&amp;C$43&amp;"_EX"&amp;"'!F2:F451"),INDIRECT("'"&amp;C$43&amp;"_EX"&amp;"'!H2:H451"))</f>
        <v>423</v>
      </c>
      <c r="D746" s="20" cm="1">
        <f t="array" aca="1" ref="D746" ca="1">SUMPRODUCT(--(INDIRECT("'"&amp;D$43&amp;"_EX"&amp;"'!A2:A1104")=$B746),INDIRECT("'"&amp;D$43&amp;"_EX"&amp;"'!F2:F1104"),INDIRECT("'"&amp;D$43&amp;"_EX"&amp;"'!H2:H1104"))</f>
        <v>0</v>
      </c>
      <c r="E746" s="20" cm="1">
        <f t="array" aca="1" ref="E746" ca="1">SUMPRODUCT(--(INDIRECT("'"&amp;E$43&amp;"_EX"&amp;"'!A2:A444")=$B746),INDIRECT("'"&amp;E$43&amp;"_EX"&amp;"'!F2:F444"),INDIRECT("'"&amp;E$43&amp;"_EX"&amp;"'!H2:H444"))</f>
        <v>9</v>
      </c>
      <c r="F746" s="20" cm="1">
        <f t="array" aca="1" ref="F746" ca="1">SUMPRODUCT(--(INDIRECT("'"&amp;F$43&amp;"_EX"&amp;"'!A2:A156")=$B746),INDIRECT("'"&amp;F$43&amp;"_EX"&amp;"'!F2:F156"),INDIRECT("'"&amp;F$43&amp;"_EX"&amp;"'!H2:H156"))</f>
        <v>0</v>
      </c>
      <c r="L746" s="16">
        <v>23964</v>
      </c>
      <c r="M746" s="20" cm="1">
        <f t="array" aca="1" ref="M746" ca="1">SUMPRODUCT((OFFSET('2014_EX'!$A$2,COUNTA('2014_EX'!$A$2:$A$156)-Cálculos!$M$43,0,Cálculos!$M$43,1)=Cálculos!$L746)*OFFSET('2014_EX'!$F$2,COUNTA('2014_EX'!$F$2:$F$156)-Cálculos!$M$43,0,Cálculos!$M$43,1),OFFSET('2014_EX'!$H$2,COUNTA('2014_EX'!$H$2:$H$156)-Cálculos!$M$43,0,Cálculos!$M$43,1))</f>
        <v>0</v>
      </c>
    </row>
    <row r="747" spans="2:13" x14ac:dyDescent="0.25">
      <c r="B747" s="16">
        <v>23965</v>
      </c>
      <c r="C747" s="20" cm="1">
        <f t="array" aca="1" ref="C747" ca="1">SUMPRODUCT(--(INDIRECT("'"&amp;C$43&amp;"_EX"&amp;"'!A2:A451")=$B747),INDIRECT("'"&amp;C$43&amp;"_EX"&amp;"'!F2:F451"),INDIRECT("'"&amp;C$43&amp;"_EX"&amp;"'!H2:H451"))</f>
        <v>286</v>
      </c>
      <c r="D747" s="20" cm="1">
        <f t="array" aca="1" ref="D747" ca="1">SUMPRODUCT(--(INDIRECT("'"&amp;D$43&amp;"_EX"&amp;"'!A2:A1104")=$B747),INDIRECT("'"&amp;D$43&amp;"_EX"&amp;"'!F2:F1104"),INDIRECT("'"&amp;D$43&amp;"_EX"&amp;"'!H2:H1104"))</f>
        <v>0</v>
      </c>
      <c r="E747" s="20" cm="1">
        <f t="array" aca="1" ref="E747" ca="1">SUMPRODUCT(--(INDIRECT("'"&amp;E$43&amp;"_EX"&amp;"'!A2:A444")=$B747),INDIRECT("'"&amp;E$43&amp;"_EX"&amp;"'!F2:F444"),INDIRECT("'"&amp;E$43&amp;"_EX"&amp;"'!H2:H444"))</f>
        <v>528</v>
      </c>
      <c r="F747" s="20" cm="1">
        <f t="array" aca="1" ref="F747" ca="1">SUMPRODUCT(--(INDIRECT("'"&amp;F$43&amp;"_EX"&amp;"'!A2:A156")=$B747),INDIRECT("'"&amp;F$43&amp;"_EX"&amp;"'!F2:F156"),INDIRECT("'"&amp;F$43&amp;"_EX"&amp;"'!H2:H156"))</f>
        <v>570.57000000000005</v>
      </c>
      <c r="L747" s="16">
        <v>23965</v>
      </c>
      <c r="M747" s="20" cm="1">
        <f t="array" aca="1" ref="M747" ca="1">SUMPRODUCT((OFFSET('2014_EX'!$A$2,COUNTA('2014_EX'!$A$2:$A$156)-Cálculos!$M$43,0,Cálculos!$M$43,1)=Cálculos!$L747)*OFFSET('2014_EX'!$F$2,COUNTA('2014_EX'!$F$2:$F$156)-Cálculos!$M$43,0,Cálculos!$M$43,1),OFFSET('2014_EX'!$H$2,COUNTA('2014_EX'!$H$2:$H$156)-Cálculos!$M$43,0,Cálculos!$M$43,1))</f>
        <v>0</v>
      </c>
    </row>
    <row r="748" spans="2:13" x14ac:dyDescent="0.25">
      <c r="B748" s="16">
        <v>23966</v>
      </c>
      <c r="C748" s="20" cm="1">
        <f t="array" aca="1" ref="C748" ca="1">SUMPRODUCT(--(INDIRECT("'"&amp;C$43&amp;"_EX"&amp;"'!A2:A451")=$B748),INDIRECT("'"&amp;C$43&amp;"_EX"&amp;"'!F2:F451"),INDIRECT("'"&amp;C$43&amp;"_EX"&amp;"'!H2:H451"))</f>
        <v>1167.33</v>
      </c>
      <c r="D748" s="20" cm="1">
        <f t="array" aca="1" ref="D748" ca="1">SUMPRODUCT(--(INDIRECT("'"&amp;D$43&amp;"_EX"&amp;"'!A2:A1104")=$B748),INDIRECT("'"&amp;D$43&amp;"_EX"&amp;"'!F2:F1104"),INDIRECT("'"&amp;D$43&amp;"_EX"&amp;"'!H2:H1104"))</f>
        <v>1727.13</v>
      </c>
      <c r="E748" s="20" cm="1">
        <f t="array" aca="1" ref="E748" ca="1">SUMPRODUCT(--(INDIRECT("'"&amp;E$43&amp;"_EX"&amp;"'!A2:A444")=$B748),INDIRECT("'"&amp;E$43&amp;"_EX"&amp;"'!F2:F444"),INDIRECT("'"&amp;E$43&amp;"_EX"&amp;"'!H2:H444"))</f>
        <v>0</v>
      </c>
      <c r="F748" s="20" cm="1">
        <f t="array" aca="1" ref="F748" ca="1">SUMPRODUCT(--(INDIRECT("'"&amp;F$43&amp;"_EX"&amp;"'!A2:A156")=$B748),INDIRECT("'"&amp;F$43&amp;"_EX"&amp;"'!F2:F156"),INDIRECT("'"&amp;F$43&amp;"_EX"&amp;"'!H2:H156"))</f>
        <v>0</v>
      </c>
      <c r="L748" s="16">
        <v>23966</v>
      </c>
      <c r="M748" s="20" cm="1">
        <f t="array" aca="1" ref="M748" ca="1">SUMPRODUCT((OFFSET('2014_EX'!$A$2,COUNTA('2014_EX'!$A$2:$A$156)-Cálculos!$M$43,0,Cálculos!$M$43,1)=Cálculos!$L748)*OFFSET('2014_EX'!$F$2,COUNTA('2014_EX'!$F$2:$F$156)-Cálculos!$M$43,0,Cálculos!$M$43,1),OFFSET('2014_EX'!$H$2,COUNTA('2014_EX'!$H$2:$H$156)-Cálculos!$M$43,0,Cálculos!$M$43,1))</f>
        <v>0</v>
      </c>
    </row>
    <row r="749" spans="2:13" x14ac:dyDescent="0.25">
      <c r="B749" s="16">
        <v>23967</v>
      </c>
      <c r="C749" s="20" cm="1">
        <f t="array" aca="1" ref="C749" ca="1">SUMPRODUCT(--(INDIRECT("'"&amp;C$43&amp;"_EX"&amp;"'!A2:A451")=$B749),INDIRECT("'"&amp;C$43&amp;"_EX"&amp;"'!F2:F451"),INDIRECT("'"&amp;C$43&amp;"_EX"&amp;"'!H2:H451"))</f>
        <v>1428.57</v>
      </c>
      <c r="D749" s="20" cm="1">
        <f t="array" aca="1" ref="D749" ca="1">SUMPRODUCT(--(INDIRECT("'"&amp;D$43&amp;"_EX"&amp;"'!A2:A1104")=$B749),INDIRECT("'"&amp;D$43&amp;"_EX"&amp;"'!F2:F1104"),INDIRECT("'"&amp;D$43&amp;"_EX"&amp;"'!H2:H1104"))</f>
        <v>1611</v>
      </c>
      <c r="E749" s="20" cm="1">
        <f t="array" aca="1" ref="E749" ca="1">SUMPRODUCT(--(INDIRECT("'"&amp;E$43&amp;"_EX"&amp;"'!A2:A444")=$B749),INDIRECT("'"&amp;E$43&amp;"_EX"&amp;"'!F2:F444"),INDIRECT("'"&amp;E$43&amp;"_EX"&amp;"'!H2:H444"))</f>
        <v>0</v>
      </c>
      <c r="F749" s="20" cm="1">
        <f t="array" aca="1" ref="F749" ca="1">SUMPRODUCT(--(INDIRECT("'"&amp;F$43&amp;"_EX"&amp;"'!A2:A156")=$B749),INDIRECT("'"&amp;F$43&amp;"_EX"&amp;"'!F2:F156"),INDIRECT("'"&amp;F$43&amp;"_EX"&amp;"'!H2:H156"))</f>
        <v>0</v>
      </c>
      <c r="L749" s="16">
        <v>23967</v>
      </c>
      <c r="M749" s="20" cm="1">
        <f t="array" aca="1" ref="M749" ca="1">SUMPRODUCT((OFFSET('2014_EX'!$A$2,COUNTA('2014_EX'!$A$2:$A$156)-Cálculos!$M$43,0,Cálculos!$M$43,1)=Cálculos!$L749)*OFFSET('2014_EX'!$F$2,COUNTA('2014_EX'!$F$2:$F$156)-Cálculos!$M$43,0,Cálculos!$M$43,1),OFFSET('2014_EX'!$H$2,COUNTA('2014_EX'!$H$2:$H$156)-Cálculos!$M$43,0,Cálculos!$M$43,1))</f>
        <v>0</v>
      </c>
    </row>
    <row r="750" spans="2:13" x14ac:dyDescent="0.25">
      <c r="B750" s="16">
        <v>23968</v>
      </c>
      <c r="C750" s="20" cm="1">
        <f t="array" aca="1" ref="C750" ca="1">SUMPRODUCT(--(INDIRECT("'"&amp;C$43&amp;"_EX"&amp;"'!A2:A451")=$B750),INDIRECT("'"&amp;C$43&amp;"_EX"&amp;"'!F2:F451"),INDIRECT("'"&amp;C$43&amp;"_EX"&amp;"'!H2:H451"))</f>
        <v>1248</v>
      </c>
      <c r="D750" s="20" cm="1">
        <f t="array" aca="1" ref="D750" ca="1">SUMPRODUCT(--(INDIRECT("'"&amp;D$43&amp;"_EX"&amp;"'!A2:A1104")=$B750),INDIRECT("'"&amp;D$43&amp;"_EX"&amp;"'!F2:F1104"),INDIRECT("'"&amp;D$43&amp;"_EX"&amp;"'!H2:H1104"))</f>
        <v>0</v>
      </c>
      <c r="E750" s="20" cm="1">
        <f t="array" aca="1" ref="E750" ca="1">SUMPRODUCT(--(INDIRECT("'"&amp;E$43&amp;"_EX"&amp;"'!A2:A444")=$B750),INDIRECT("'"&amp;E$43&amp;"_EX"&amp;"'!F2:F444"),INDIRECT("'"&amp;E$43&amp;"_EX"&amp;"'!H2:H444"))</f>
        <v>0</v>
      </c>
      <c r="F750" s="20" cm="1">
        <f t="array" aca="1" ref="F750" ca="1">SUMPRODUCT(--(INDIRECT("'"&amp;F$43&amp;"_EX"&amp;"'!A2:A156")=$B750),INDIRECT("'"&amp;F$43&amp;"_EX"&amp;"'!F2:F156"),INDIRECT("'"&amp;F$43&amp;"_EX"&amp;"'!H2:H156"))</f>
        <v>0</v>
      </c>
      <c r="L750" s="16">
        <v>23968</v>
      </c>
      <c r="M750" s="20" cm="1">
        <f t="array" aca="1" ref="M750" ca="1">SUMPRODUCT((OFFSET('2014_EX'!$A$2,COUNTA('2014_EX'!$A$2:$A$156)-Cálculos!$M$43,0,Cálculos!$M$43,1)=Cálculos!$L750)*OFFSET('2014_EX'!$F$2,COUNTA('2014_EX'!$F$2:$F$156)-Cálculos!$M$43,0,Cálculos!$M$43,1),OFFSET('2014_EX'!$H$2,COUNTA('2014_EX'!$H$2:$H$156)-Cálculos!$M$43,0,Cálculos!$M$43,1))</f>
        <v>0</v>
      </c>
    </row>
    <row r="751" spans="2:13" x14ac:dyDescent="0.25">
      <c r="B751" s="16">
        <v>23969</v>
      </c>
      <c r="C751" s="20" cm="1">
        <f t="array" aca="1" ref="C751" ca="1">SUMPRODUCT(--(INDIRECT("'"&amp;C$43&amp;"_EX"&amp;"'!A2:A451")=$B751),INDIRECT("'"&amp;C$43&amp;"_EX"&amp;"'!F2:F451"),INDIRECT("'"&amp;C$43&amp;"_EX"&amp;"'!H2:H451"))</f>
        <v>372</v>
      </c>
      <c r="D751" s="20" cm="1">
        <f t="array" aca="1" ref="D751" ca="1">SUMPRODUCT(--(INDIRECT("'"&amp;D$43&amp;"_EX"&amp;"'!A2:A1104")=$B751),INDIRECT("'"&amp;D$43&amp;"_EX"&amp;"'!F2:F1104"),INDIRECT("'"&amp;D$43&amp;"_EX"&amp;"'!H2:H1104"))</f>
        <v>894</v>
      </c>
      <c r="E751" s="20" cm="1">
        <f t="array" aca="1" ref="E751" ca="1">SUMPRODUCT(--(INDIRECT("'"&amp;E$43&amp;"_EX"&amp;"'!A2:A444")=$B751),INDIRECT("'"&amp;E$43&amp;"_EX"&amp;"'!F2:F444"),INDIRECT("'"&amp;E$43&amp;"_EX"&amp;"'!H2:H444"))</f>
        <v>2057.94</v>
      </c>
      <c r="F751" s="20" cm="1">
        <f t="array" aca="1" ref="F751" ca="1">SUMPRODUCT(--(INDIRECT("'"&amp;F$43&amp;"_EX"&amp;"'!A2:A156")=$B751),INDIRECT("'"&amp;F$43&amp;"_EX"&amp;"'!F2:F156"),INDIRECT("'"&amp;F$43&amp;"_EX"&amp;"'!H2:H156"))</f>
        <v>0</v>
      </c>
      <c r="L751" s="16">
        <v>23969</v>
      </c>
      <c r="M751" s="20" cm="1">
        <f t="array" aca="1" ref="M751" ca="1">SUMPRODUCT((OFFSET('2014_EX'!$A$2,COUNTA('2014_EX'!$A$2:$A$156)-Cálculos!$M$43,0,Cálculos!$M$43,1)=Cálculos!$L751)*OFFSET('2014_EX'!$F$2,COUNTA('2014_EX'!$F$2:$F$156)-Cálculos!$M$43,0,Cálculos!$M$43,1),OFFSET('2014_EX'!$H$2,COUNTA('2014_EX'!$H$2:$H$156)-Cálculos!$M$43,0,Cálculos!$M$43,1))</f>
        <v>0</v>
      </c>
    </row>
    <row r="752" spans="2:13" x14ac:dyDescent="0.25">
      <c r="B752" s="16">
        <v>23970</v>
      </c>
      <c r="C752" s="20" cm="1">
        <f t="array" aca="1" ref="C752" ca="1">SUMPRODUCT(--(INDIRECT("'"&amp;C$43&amp;"_EX"&amp;"'!A2:A451")=$B752),INDIRECT("'"&amp;C$43&amp;"_EX"&amp;"'!F2:F451"),INDIRECT("'"&amp;C$43&amp;"_EX"&amp;"'!H2:H451"))</f>
        <v>444</v>
      </c>
      <c r="D752" s="20" cm="1">
        <f t="array" aca="1" ref="D752" ca="1">SUMPRODUCT(--(INDIRECT("'"&amp;D$43&amp;"_EX"&amp;"'!A2:A1104")=$B752),INDIRECT("'"&amp;D$43&amp;"_EX"&amp;"'!F2:F1104"),INDIRECT("'"&amp;D$43&amp;"_EX"&amp;"'!H2:H1104"))</f>
        <v>19.98</v>
      </c>
      <c r="E752" s="20" cm="1">
        <f t="array" aca="1" ref="E752" ca="1">SUMPRODUCT(--(INDIRECT("'"&amp;E$43&amp;"_EX"&amp;"'!A2:A444")=$B752),INDIRECT("'"&amp;E$43&amp;"_EX"&amp;"'!F2:F444"),INDIRECT("'"&amp;E$43&amp;"_EX"&amp;"'!H2:H444"))</f>
        <v>1422</v>
      </c>
      <c r="F752" s="20" cm="1">
        <f t="array" aca="1" ref="F752" ca="1">SUMPRODUCT(--(INDIRECT("'"&amp;F$43&amp;"_EX"&amp;"'!A2:A156")=$B752),INDIRECT("'"&amp;F$43&amp;"_EX"&amp;"'!F2:F156"),INDIRECT("'"&amp;F$43&amp;"_EX"&amp;"'!H2:H156"))</f>
        <v>1202.5</v>
      </c>
      <c r="L752" s="16">
        <v>23970</v>
      </c>
      <c r="M752" s="20" cm="1">
        <f t="array" aca="1" ref="M752" ca="1">SUMPRODUCT((OFFSET('2014_EX'!$A$2,COUNTA('2014_EX'!$A$2:$A$156)-Cálculos!$M$43,0,Cálculos!$M$43,1)=Cálculos!$L752)*OFFSET('2014_EX'!$F$2,COUNTA('2014_EX'!$F$2:$F$156)-Cálculos!$M$43,0,Cálculos!$M$43,1),OFFSET('2014_EX'!$H$2,COUNTA('2014_EX'!$H$2:$H$156)-Cálculos!$M$43,0,Cálculos!$M$43,1))</f>
        <v>1202.5</v>
      </c>
    </row>
    <row r="753" spans="2:13" x14ac:dyDescent="0.25">
      <c r="B753" s="16">
        <v>23971</v>
      </c>
      <c r="C753" s="20" cm="1">
        <f t="array" aca="1" ref="C753" ca="1">SUMPRODUCT(--(INDIRECT("'"&amp;C$43&amp;"_EX"&amp;"'!A2:A451")=$B753),INDIRECT("'"&amp;C$43&amp;"_EX"&amp;"'!F2:F451"),INDIRECT("'"&amp;C$43&amp;"_EX"&amp;"'!H2:H451"))</f>
        <v>513</v>
      </c>
      <c r="D753" s="20" cm="1">
        <f t="array" aca="1" ref="D753" ca="1">SUMPRODUCT(--(INDIRECT("'"&amp;D$43&amp;"_EX"&amp;"'!A2:A1104")=$B753),INDIRECT("'"&amp;D$43&amp;"_EX"&amp;"'!F2:F1104"),INDIRECT("'"&amp;D$43&amp;"_EX"&amp;"'!H2:H1104"))</f>
        <v>0</v>
      </c>
      <c r="E753" s="20" cm="1">
        <f t="array" aca="1" ref="E753" ca="1">SUMPRODUCT(--(INDIRECT("'"&amp;E$43&amp;"_EX"&amp;"'!A2:A444")=$B753),INDIRECT("'"&amp;E$43&amp;"_EX"&amp;"'!F2:F444"),INDIRECT("'"&amp;E$43&amp;"_EX"&amp;"'!H2:H444"))</f>
        <v>0</v>
      </c>
      <c r="F753" s="20" cm="1">
        <f t="array" aca="1" ref="F753" ca="1">SUMPRODUCT(--(INDIRECT("'"&amp;F$43&amp;"_EX"&amp;"'!A2:A156")=$B753),INDIRECT("'"&amp;F$43&amp;"_EX"&amp;"'!F2:F156"),INDIRECT("'"&amp;F$43&amp;"_EX"&amp;"'!H2:H156"))</f>
        <v>0</v>
      </c>
      <c r="L753" s="16">
        <v>23971</v>
      </c>
      <c r="M753" s="20" cm="1">
        <f t="array" aca="1" ref="M753" ca="1">SUMPRODUCT((OFFSET('2014_EX'!$A$2,COUNTA('2014_EX'!$A$2:$A$156)-Cálculos!$M$43,0,Cálculos!$M$43,1)=Cálculos!$L753)*OFFSET('2014_EX'!$F$2,COUNTA('2014_EX'!$F$2:$F$156)-Cálculos!$M$43,0,Cálculos!$M$43,1),OFFSET('2014_EX'!$H$2,COUNTA('2014_EX'!$H$2:$H$156)-Cálculos!$M$43,0,Cálculos!$M$43,1))</f>
        <v>0</v>
      </c>
    </row>
    <row r="754" spans="2:13" x14ac:dyDescent="0.25">
      <c r="B754" s="16">
        <v>23972</v>
      </c>
      <c r="C754" s="20" cm="1">
        <f t="array" aca="1" ref="C754" ca="1">SUMPRODUCT(--(INDIRECT("'"&amp;C$43&amp;"_EX"&amp;"'!A2:A451")=$B754),INDIRECT("'"&amp;C$43&amp;"_EX"&amp;"'!F2:F451"),INDIRECT("'"&amp;C$43&amp;"_EX"&amp;"'!H2:H451"))</f>
        <v>864</v>
      </c>
      <c r="D754" s="20" cm="1">
        <f t="array" aca="1" ref="D754" ca="1">SUMPRODUCT(--(INDIRECT("'"&amp;D$43&amp;"_EX"&amp;"'!A2:A1104")=$B754),INDIRECT("'"&amp;D$43&amp;"_EX"&amp;"'!F2:F1104"),INDIRECT("'"&amp;D$43&amp;"_EX"&amp;"'!H2:H1104"))</f>
        <v>543</v>
      </c>
      <c r="E754" s="20" cm="1">
        <f t="array" aca="1" ref="E754" ca="1">SUMPRODUCT(--(INDIRECT("'"&amp;E$43&amp;"_EX"&amp;"'!A2:A444")=$B754),INDIRECT("'"&amp;E$43&amp;"_EX"&amp;"'!F2:F444"),INDIRECT("'"&amp;E$43&amp;"_EX"&amp;"'!H2:H444"))</f>
        <v>0</v>
      </c>
      <c r="F754" s="20" cm="1">
        <f t="array" aca="1" ref="F754" ca="1">SUMPRODUCT(--(INDIRECT("'"&amp;F$43&amp;"_EX"&amp;"'!A2:A156")=$B754),INDIRECT("'"&amp;F$43&amp;"_EX"&amp;"'!F2:F156"),INDIRECT("'"&amp;F$43&amp;"_EX"&amp;"'!H2:H156"))</f>
        <v>0</v>
      </c>
      <c r="L754" s="16">
        <v>23972</v>
      </c>
      <c r="M754" s="20" cm="1">
        <f t="array" aca="1" ref="M754" ca="1">SUMPRODUCT((OFFSET('2014_EX'!$A$2,COUNTA('2014_EX'!$A$2:$A$156)-Cálculos!$M$43,0,Cálculos!$M$43,1)=Cálculos!$L754)*OFFSET('2014_EX'!$F$2,COUNTA('2014_EX'!$F$2:$F$156)-Cálculos!$M$43,0,Cálculos!$M$43,1),OFFSET('2014_EX'!$H$2,COUNTA('2014_EX'!$H$2:$H$156)-Cálculos!$M$43,0,Cálculos!$M$43,1))</f>
        <v>0</v>
      </c>
    </row>
    <row r="755" spans="2:13" x14ac:dyDescent="0.25">
      <c r="B755" s="16">
        <v>23973</v>
      </c>
      <c r="C755" s="20" cm="1">
        <f t="array" aca="1" ref="C755" ca="1">SUMPRODUCT(--(INDIRECT("'"&amp;C$43&amp;"_EX"&amp;"'!A2:A451")=$B755),INDIRECT("'"&amp;C$43&amp;"_EX"&amp;"'!F2:F451"),INDIRECT("'"&amp;C$43&amp;"_EX"&amp;"'!H2:H451"))</f>
        <v>426</v>
      </c>
      <c r="D755" s="20" cm="1">
        <f t="array" aca="1" ref="D755" ca="1">SUMPRODUCT(--(INDIRECT("'"&amp;D$43&amp;"_EX"&amp;"'!A2:A1104")=$B755),INDIRECT("'"&amp;D$43&amp;"_EX"&amp;"'!F2:F1104"),INDIRECT("'"&amp;D$43&amp;"_EX"&amp;"'!H2:H1104"))</f>
        <v>0</v>
      </c>
      <c r="E755" s="20" cm="1">
        <f t="array" aca="1" ref="E755" ca="1">SUMPRODUCT(--(INDIRECT("'"&amp;E$43&amp;"_EX"&amp;"'!A2:A444")=$B755),INDIRECT("'"&amp;E$43&amp;"_EX"&amp;"'!F2:F444"),INDIRECT("'"&amp;E$43&amp;"_EX"&amp;"'!H2:H444"))</f>
        <v>0</v>
      </c>
      <c r="F755" s="20" cm="1">
        <f t="array" aca="1" ref="F755" ca="1">SUMPRODUCT(--(INDIRECT("'"&amp;F$43&amp;"_EX"&amp;"'!A2:A156")=$B755),INDIRECT("'"&amp;F$43&amp;"_EX"&amp;"'!F2:F156"),INDIRECT("'"&amp;F$43&amp;"_EX"&amp;"'!H2:H156"))</f>
        <v>0</v>
      </c>
      <c r="L755" s="16">
        <v>23973</v>
      </c>
      <c r="M755" s="20" cm="1">
        <f t="array" aca="1" ref="M755" ca="1">SUMPRODUCT((OFFSET('2014_EX'!$A$2,COUNTA('2014_EX'!$A$2:$A$156)-Cálculos!$M$43,0,Cálculos!$M$43,1)=Cálculos!$L755)*OFFSET('2014_EX'!$F$2,COUNTA('2014_EX'!$F$2:$F$156)-Cálculos!$M$43,0,Cálculos!$M$43,1),OFFSET('2014_EX'!$H$2,COUNTA('2014_EX'!$H$2:$H$156)-Cálculos!$M$43,0,Cálculos!$M$43,1))</f>
        <v>0</v>
      </c>
    </row>
    <row r="756" spans="2:13" x14ac:dyDescent="0.25">
      <c r="B756" s="16">
        <v>23974</v>
      </c>
      <c r="C756" s="20" cm="1">
        <f t="array" aca="1" ref="C756" ca="1">SUMPRODUCT(--(INDIRECT("'"&amp;C$43&amp;"_EX"&amp;"'!A2:A451")=$B756),INDIRECT("'"&amp;C$43&amp;"_EX"&amp;"'!F2:F451"),INDIRECT("'"&amp;C$43&amp;"_EX"&amp;"'!H2:H451"))</f>
        <v>702</v>
      </c>
      <c r="D756" s="20" cm="1">
        <f t="array" aca="1" ref="D756" ca="1">SUMPRODUCT(--(INDIRECT("'"&amp;D$43&amp;"_EX"&amp;"'!A2:A1104")=$B756),INDIRECT("'"&amp;D$43&amp;"_EX"&amp;"'!F2:F1104"),INDIRECT("'"&amp;D$43&amp;"_EX"&amp;"'!H2:H1104"))</f>
        <v>0</v>
      </c>
      <c r="E756" s="20" cm="1">
        <f t="array" aca="1" ref="E756" ca="1">SUMPRODUCT(--(INDIRECT("'"&amp;E$43&amp;"_EX"&amp;"'!A2:A444")=$B756),INDIRECT("'"&amp;E$43&amp;"_EX"&amp;"'!F2:F444"),INDIRECT("'"&amp;E$43&amp;"_EX"&amp;"'!H2:H444"))</f>
        <v>0</v>
      </c>
      <c r="F756" s="20" cm="1">
        <f t="array" aca="1" ref="F756" ca="1">SUMPRODUCT(--(INDIRECT("'"&amp;F$43&amp;"_EX"&amp;"'!A2:A156")=$B756),INDIRECT("'"&amp;F$43&amp;"_EX"&amp;"'!F2:F156"),INDIRECT("'"&amp;F$43&amp;"_EX"&amp;"'!H2:H156"))</f>
        <v>0</v>
      </c>
      <c r="L756" s="16">
        <v>23974</v>
      </c>
      <c r="M756" s="20" cm="1">
        <f t="array" aca="1" ref="M756" ca="1">SUMPRODUCT((OFFSET('2014_EX'!$A$2,COUNTA('2014_EX'!$A$2:$A$156)-Cálculos!$M$43,0,Cálculos!$M$43,1)=Cálculos!$L756)*OFFSET('2014_EX'!$F$2,COUNTA('2014_EX'!$F$2:$F$156)-Cálculos!$M$43,0,Cálculos!$M$43,1),OFFSET('2014_EX'!$H$2,COUNTA('2014_EX'!$H$2:$H$156)-Cálculos!$M$43,0,Cálculos!$M$43,1))</f>
        <v>0</v>
      </c>
    </row>
    <row r="757" spans="2:13" x14ac:dyDescent="0.25">
      <c r="B757" s="16">
        <v>23975</v>
      </c>
      <c r="C757" s="20" cm="1">
        <f t="array" aca="1" ref="C757" ca="1">SUMPRODUCT(--(INDIRECT("'"&amp;C$43&amp;"_EX"&amp;"'!A2:A451")=$B757),INDIRECT("'"&amp;C$43&amp;"_EX"&amp;"'!F2:F451"),INDIRECT("'"&amp;C$43&amp;"_EX"&amp;"'!H2:H451"))</f>
        <v>738</v>
      </c>
      <c r="D757" s="20" cm="1">
        <f t="array" aca="1" ref="D757" ca="1">SUMPRODUCT(--(INDIRECT("'"&amp;D$43&amp;"_EX"&amp;"'!A2:A1104")=$B757),INDIRECT("'"&amp;D$43&amp;"_EX"&amp;"'!F2:F1104"),INDIRECT("'"&amp;D$43&amp;"_EX"&amp;"'!H2:H1104"))</f>
        <v>3341.5</v>
      </c>
      <c r="E757" s="20" cm="1">
        <f t="array" aca="1" ref="E757" ca="1">SUMPRODUCT(--(INDIRECT("'"&amp;E$43&amp;"_EX"&amp;"'!A2:A444")=$B757),INDIRECT("'"&amp;E$43&amp;"_EX"&amp;"'!F2:F444"),INDIRECT("'"&amp;E$43&amp;"_EX"&amp;"'!H2:H444"))</f>
        <v>0</v>
      </c>
      <c r="F757" s="20" cm="1">
        <f t="array" aca="1" ref="F757" ca="1">SUMPRODUCT(--(INDIRECT("'"&amp;F$43&amp;"_EX"&amp;"'!A2:A156")=$B757),INDIRECT("'"&amp;F$43&amp;"_EX"&amp;"'!F2:F156"),INDIRECT("'"&amp;F$43&amp;"_EX"&amp;"'!H2:H156"))</f>
        <v>0</v>
      </c>
      <c r="L757" s="16">
        <v>23975</v>
      </c>
      <c r="M757" s="20" cm="1">
        <f t="array" aca="1" ref="M757" ca="1">SUMPRODUCT((OFFSET('2014_EX'!$A$2,COUNTA('2014_EX'!$A$2:$A$156)-Cálculos!$M$43,0,Cálculos!$M$43,1)=Cálculos!$L757)*OFFSET('2014_EX'!$F$2,COUNTA('2014_EX'!$F$2:$F$156)-Cálculos!$M$43,0,Cálculos!$M$43,1),OFFSET('2014_EX'!$H$2,COUNTA('2014_EX'!$H$2:$H$156)-Cálculos!$M$43,0,Cálculos!$M$43,1))</f>
        <v>0</v>
      </c>
    </row>
    <row r="758" spans="2:13" x14ac:dyDescent="0.25">
      <c r="B758" s="16">
        <v>23976</v>
      </c>
      <c r="C758" s="20" cm="1">
        <f t="array" aca="1" ref="C758" ca="1">SUMPRODUCT(--(INDIRECT("'"&amp;C$43&amp;"_EX"&amp;"'!A2:A451")=$B758),INDIRECT("'"&amp;C$43&amp;"_EX"&amp;"'!F2:F451"),INDIRECT("'"&amp;C$43&amp;"_EX"&amp;"'!H2:H451"))</f>
        <v>876</v>
      </c>
      <c r="D758" s="20" cm="1">
        <f t="array" aca="1" ref="D758" ca="1">SUMPRODUCT(--(INDIRECT("'"&amp;D$43&amp;"_EX"&amp;"'!A2:A1104")=$B758),INDIRECT("'"&amp;D$43&amp;"_EX"&amp;"'!F2:F1104"),INDIRECT("'"&amp;D$43&amp;"_EX"&amp;"'!H2:H1104"))</f>
        <v>1385.46</v>
      </c>
      <c r="E758" s="20" cm="1">
        <f t="array" aca="1" ref="E758" ca="1">SUMPRODUCT(--(INDIRECT("'"&amp;E$43&amp;"_EX"&amp;"'!A2:A444")=$B758),INDIRECT("'"&amp;E$43&amp;"_EX"&amp;"'!F2:F444"),INDIRECT("'"&amp;E$43&amp;"_EX"&amp;"'!H2:H444"))</f>
        <v>0</v>
      </c>
      <c r="F758" s="20" cm="1">
        <f t="array" aca="1" ref="F758" ca="1">SUMPRODUCT(--(INDIRECT("'"&amp;F$43&amp;"_EX"&amp;"'!A2:A156")=$B758),INDIRECT("'"&amp;F$43&amp;"_EX"&amp;"'!F2:F156"),INDIRECT("'"&amp;F$43&amp;"_EX"&amp;"'!H2:H156"))</f>
        <v>0</v>
      </c>
      <c r="L758" s="16">
        <v>23976</v>
      </c>
      <c r="M758" s="20" cm="1">
        <f t="array" aca="1" ref="M758" ca="1">SUMPRODUCT((OFFSET('2014_EX'!$A$2,COUNTA('2014_EX'!$A$2:$A$156)-Cálculos!$M$43,0,Cálculos!$M$43,1)=Cálculos!$L758)*OFFSET('2014_EX'!$F$2,COUNTA('2014_EX'!$F$2:$F$156)-Cálculos!$M$43,0,Cálculos!$M$43,1),OFFSET('2014_EX'!$H$2,COUNTA('2014_EX'!$H$2:$H$156)-Cálculos!$M$43,0,Cálculos!$M$43,1))</f>
        <v>0</v>
      </c>
    </row>
    <row r="759" spans="2:13" x14ac:dyDescent="0.25">
      <c r="B759" s="16">
        <v>23977</v>
      </c>
      <c r="C759" s="20" cm="1">
        <f t="array" aca="1" ref="C759" ca="1">SUMPRODUCT(--(INDIRECT("'"&amp;C$43&amp;"_EX"&amp;"'!A2:A451")=$B759),INDIRECT("'"&amp;C$43&amp;"_EX"&amp;"'!F2:F451"),INDIRECT("'"&amp;C$43&amp;"_EX"&amp;"'!H2:H451"))</f>
        <v>483</v>
      </c>
      <c r="D759" s="20" cm="1">
        <f t="array" aca="1" ref="D759" ca="1">SUMPRODUCT(--(INDIRECT("'"&amp;D$43&amp;"_EX"&amp;"'!A2:A1104")=$B759),INDIRECT("'"&amp;D$43&amp;"_EX"&amp;"'!F2:F1104"),INDIRECT("'"&amp;D$43&amp;"_EX"&amp;"'!H2:H1104"))</f>
        <v>0</v>
      </c>
      <c r="E759" s="20" cm="1">
        <f t="array" aca="1" ref="E759" ca="1">SUMPRODUCT(--(INDIRECT("'"&amp;E$43&amp;"_EX"&amp;"'!A2:A444")=$B759),INDIRECT("'"&amp;E$43&amp;"_EX"&amp;"'!F2:F444"),INDIRECT("'"&amp;E$43&amp;"_EX"&amp;"'!H2:H444"))</f>
        <v>0</v>
      </c>
      <c r="F759" s="20" cm="1">
        <f t="array" aca="1" ref="F759" ca="1">SUMPRODUCT(--(INDIRECT("'"&amp;F$43&amp;"_EX"&amp;"'!A2:A156")=$B759),INDIRECT("'"&amp;F$43&amp;"_EX"&amp;"'!F2:F156"),INDIRECT("'"&amp;F$43&amp;"_EX"&amp;"'!H2:H156"))</f>
        <v>0</v>
      </c>
      <c r="L759" s="16">
        <v>23977</v>
      </c>
      <c r="M759" s="20" cm="1">
        <f t="array" aca="1" ref="M759" ca="1">SUMPRODUCT((OFFSET('2014_EX'!$A$2,COUNTA('2014_EX'!$A$2:$A$156)-Cálculos!$M$43,0,Cálculos!$M$43,1)=Cálculos!$L759)*OFFSET('2014_EX'!$F$2,COUNTA('2014_EX'!$F$2:$F$156)-Cálculos!$M$43,0,Cálculos!$M$43,1),OFFSET('2014_EX'!$H$2,COUNTA('2014_EX'!$H$2:$H$156)-Cálculos!$M$43,0,Cálculos!$M$43,1))</f>
        <v>0</v>
      </c>
    </row>
    <row r="760" spans="2:13" x14ac:dyDescent="0.25">
      <c r="B760" s="16">
        <v>23978</v>
      </c>
      <c r="C760" s="20" cm="1">
        <f t="array" aca="1" ref="C760" ca="1">SUMPRODUCT(--(INDIRECT("'"&amp;C$43&amp;"_EX"&amp;"'!A2:A451")=$B760),INDIRECT("'"&amp;C$43&amp;"_EX"&amp;"'!F2:F451"),INDIRECT("'"&amp;C$43&amp;"_EX"&amp;"'!H2:H451"))</f>
        <v>144</v>
      </c>
      <c r="D760" s="20" cm="1">
        <f t="array" aca="1" ref="D760" ca="1">SUMPRODUCT(--(INDIRECT("'"&amp;D$43&amp;"_EX"&amp;"'!A2:A1104")=$B760),INDIRECT("'"&amp;D$43&amp;"_EX"&amp;"'!F2:F1104"),INDIRECT("'"&amp;D$43&amp;"_EX"&amp;"'!H2:H1104"))</f>
        <v>0</v>
      </c>
      <c r="E760" s="20" cm="1">
        <f t="array" aca="1" ref="E760" ca="1">SUMPRODUCT(--(INDIRECT("'"&amp;E$43&amp;"_EX"&amp;"'!A2:A444")=$B760),INDIRECT("'"&amp;E$43&amp;"_EX"&amp;"'!F2:F444"),INDIRECT("'"&amp;E$43&amp;"_EX"&amp;"'!H2:H444"))</f>
        <v>0</v>
      </c>
      <c r="F760" s="20" cm="1">
        <f t="array" aca="1" ref="F760" ca="1">SUMPRODUCT(--(INDIRECT("'"&amp;F$43&amp;"_EX"&amp;"'!A2:A156")=$B760),INDIRECT("'"&amp;F$43&amp;"_EX"&amp;"'!F2:F156"),INDIRECT("'"&amp;F$43&amp;"_EX"&amp;"'!H2:H156"))</f>
        <v>0</v>
      </c>
      <c r="L760" s="16">
        <v>23978</v>
      </c>
      <c r="M760" s="20" cm="1">
        <f t="array" aca="1" ref="M760" ca="1">SUMPRODUCT((OFFSET('2014_EX'!$A$2,COUNTA('2014_EX'!$A$2:$A$156)-Cálculos!$M$43,0,Cálculos!$M$43,1)=Cálculos!$L760)*OFFSET('2014_EX'!$F$2,COUNTA('2014_EX'!$F$2:$F$156)-Cálculos!$M$43,0,Cálculos!$M$43,1),OFFSET('2014_EX'!$H$2,COUNTA('2014_EX'!$H$2:$H$156)-Cálculos!$M$43,0,Cálculos!$M$43,1))</f>
        <v>0</v>
      </c>
    </row>
    <row r="761" spans="2:13" x14ac:dyDescent="0.25">
      <c r="B761" s="16">
        <v>23979</v>
      </c>
      <c r="C761" s="20" cm="1">
        <f t="array" aca="1" ref="C761" ca="1">SUMPRODUCT(--(INDIRECT("'"&amp;C$43&amp;"_EX"&amp;"'!A2:A451")=$B761),INDIRECT("'"&amp;C$43&amp;"_EX"&amp;"'!F2:F451"),INDIRECT("'"&amp;C$43&amp;"_EX"&amp;"'!H2:H451"))</f>
        <v>650.37</v>
      </c>
      <c r="D761" s="20" cm="1">
        <f t="array" aca="1" ref="D761" ca="1">SUMPRODUCT(--(INDIRECT("'"&amp;D$43&amp;"_EX"&amp;"'!A2:A1104")=$B761),INDIRECT("'"&amp;D$43&amp;"_EX"&amp;"'!F2:F1104"),INDIRECT("'"&amp;D$43&amp;"_EX"&amp;"'!H2:H1104"))</f>
        <v>0</v>
      </c>
      <c r="E761" s="20" cm="1">
        <f t="array" aca="1" ref="E761" ca="1">SUMPRODUCT(--(INDIRECT("'"&amp;E$43&amp;"_EX"&amp;"'!A2:A444")=$B761),INDIRECT("'"&amp;E$43&amp;"_EX"&amp;"'!F2:F444"),INDIRECT("'"&amp;E$43&amp;"_EX"&amp;"'!H2:H444"))</f>
        <v>331.17</v>
      </c>
      <c r="F761" s="20" cm="1">
        <f t="array" aca="1" ref="F761" ca="1">SUMPRODUCT(--(INDIRECT("'"&amp;F$43&amp;"_EX"&amp;"'!A2:A156")=$B761),INDIRECT("'"&amp;F$43&amp;"_EX"&amp;"'!F2:F156"),INDIRECT("'"&amp;F$43&amp;"_EX"&amp;"'!H2:H156"))</f>
        <v>0</v>
      </c>
      <c r="L761" s="16">
        <v>23979</v>
      </c>
      <c r="M761" s="20" cm="1">
        <f t="array" aca="1" ref="M761" ca="1">SUMPRODUCT((OFFSET('2014_EX'!$A$2,COUNTA('2014_EX'!$A$2:$A$156)-Cálculos!$M$43,0,Cálculos!$M$43,1)=Cálculos!$L761)*OFFSET('2014_EX'!$F$2,COUNTA('2014_EX'!$F$2:$F$156)-Cálculos!$M$43,0,Cálculos!$M$43,1),OFFSET('2014_EX'!$H$2,COUNTA('2014_EX'!$H$2:$H$156)-Cálculos!$M$43,0,Cálculos!$M$43,1))</f>
        <v>0</v>
      </c>
    </row>
    <row r="762" spans="2:13" x14ac:dyDescent="0.25">
      <c r="B762" s="16">
        <v>23980</v>
      </c>
      <c r="C762" s="20" cm="1">
        <f t="array" aca="1" ref="C762" ca="1">SUMPRODUCT(--(INDIRECT("'"&amp;C$43&amp;"_EX"&amp;"'!A2:A451")=$B762),INDIRECT("'"&amp;C$43&amp;"_EX"&amp;"'!F2:F451"),INDIRECT("'"&amp;C$43&amp;"_EX"&amp;"'!H2:H451"))</f>
        <v>1040</v>
      </c>
      <c r="D762" s="20" cm="1">
        <f t="array" aca="1" ref="D762" ca="1">SUMPRODUCT(--(INDIRECT("'"&amp;D$43&amp;"_EX"&amp;"'!A2:A1104")=$B762),INDIRECT("'"&amp;D$43&amp;"_EX"&amp;"'!F2:F1104"),INDIRECT("'"&amp;D$43&amp;"_EX"&amp;"'!H2:H1104"))</f>
        <v>625.5</v>
      </c>
      <c r="E762" s="20" cm="1">
        <f t="array" aca="1" ref="E762" ca="1">SUMPRODUCT(--(INDIRECT("'"&amp;E$43&amp;"_EX"&amp;"'!A2:A444")=$B762),INDIRECT("'"&amp;E$43&amp;"_EX"&amp;"'!F2:F444"),INDIRECT("'"&amp;E$43&amp;"_EX"&amp;"'!H2:H444"))</f>
        <v>890.5</v>
      </c>
      <c r="F762" s="20" cm="1">
        <f t="array" aca="1" ref="F762" ca="1">SUMPRODUCT(--(INDIRECT("'"&amp;F$43&amp;"_EX"&amp;"'!A2:A156")=$B762),INDIRECT("'"&amp;F$43&amp;"_EX"&amp;"'!F2:F156"),INDIRECT("'"&amp;F$43&amp;"_EX"&amp;"'!H2:H156"))</f>
        <v>0</v>
      </c>
      <c r="L762" s="16">
        <v>23980</v>
      </c>
      <c r="M762" s="20" cm="1">
        <f t="array" aca="1" ref="M762" ca="1">SUMPRODUCT((OFFSET('2014_EX'!$A$2,COUNTA('2014_EX'!$A$2:$A$156)-Cálculos!$M$43,0,Cálculos!$M$43,1)=Cálculos!$L762)*OFFSET('2014_EX'!$F$2,COUNTA('2014_EX'!$F$2:$F$156)-Cálculos!$M$43,0,Cálculos!$M$43,1),OFFSET('2014_EX'!$H$2,COUNTA('2014_EX'!$H$2:$H$156)-Cálculos!$M$43,0,Cálculos!$M$43,1))</f>
        <v>0</v>
      </c>
    </row>
    <row r="763" spans="2:13" x14ac:dyDescent="0.25">
      <c r="B763" s="16">
        <v>23981</v>
      </c>
      <c r="C763" s="20" cm="1">
        <f t="array" aca="1" ref="C763" ca="1">SUMPRODUCT(--(INDIRECT("'"&amp;C$43&amp;"_EX"&amp;"'!A2:A451")=$B763),INDIRECT("'"&amp;C$43&amp;"_EX"&amp;"'!F2:F451"),INDIRECT("'"&amp;C$43&amp;"_EX"&amp;"'!H2:H451"))</f>
        <v>389.61</v>
      </c>
      <c r="D763" s="20" cm="1">
        <f t="array" aca="1" ref="D763" ca="1">SUMPRODUCT(--(INDIRECT("'"&amp;D$43&amp;"_EX"&amp;"'!A2:A1104")=$B763),INDIRECT("'"&amp;D$43&amp;"_EX"&amp;"'!F2:F1104"),INDIRECT("'"&amp;D$43&amp;"_EX"&amp;"'!H2:H1104"))</f>
        <v>801</v>
      </c>
      <c r="E763" s="20" cm="1">
        <f t="array" aca="1" ref="E763" ca="1">SUMPRODUCT(--(INDIRECT("'"&amp;E$43&amp;"_EX"&amp;"'!A2:A444")=$B763),INDIRECT("'"&amp;E$43&amp;"_EX"&amp;"'!F2:F444"),INDIRECT("'"&amp;E$43&amp;"_EX"&amp;"'!H2:H444"))</f>
        <v>558</v>
      </c>
      <c r="F763" s="20" cm="1">
        <f t="array" aca="1" ref="F763" ca="1">SUMPRODUCT(--(INDIRECT("'"&amp;F$43&amp;"_EX"&amp;"'!A2:A156")=$B763),INDIRECT("'"&amp;F$43&amp;"_EX"&amp;"'!F2:F156"),INDIRECT("'"&amp;F$43&amp;"_EX"&amp;"'!H2:H156"))</f>
        <v>0</v>
      </c>
      <c r="L763" s="16">
        <v>23981</v>
      </c>
      <c r="M763" s="20" cm="1">
        <f t="array" aca="1" ref="M763" ca="1">SUMPRODUCT((OFFSET('2014_EX'!$A$2,COUNTA('2014_EX'!$A$2:$A$156)-Cálculos!$M$43,0,Cálculos!$M$43,1)=Cálculos!$L763)*OFFSET('2014_EX'!$F$2,COUNTA('2014_EX'!$F$2:$F$156)-Cálculos!$M$43,0,Cálculos!$M$43,1),OFFSET('2014_EX'!$H$2,COUNTA('2014_EX'!$H$2:$H$156)-Cálculos!$M$43,0,Cálculos!$M$43,1))</f>
        <v>0</v>
      </c>
    </row>
    <row r="764" spans="2:13" x14ac:dyDescent="0.25">
      <c r="B764" s="16">
        <v>23982</v>
      </c>
      <c r="C764" s="20" cm="1">
        <f t="array" aca="1" ref="C764" ca="1">SUMPRODUCT(--(INDIRECT("'"&amp;C$43&amp;"_EX"&amp;"'!A2:A451")=$B764),INDIRECT("'"&amp;C$43&amp;"_EX"&amp;"'!F2:F451"),INDIRECT("'"&amp;C$43&amp;"_EX"&amp;"'!H2:H451"))</f>
        <v>1143.07</v>
      </c>
      <c r="D764" s="20" cm="1">
        <f t="array" aca="1" ref="D764" ca="1">SUMPRODUCT(--(INDIRECT("'"&amp;D$43&amp;"_EX"&amp;"'!A2:A1104")=$B764),INDIRECT("'"&amp;D$43&amp;"_EX"&amp;"'!F2:F1104"),INDIRECT("'"&amp;D$43&amp;"_EX"&amp;"'!H2:H1104"))</f>
        <v>55.92</v>
      </c>
      <c r="E764" s="20" cm="1">
        <f t="array" aca="1" ref="E764" ca="1">SUMPRODUCT(--(INDIRECT("'"&amp;E$43&amp;"_EX"&amp;"'!A2:A444")=$B764),INDIRECT("'"&amp;E$43&amp;"_EX"&amp;"'!F2:F444"),INDIRECT("'"&amp;E$43&amp;"_EX"&amp;"'!H2:H444"))</f>
        <v>913.5</v>
      </c>
      <c r="F764" s="20" cm="1">
        <f t="array" aca="1" ref="F764" ca="1">SUMPRODUCT(--(INDIRECT("'"&amp;F$43&amp;"_EX"&amp;"'!A2:A156")=$B764),INDIRECT("'"&amp;F$43&amp;"_EX"&amp;"'!F2:F156"),INDIRECT("'"&amp;F$43&amp;"_EX"&amp;"'!H2:H156"))</f>
        <v>0</v>
      </c>
      <c r="L764" s="16">
        <v>23982</v>
      </c>
      <c r="M764" s="20" cm="1">
        <f t="array" aca="1" ref="M764" ca="1">SUMPRODUCT((OFFSET('2014_EX'!$A$2,COUNTA('2014_EX'!$A$2:$A$156)-Cálculos!$M$43,0,Cálculos!$M$43,1)=Cálculos!$L764)*OFFSET('2014_EX'!$F$2,COUNTA('2014_EX'!$F$2:$F$156)-Cálculos!$M$43,0,Cálculos!$M$43,1),OFFSET('2014_EX'!$H$2,COUNTA('2014_EX'!$H$2:$H$156)-Cálculos!$M$43,0,Cálculos!$M$43,1))</f>
        <v>0</v>
      </c>
    </row>
    <row r="765" spans="2:13" x14ac:dyDescent="0.25">
      <c r="B765" s="16">
        <v>23983</v>
      </c>
      <c r="C765" s="20" cm="1">
        <f t="array" aca="1" ref="C765" ca="1">SUMPRODUCT(--(INDIRECT("'"&amp;C$43&amp;"_EX"&amp;"'!A2:A451")=$B765),INDIRECT("'"&amp;C$43&amp;"_EX"&amp;"'!F2:F451"),INDIRECT("'"&amp;C$43&amp;"_EX"&amp;"'!H2:H451"))</f>
        <v>195</v>
      </c>
      <c r="D765" s="20" cm="1">
        <f t="array" aca="1" ref="D765" ca="1">SUMPRODUCT(--(INDIRECT("'"&amp;D$43&amp;"_EX"&amp;"'!A2:A1104")=$B765),INDIRECT("'"&amp;D$43&amp;"_EX"&amp;"'!F2:F1104"),INDIRECT("'"&amp;D$43&amp;"_EX"&amp;"'!H2:H1104"))</f>
        <v>0</v>
      </c>
      <c r="E765" s="20" cm="1">
        <f t="array" aca="1" ref="E765" ca="1">SUMPRODUCT(--(INDIRECT("'"&amp;E$43&amp;"_EX"&amp;"'!A2:A444")=$B765),INDIRECT("'"&amp;E$43&amp;"_EX"&amp;"'!F2:F444"),INDIRECT("'"&amp;E$43&amp;"_EX"&amp;"'!H2:H444"))</f>
        <v>112.5</v>
      </c>
      <c r="F765" s="20" cm="1">
        <f t="array" aca="1" ref="F765" ca="1">SUMPRODUCT(--(INDIRECT("'"&amp;F$43&amp;"_EX"&amp;"'!A2:A156")=$B765),INDIRECT("'"&amp;F$43&amp;"_EX"&amp;"'!F2:F156"),INDIRECT("'"&amp;F$43&amp;"_EX"&amp;"'!H2:H156"))</f>
        <v>0</v>
      </c>
      <c r="L765" s="16">
        <v>23983</v>
      </c>
      <c r="M765" s="20" cm="1">
        <f t="array" aca="1" ref="M765" ca="1">SUMPRODUCT((OFFSET('2014_EX'!$A$2,COUNTA('2014_EX'!$A$2:$A$156)-Cálculos!$M$43,0,Cálculos!$M$43,1)=Cálculos!$L765)*OFFSET('2014_EX'!$F$2,COUNTA('2014_EX'!$F$2:$F$156)-Cálculos!$M$43,0,Cálculos!$M$43,1),OFFSET('2014_EX'!$H$2,COUNTA('2014_EX'!$H$2:$H$156)-Cálculos!$M$43,0,Cálculos!$M$43,1))</f>
        <v>0</v>
      </c>
    </row>
    <row r="766" spans="2:13" x14ac:dyDescent="0.25">
      <c r="B766" s="16">
        <v>23984</v>
      </c>
      <c r="C766" s="20" cm="1">
        <f t="array" aca="1" ref="C766" ca="1">SUMPRODUCT(--(INDIRECT("'"&amp;C$43&amp;"_EX"&amp;"'!A2:A451")=$B766),INDIRECT("'"&amp;C$43&amp;"_EX"&amp;"'!F2:F451"),INDIRECT("'"&amp;C$43&amp;"_EX"&amp;"'!H2:H451"))</f>
        <v>223.68</v>
      </c>
      <c r="D766" s="20" cm="1">
        <f t="array" aca="1" ref="D766" ca="1">SUMPRODUCT(--(INDIRECT("'"&amp;D$43&amp;"_EX"&amp;"'!A2:A1104")=$B766),INDIRECT("'"&amp;D$43&amp;"_EX"&amp;"'!F2:F1104"),INDIRECT("'"&amp;D$43&amp;"_EX"&amp;"'!H2:H1104"))</f>
        <v>0</v>
      </c>
      <c r="E766" s="20" cm="1">
        <f t="array" aca="1" ref="E766" ca="1">SUMPRODUCT(--(INDIRECT("'"&amp;E$43&amp;"_EX"&amp;"'!A2:A444")=$B766),INDIRECT("'"&amp;E$43&amp;"_EX"&amp;"'!F2:F444"),INDIRECT("'"&amp;E$43&amp;"_EX"&amp;"'!H2:H444"))</f>
        <v>0</v>
      </c>
      <c r="F766" s="20" cm="1">
        <f t="array" aca="1" ref="F766" ca="1">SUMPRODUCT(--(INDIRECT("'"&amp;F$43&amp;"_EX"&amp;"'!A2:A156")=$B766),INDIRECT("'"&amp;F$43&amp;"_EX"&amp;"'!F2:F156"),INDIRECT("'"&amp;F$43&amp;"_EX"&amp;"'!H2:H156"))</f>
        <v>0</v>
      </c>
      <c r="L766" s="16">
        <v>23984</v>
      </c>
      <c r="M766" s="20" cm="1">
        <f t="array" aca="1" ref="M766" ca="1">SUMPRODUCT((OFFSET('2014_EX'!$A$2,COUNTA('2014_EX'!$A$2:$A$156)-Cálculos!$M$43,0,Cálculos!$M$43,1)=Cálculos!$L766)*OFFSET('2014_EX'!$F$2,COUNTA('2014_EX'!$F$2:$F$156)-Cálculos!$M$43,0,Cálculos!$M$43,1),OFFSET('2014_EX'!$H$2,COUNTA('2014_EX'!$H$2:$H$156)-Cálculos!$M$43,0,Cálculos!$M$43,1))</f>
        <v>0</v>
      </c>
    </row>
    <row r="767" spans="2:13" x14ac:dyDescent="0.25">
      <c r="B767" s="16">
        <v>23985</v>
      </c>
      <c r="C767" s="20" cm="1">
        <f t="array" aca="1" ref="C767" ca="1">SUMPRODUCT(--(INDIRECT("'"&amp;C$43&amp;"_EX"&amp;"'!A2:A451")=$B767),INDIRECT("'"&amp;C$43&amp;"_EX"&amp;"'!F2:F451"),INDIRECT("'"&amp;C$43&amp;"_EX"&amp;"'!H2:H451"))</f>
        <v>696</v>
      </c>
      <c r="D767" s="20" cm="1">
        <f t="array" aca="1" ref="D767" ca="1">SUMPRODUCT(--(INDIRECT("'"&amp;D$43&amp;"_EX"&amp;"'!A2:A1104")=$B767),INDIRECT("'"&amp;D$43&amp;"_EX"&amp;"'!F2:F1104"),INDIRECT("'"&amp;D$43&amp;"_EX"&amp;"'!H2:H1104"))</f>
        <v>0</v>
      </c>
      <c r="E767" s="20" cm="1">
        <f t="array" aca="1" ref="E767" ca="1">SUMPRODUCT(--(INDIRECT("'"&amp;E$43&amp;"_EX"&amp;"'!A2:A444")=$B767),INDIRECT("'"&amp;E$43&amp;"_EX"&amp;"'!F2:F444"),INDIRECT("'"&amp;E$43&amp;"_EX"&amp;"'!H2:H444"))</f>
        <v>489</v>
      </c>
      <c r="F767" s="20" cm="1">
        <f t="array" aca="1" ref="F767" ca="1">SUMPRODUCT(--(INDIRECT("'"&amp;F$43&amp;"_EX"&amp;"'!A2:A156")=$B767),INDIRECT("'"&amp;F$43&amp;"_EX"&amp;"'!F2:F156"),INDIRECT("'"&amp;F$43&amp;"_EX"&amp;"'!H2:H156"))</f>
        <v>0</v>
      </c>
      <c r="L767" s="16">
        <v>23985</v>
      </c>
      <c r="M767" s="20" cm="1">
        <f t="array" aca="1" ref="M767" ca="1">SUMPRODUCT((OFFSET('2014_EX'!$A$2,COUNTA('2014_EX'!$A$2:$A$156)-Cálculos!$M$43,0,Cálculos!$M$43,1)=Cálculos!$L767)*OFFSET('2014_EX'!$F$2,COUNTA('2014_EX'!$F$2:$F$156)-Cálculos!$M$43,0,Cálculos!$M$43,1),OFFSET('2014_EX'!$H$2,COUNTA('2014_EX'!$H$2:$H$156)-Cálculos!$M$43,0,Cálculos!$M$43,1))</f>
        <v>0</v>
      </c>
    </row>
    <row r="768" spans="2:13" x14ac:dyDescent="0.25">
      <c r="B768" s="16">
        <v>23986</v>
      </c>
      <c r="C768" s="20" cm="1">
        <f t="array" aca="1" ref="C768" ca="1">SUMPRODUCT(--(INDIRECT("'"&amp;C$43&amp;"_EX"&amp;"'!A2:A451")=$B768),INDIRECT("'"&amp;C$43&amp;"_EX"&amp;"'!F2:F451"),INDIRECT("'"&amp;C$43&amp;"_EX"&amp;"'!H2:H451"))</f>
        <v>1294.5</v>
      </c>
      <c r="D768" s="20" cm="1">
        <f t="array" aca="1" ref="D768" ca="1">SUMPRODUCT(--(INDIRECT("'"&amp;D$43&amp;"_EX"&amp;"'!A2:A1104")=$B768),INDIRECT("'"&amp;D$43&amp;"_EX"&amp;"'!F2:F1104"),INDIRECT("'"&amp;D$43&amp;"_EX"&amp;"'!H2:H1104"))</f>
        <v>0</v>
      </c>
      <c r="E768" s="20" cm="1">
        <f t="array" aca="1" ref="E768" ca="1">SUMPRODUCT(--(INDIRECT("'"&amp;E$43&amp;"_EX"&amp;"'!A2:A444")=$B768),INDIRECT("'"&amp;E$43&amp;"_EX"&amp;"'!F2:F444"),INDIRECT("'"&amp;E$43&amp;"_EX"&amp;"'!H2:H444"))</f>
        <v>0</v>
      </c>
      <c r="F768" s="20" cm="1">
        <f t="array" aca="1" ref="F768" ca="1">SUMPRODUCT(--(INDIRECT("'"&amp;F$43&amp;"_EX"&amp;"'!A2:A156")=$B768),INDIRECT("'"&amp;F$43&amp;"_EX"&amp;"'!F2:F156"),INDIRECT("'"&amp;F$43&amp;"_EX"&amp;"'!H2:H156"))</f>
        <v>0</v>
      </c>
      <c r="L768" s="16">
        <v>23986</v>
      </c>
      <c r="M768" s="20" cm="1">
        <f t="array" aca="1" ref="M768" ca="1">SUMPRODUCT((OFFSET('2014_EX'!$A$2,COUNTA('2014_EX'!$A$2:$A$156)-Cálculos!$M$43,0,Cálculos!$M$43,1)=Cálculos!$L768)*OFFSET('2014_EX'!$F$2,COUNTA('2014_EX'!$F$2:$F$156)-Cálculos!$M$43,0,Cálculos!$M$43,1),OFFSET('2014_EX'!$H$2,COUNTA('2014_EX'!$H$2:$H$156)-Cálculos!$M$43,0,Cálculos!$M$43,1))</f>
        <v>0</v>
      </c>
    </row>
    <row r="769" spans="2:13" x14ac:dyDescent="0.25">
      <c r="B769" s="16">
        <v>23987</v>
      </c>
      <c r="C769" s="20" cm="1">
        <f t="array" aca="1" ref="C769" ca="1">SUMPRODUCT(--(INDIRECT("'"&amp;C$43&amp;"_EX"&amp;"'!A2:A451")=$B769),INDIRECT("'"&amp;C$43&amp;"_EX"&amp;"'!F2:F451"),INDIRECT("'"&amp;C$43&amp;"_EX"&amp;"'!H2:H451"))</f>
        <v>0</v>
      </c>
      <c r="D769" s="20" cm="1">
        <f t="array" aca="1" ref="D769" ca="1">SUMPRODUCT(--(INDIRECT("'"&amp;D$43&amp;"_EX"&amp;"'!A2:A1104")=$B769),INDIRECT("'"&amp;D$43&amp;"_EX"&amp;"'!F2:F1104"),INDIRECT("'"&amp;D$43&amp;"_EX"&amp;"'!H2:H1104"))</f>
        <v>147</v>
      </c>
      <c r="E769" s="20" cm="1">
        <f t="array" aca="1" ref="E769" ca="1">SUMPRODUCT(--(INDIRECT("'"&amp;E$43&amp;"_EX"&amp;"'!A2:A444")=$B769),INDIRECT("'"&amp;E$43&amp;"_EX"&amp;"'!F2:F444"),INDIRECT("'"&amp;E$43&amp;"_EX"&amp;"'!H2:H444"))</f>
        <v>0</v>
      </c>
      <c r="F769" s="20" cm="1">
        <f t="array" aca="1" ref="F769" ca="1">SUMPRODUCT(--(INDIRECT("'"&amp;F$43&amp;"_EX"&amp;"'!A2:A156")=$B769),INDIRECT("'"&amp;F$43&amp;"_EX"&amp;"'!F2:F156"),INDIRECT("'"&amp;F$43&amp;"_EX"&amp;"'!H2:H156"))</f>
        <v>0</v>
      </c>
      <c r="L769" s="16">
        <v>23987</v>
      </c>
      <c r="M769" s="20" cm="1">
        <f t="array" aca="1" ref="M769" ca="1">SUMPRODUCT((OFFSET('2014_EX'!$A$2,COUNTA('2014_EX'!$A$2:$A$156)-Cálculos!$M$43,0,Cálculos!$M$43,1)=Cálculos!$L769)*OFFSET('2014_EX'!$F$2,COUNTA('2014_EX'!$F$2:$F$156)-Cálculos!$M$43,0,Cálculos!$M$43,1),OFFSET('2014_EX'!$H$2,COUNTA('2014_EX'!$H$2:$H$156)-Cálculos!$M$43,0,Cálculos!$M$43,1))</f>
        <v>0</v>
      </c>
    </row>
    <row r="770" spans="2:13" x14ac:dyDescent="0.25">
      <c r="B770" s="16">
        <v>23988</v>
      </c>
      <c r="C770" s="20" cm="1">
        <f t="array" aca="1" ref="C770" ca="1">SUMPRODUCT(--(INDIRECT("'"&amp;C$43&amp;"_EX"&amp;"'!A2:A451")=$B770),INDIRECT("'"&amp;C$43&amp;"_EX"&amp;"'!F2:F451"),INDIRECT("'"&amp;C$43&amp;"_EX"&amp;"'!H2:H451"))</f>
        <v>809.19</v>
      </c>
      <c r="D770" s="20" cm="1">
        <f t="array" aca="1" ref="D770" ca="1">SUMPRODUCT(--(INDIRECT("'"&amp;D$43&amp;"_EX"&amp;"'!A2:A1104")=$B770),INDIRECT("'"&amp;D$43&amp;"_EX"&amp;"'!F2:F1104"),INDIRECT("'"&amp;D$43&amp;"_EX"&amp;"'!H2:H1104"))</f>
        <v>0</v>
      </c>
      <c r="E770" s="20" cm="1">
        <f t="array" aca="1" ref="E770" ca="1">SUMPRODUCT(--(INDIRECT("'"&amp;E$43&amp;"_EX"&amp;"'!A2:A444")=$B770),INDIRECT("'"&amp;E$43&amp;"_EX"&amp;"'!F2:F444"),INDIRECT("'"&amp;E$43&amp;"_EX"&amp;"'!H2:H444"))</f>
        <v>0</v>
      </c>
      <c r="F770" s="20" cm="1">
        <f t="array" aca="1" ref="F770" ca="1">SUMPRODUCT(--(INDIRECT("'"&amp;F$43&amp;"_EX"&amp;"'!A2:A156")=$B770),INDIRECT("'"&amp;F$43&amp;"_EX"&amp;"'!F2:F156"),INDIRECT("'"&amp;F$43&amp;"_EX"&amp;"'!H2:H156"))</f>
        <v>0</v>
      </c>
      <c r="L770" s="16">
        <v>23988</v>
      </c>
      <c r="M770" s="20" cm="1">
        <f t="array" aca="1" ref="M770" ca="1">SUMPRODUCT((OFFSET('2014_EX'!$A$2,COUNTA('2014_EX'!$A$2:$A$156)-Cálculos!$M$43,0,Cálculos!$M$43,1)=Cálculos!$L770)*OFFSET('2014_EX'!$F$2,COUNTA('2014_EX'!$F$2:$F$156)-Cálculos!$M$43,0,Cálculos!$M$43,1),OFFSET('2014_EX'!$H$2,COUNTA('2014_EX'!$H$2:$H$156)-Cálculos!$M$43,0,Cálculos!$M$43,1))</f>
        <v>0</v>
      </c>
    </row>
    <row r="771" spans="2:13" x14ac:dyDescent="0.25">
      <c r="B771" s="16">
        <v>23989</v>
      </c>
      <c r="C771" s="20" cm="1">
        <f t="array" aca="1" ref="C771" ca="1">SUMPRODUCT(--(INDIRECT("'"&amp;C$43&amp;"_EX"&amp;"'!A2:A451")=$B771),INDIRECT("'"&amp;C$43&amp;"_EX"&amp;"'!F2:F451"),INDIRECT("'"&amp;C$43&amp;"_EX"&amp;"'!H2:H451"))</f>
        <v>522</v>
      </c>
      <c r="D771" s="20" cm="1">
        <f t="array" aca="1" ref="D771" ca="1">SUMPRODUCT(--(INDIRECT("'"&amp;D$43&amp;"_EX"&amp;"'!A2:A1104")=$B771),INDIRECT("'"&amp;D$43&amp;"_EX"&amp;"'!F2:F1104"),INDIRECT("'"&amp;D$43&amp;"_EX"&amp;"'!H2:H1104"))</f>
        <v>816</v>
      </c>
      <c r="E771" s="20" cm="1">
        <f t="array" aca="1" ref="E771" ca="1">SUMPRODUCT(--(INDIRECT("'"&amp;E$43&amp;"_EX"&amp;"'!A2:A444")=$B771),INDIRECT("'"&amp;E$43&amp;"_EX"&amp;"'!F2:F444"),INDIRECT("'"&amp;E$43&amp;"_EX"&amp;"'!H2:H444"))</f>
        <v>0</v>
      </c>
      <c r="F771" s="20" cm="1">
        <f t="array" aca="1" ref="F771" ca="1">SUMPRODUCT(--(INDIRECT("'"&amp;F$43&amp;"_EX"&amp;"'!A2:A156")=$B771),INDIRECT("'"&amp;F$43&amp;"_EX"&amp;"'!F2:F156"),INDIRECT("'"&amp;F$43&amp;"_EX"&amp;"'!H2:H156"))</f>
        <v>297</v>
      </c>
      <c r="L771" s="16">
        <v>23989</v>
      </c>
      <c r="M771" s="20" cm="1">
        <f t="array" aca="1" ref="M771" ca="1">SUMPRODUCT((OFFSET('2014_EX'!$A$2,COUNTA('2014_EX'!$A$2:$A$156)-Cálculos!$M$43,0,Cálculos!$M$43,1)=Cálculos!$L771)*OFFSET('2014_EX'!$F$2,COUNTA('2014_EX'!$F$2:$F$156)-Cálculos!$M$43,0,Cálculos!$M$43,1),OFFSET('2014_EX'!$H$2,COUNTA('2014_EX'!$H$2:$H$156)-Cálculos!$M$43,0,Cálculos!$M$43,1))</f>
        <v>297</v>
      </c>
    </row>
    <row r="772" spans="2:13" x14ac:dyDescent="0.25">
      <c r="B772" s="16">
        <v>23990</v>
      </c>
      <c r="C772" s="20" cm="1">
        <f t="array" aca="1" ref="C772" ca="1">SUMPRODUCT(--(INDIRECT("'"&amp;C$43&amp;"_EX"&amp;"'!A2:A451")=$B772),INDIRECT("'"&amp;C$43&amp;"_EX"&amp;"'!F2:F451"),INDIRECT("'"&amp;C$43&amp;"_EX"&amp;"'!H2:H451"))</f>
        <v>426</v>
      </c>
      <c r="D772" s="20" cm="1">
        <f t="array" aca="1" ref="D772" ca="1">SUMPRODUCT(--(INDIRECT("'"&amp;D$43&amp;"_EX"&amp;"'!A2:A1104")=$B772),INDIRECT("'"&amp;D$43&amp;"_EX"&amp;"'!F2:F1104"),INDIRECT("'"&amp;D$43&amp;"_EX"&amp;"'!H2:H1104"))</f>
        <v>0</v>
      </c>
      <c r="E772" s="20" cm="1">
        <f t="array" aca="1" ref="E772" ca="1">SUMPRODUCT(--(INDIRECT("'"&amp;E$43&amp;"_EX"&amp;"'!A2:A444")=$B772),INDIRECT("'"&amp;E$43&amp;"_EX"&amp;"'!F2:F444"),INDIRECT("'"&amp;E$43&amp;"_EX"&amp;"'!H2:H444"))</f>
        <v>0</v>
      </c>
      <c r="F772" s="20" cm="1">
        <f t="array" aca="1" ref="F772" ca="1">SUMPRODUCT(--(INDIRECT("'"&amp;F$43&amp;"_EX"&amp;"'!A2:A156")=$B772),INDIRECT("'"&amp;F$43&amp;"_EX"&amp;"'!F2:F156"),INDIRECT("'"&amp;F$43&amp;"_EX"&amp;"'!H2:H156"))</f>
        <v>0</v>
      </c>
      <c r="L772" s="16">
        <v>23990</v>
      </c>
      <c r="M772" s="20" cm="1">
        <f t="array" aca="1" ref="M772" ca="1">SUMPRODUCT((OFFSET('2014_EX'!$A$2,COUNTA('2014_EX'!$A$2:$A$156)-Cálculos!$M$43,0,Cálculos!$M$43,1)=Cálculos!$L772)*OFFSET('2014_EX'!$F$2,COUNTA('2014_EX'!$F$2:$F$156)-Cálculos!$M$43,0,Cálculos!$M$43,1),OFFSET('2014_EX'!$H$2,COUNTA('2014_EX'!$H$2:$H$156)-Cálculos!$M$43,0,Cálculos!$M$43,1))</f>
        <v>0</v>
      </c>
    </row>
    <row r="773" spans="2:13" x14ac:dyDescent="0.25">
      <c r="B773" s="16">
        <v>23991</v>
      </c>
      <c r="C773" s="20" cm="1">
        <f t="array" aca="1" ref="C773" ca="1">SUMPRODUCT(--(INDIRECT("'"&amp;C$43&amp;"_EX"&amp;"'!A2:A451")=$B773),INDIRECT("'"&amp;C$43&amp;"_EX"&amp;"'!F2:F451"),INDIRECT("'"&amp;C$43&amp;"_EX"&amp;"'!H2:H451"))</f>
        <v>0</v>
      </c>
      <c r="D773" s="20" cm="1">
        <f t="array" aca="1" ref="D773" ca="1">SUMPRODUCT(--(INDIRECT("'"&amp;D$43&amp;"_EX"&amp;"'!A2:A1104")=$B773),INDIRECT("'"&amp;D$43&amp;"_EX"&amp;"'!F2:F1104"),INDIRECT("'"&amp;D$43&amp;"_EX"&amp;"'!H2:H1104"))</f>
        <v>1508.49</v>
      </c>
      <c r="E773" s="20" cm="1">
        <f t="array" aca="1" ref="E773" ca="1">SUMPRODUCT(--(INDIRECT("'"&amp;E$43&amp;"_EX"&amp;"'!A2:A444")=$B773),INDIRECT("'"&amp;E$43&amp;"_EX"&amp;"'!F2:F444"),INDIRECT("'"&amp;E$43&amp;"_EX"&amp;"'!H2:H444"))</f>
        <v>0</v>
      </c>
      <c r="F773" s="20" cm="1">
        <f t="array" aca="1" ref="F773" ca="1">SUMPRODUCT(--(INDIRECT("'"&amp;F$43&amp;"_EX"&amp;"'!A2:A156")=$B773),INDIRECT("'"&amp;F$43&amp;"_EX"&amp;"'!F2:F156"),INDIRECT("'"&amp;F$43&amp;"_EX"&amp;"'!H2:H156"))</f>
        <v>0</v>
      </c>
      <c r="L773" s="16">
        <v>23991</v>
      </c>
      <c r="M773" s="20" cm="1">
        <f t="array" aca="1" ref="M773" ca="1">SUMPRODUCT((OFFSET('2014_EX'!$A$2,COUNTA('2014_EX'!$A$2:$A$156)-Cálculos!$M$43,0,Cálculos!$M$43,1)=Cálculos!$L773)*OFFSET('2014_EX'!$F$2,COUNTA('2014_EX'!$F$2:$F$156)-Cálculos!$M$43,0,Cálculos!$M$43,1),OFFSET('2014_EX'!$H$2,COUNTA('2014_EX'!$H$2:$H$156)-Cálculos!$M$43,0,Cálculos!$M$43,1))</f>
        <v>0</v>
      </c>
    </row>
    <row r="774" spans="2:13" x14ac:dyDescent="0.25">
      <c r="B774" s="16">
        <v>23992</v>
      </c>
      <c r="C774" s="20" cm="1">
        <f t="array" aca="1" ref="C774" ca="1">SUMPRODUCT(--(INDIRECT("'"&amp;C$43&amp;"_EX"&amp;"'!A2:A451")=$B774),INDIRECT("'"&amp;C$43&amp;"_EX"&amp;"'!F2:F451"),INDIRECT("'"&amp;C$43&amp;"_EX"&amp;"'!H2:H451"))</f>
        <v>1189.5900000000001</v>
      </c>
      <c r="D774" s="20" cm="1">
        <f t="array" aca="1" ref="D774" ca="1">SUMPRODUCT(--(INDIRECT("'"&amp;D$43&amp;"_EX"&amp;"'!A2:A1104")=$B774),INDIRECT("'"&amp;D$43&amp;"_EX"&amp;"'!F2:F1104"),INDIRECT("'"&amp;D$43&amp;"_EX"&amp;"'!H2:H1104"))</f>
        <v>0</v>
      </c>
      <c r="E774" s="20" cm="1">
        <f t="array" aca="1" ref="E774" ca="1">SUMPRODUCT(--(INDIRECT("'"&amp;E$43&amp;"_EX"&amp;"'!A2:A444")=$B774),INDIRECT("'"&amp;E$43&amp;"_EX"&amp;"'!F2:F444"),INDIRECT("'"&amp;E$43&amp;"_EX"&amp;"'!H2:H444"))</f>
        <v>49.5</v>
      </c>
      <c r="F774" s="20" cm="1">
        <f t="array" aca="1" ref="F774" ca="1">SUMPRODUCT(--(INDIRECT("'"&amp;F$43&amp;"_EX"&amp;"'!A2:A156")=$B774),INDIRECT("'"&amp;F$43&amp;"_EX"&amp;"'!F2:F156"),INDIRECT("'"&amp;F$43&amp;"_EX"&amp;"'!H2:H156"))</f>
        <v>0</v>
      </c>
      <c r="L774" s="16">
        <v>23992</v>
      </c>
      <c r="M774" s="20" cm="1">
        <f t="array" aca="1" ref="M774" ca="1">SUMPRODUCT((OFFSET('2014_EX'!$A$2,COUNTA('2014_EX'!$A$2:$A$156)-Cálculos!$M$43,0,Cálculos!$M$43,1)=Cálculos!$L774)*OFFSET('2014_EX'!$F$2,COUNTA('2014_EX'!$F$2:$F$156)-Cálculos!$M$43,0,Cálculos!$M$43,1),OFFSET('2014_EX'!$H$2,COUNTA('2014_EX'!$H$2:$H$156)-Cálculos!$M$43,0,Cálculos!$M$43,1))</f>
        <v>0</v>
      </c>
    </row>
    <row r="775" spans="2:13" x14ac:dyDescent="0.25">
      <c r="B775" s="16">
        <v>23993</v>
      </c>
      <c r="C775" s="20" cm="1">
        <f t="array" aca="1" ref="C775" ca="1">SUMPRODUCT(--(INDIRECT("'"&amp;C$43&amp;"_EX"&amp;"'!A2:A451")=$B775),INDIRECT("'"&amp;C$43&amp;"_EX"&amp;"'!F2:F451"),INDIRECT("'"&amp;C$43&amp;"_EX"&amp;"'!H2:H451"))</f>
        <v>483</v>
      </c>
      <c r="D775" s="20" cm="1">
        <f t="array" aca="1" ref="D775" ca="1">SUMPRODUCT(--(INDIRECT("'"&amp;D$43&amp;"_EX"&amp;"'!A2:A1104")=$B775),INDIRECT("'"&amp;D$43&amp;"_EX"&amp;"'!F2:F1104"),INDIRECT("'"&amp;D$43&amp;"_EX"&amp;"'!H2:H1104"))</f>
        <v>504</v>
      </c>
      <c r="E775" s="20" cm="1">
        <f t="array" aca="1" ref="E775" ca="1">SUMPRODUCT(--(INDIRECT("'"&amp;E$43&amp;"_EX"&amp;"'!A2:A444")=$B775),INDIRECT("'"&amp;E$43&amp;"_EX"&amp;"'!F2:F444"),INDIRECT("'"&amp;E$43&amp;"_EX"&amp;"'!H2:H444"))</f>
        <v>327.18</v>
      </c>
      <c r="F775" s="20" cm="1">
        <f t="array" aca="1" ref="F775" ca="1">SUMPRODUCT(--(INDIRECT("'"&amp;F$43&amp;"_EX"&amp;"'!A2:A156")=$B775),INDIRECT("'"&amp;F$43&amp;"_EX"&amp;"'!F2:F156"),INDIRECT("'"&amp;F$43&amp;"_EX"&amp;"'!H2:H156"))</f>
        <v>0</v>
      </c>
      <c r="L775" s="16">
        <v>23993</v>
      </c>
      <c r="M775" s="20" cm="1">
        <f t="array" aca="1" ref="M775" ca="1">SUMPRODUCT((OFFSET('2014_EX'!$A$2,COUNTA('2014_EX'!$A$2:$A$156)-Cálculos!$M$43,0,Cálculos!$M$43,1)=Cálculos!$L775)*OFFSET('2014_EX'!$F$2,COUNTA('2014_EX'!$F$2:$F$156)-Cálculos!$M$43,0,Cálculos!$M$43,1),OFFSET('2014_EX'!$H$2,COUNTA('2014_EX'!$H$2:$H$156)-Cálculos!$M$43,0,Cálculos!$M$43,1))</f>
        <v>0</v>
      </c>
    </row>
    <row r="776" spans="2:13" x14ac:dyDescent="0.25">
      <c r="B776" s="16">
        <v>23994</v>
      </c>
      <c r="C776" s="20" cm="1">
        <f t="array" aca="1" ref="C776" ca="1">SUMPRODUCT(--(INDIRECT("'"&amp;C$43&amp;"_EX"&amp;"'!A2:A451")=$B776),INDIRECT("'"&amp;C$43&amp;"_EX"&amp;"'!F2:F451"),INDIRECT("'"&amp;C$43&amp;"_EX"&amp;"'!H2:H451"))</f>
        <v>1111.5</v>
      </c>
      <c r="D776" s="20" cm="1">
        <f t="array" aca="1" ref="D776" ca="1">SUMPRODUCT(--(INDIRECT("'"&amp;D$43&amp;"_EX"&amp;"'!A2:A1104")=$B776),INDIRECT("'"&amp;D$43&amp;"_EX"&amp;"'!F2:F1104"),INDIRECT("'"&amp;D$43&amp;"_EX"&amp;"'!H2:H1104"))</f>
        <v>760.5</v>
      </c>
      <c r="E776" s="20" cm="1">
        <f t="array" aca="1" ref="E776" ca="1">SUMPRODUCT(--(INDIRECT("'"&amp;E$43&amp;"_EX"&amp;"'!A2:A444")=$B776),INDIRECT("'"&amp;E$43&amp;"_EX"&amp;"'!F2:F444"),INDIRECT("'"&amp;E$43&amp;"_EX"&amp;"'!H2:H444"))</f>
        <v>0</v>
      </c>
      <c r="F776" s="20" cm="1">
        <f t="array" aca="1" ref="F776" ca="1">SUMPRODUCT(--(INDIRECT("'"&amp;F$43&amp;"_EX"&amp;"'!A2:A156")=$B776),INDIRECT("'"&amp;F$43&amp;"_EX"&amp;"'!F2:F156"),INDIRECT("'"&amp;F$43&amp;"_EX"&amp;"'!H2:H156"))</f>
        <v>0</v>
      </c>
      <c r="L776" s="16">
        <v>23994</v>
      </c>
      <c r="M776" s="20" cm="1">
        <f t="array" aca="1" ref="M776" ca="1">SUMPRODUCT((OFFSET('2014_EX'!$A$2,COUNTA('2014_EX'!$A$2:$A$156)-Cálculos!$M$43,0,Cálculos!$M$43,1)=Cálculos!$L776)*OFFSET('2014_EX'!$F$2,COUNTA('2014_EX'!$F$2:$F$156)-Cálculos!$M$43,0,Cálculos!$M$43,1),OFFSET('2014_EX'!$H$2,COUNTA('2014_EX'!$H$2:$H$156)-Cálculos!$M$43,0,Cálculos!$M$43,1))</f>
        <v>0</v>
      </c>
    </row>
    <row r="777" spans="2:13" x14ac:dyDescent="0.25">
      <c r="B777" s="16">
        <v>23995</v>
      </c>
      <c r="C777" s="20" cm="1">
        <f t="array" aca="1" ref="C777" ca="1">SUMPRODUCT(--(INDIRECT("'"&amp;C$43&amp;"_EX"&amp;"'!A2:A451")=$B777),INDIRECT("'"&amp;C$43&amp;"_EX"&amp;"'!F2:F451"),INDIRECT("'"&amp;C$43&amp;"_EX"&amp;"'!H2:H451"))</f>
        <v>1222</v>
      </c>
      <c r="D777" s="20" cm="1">
        <f t="array" aca="1" ref="D777" ca="1">SUMPRODUCT(--(INDIRECT("'"&amp;D$43&amp;"_EX"&amp;"'!A2:A1104")=$B777),INDIRECT("'"&amp;D$43&amp;"_EX"&amp;"'!F2:F1104"),INDIRECT("'"&amp;D$43&amp;"_EX"&amp;"'!H2:H1104"))</f>
        <v>0</v>
      </c>
      <c r="E777" s="20" cm="1">
        <f t="array" aca="1" ref="E777" ca="1">SUMPRODUCT(--(INDIRECT("'"&amp;E$43&amp;"_EX"&amp;"'!A2:A444")=$B777),INDIRECT("'"&amp;E$43&amp;"_EX"&amp;"'!F2:F444"),INDIRECT("'"&amp;E$43&amp;"_EX"&amp;"'!H2:H444"))</f>
        <v>0</v>
      </c>
      <c r="F777" s="20" cm="1">
        <f t="array" aca="1" ref="F777" ca="1">SUMPRODUCT(--(INDIRECT("'"&amp;F$43&amp;"_EX"&amp;"'!A2:A156")=$B777),INDIRECT("'"&amp;F$43&amp;"_EX"&amp;"'!F2:F156"),INDIRECT("'"&amp;F$43&amp;"_EX"&amp;"'!H2:H156"))</f>
        <v>0</v>
      </c>
      <c r="L777" s="16">
        <v>23995</v>
      </c>
      <c r="M777" s="20" cm="1">
        <f t="array" aca="1" ref="M777" ca="1">SUMPRODUCT((OFFSET('2014_EX'!$A$2,COUNTA('2014_EX'!$A$2:$A$156)-Cálculos!$M$43,0,Cálculos!$M$43,1)=Cálculos!$L777)*OFFSET('2014_EX'!$F$2,COUNTA('2014_EX'!$F$2:$F$156)-Cálculos!$M$43,0,Cálculos!$M$43,1),OFFSET('2014_EX'!$H$2,COUNTA('2014_EX'!$H$2:$H$156)-Cálculos!$M$43,0,Cálculos!$M$43,1))</f>
        <v>0</v>
      </c>
    </row>
    <row r="778" spans="2:13" x14ac:dyDescent="0.25">
      <c r="B778" s="16">
        <v>23996</v>
      </c>
      <c r="C778" s="20" cm="1">
        <f t="array" aca="1" ref="C778" ca="1">SUMPRODUCT(--(INDIRECT("'"&amp;C$43&amp;"_EX"&amp;"'!A2:A451")=$B778),INDIRECT("'"&amp;C$43&amp;"_EX"&amp;"'!F2:F451"),INDIRECT("'"&amp;C$43&amp;"_EX"&amp;"'!H2:H451"))</f>
        <v>174</v>
      </c>
      <c r="D778" s="20" cm="1">
        <f t="array" aca="1" ref="D778" ca="1">SUMPRODUCT(--(INDIRECT("'"&amp;D$43&amp;"_EX"&amp;"'!A2:A1104")=$B778),INDIRECT("'"&amp;D$43&amp;"_EX"&amp;"'!F2:F1104"),INDIRECT("'"&amp;D$43&amp;"_EX"&amp;"'!H2:H1104"))</f>
        <v>0</v>
      </c>
      <c r="E778" s="20" cm="1">
        <f t="array" aca="1" ref="E778" ca="1">SUMPRODUCT(--(INDIRECT("'"&amp;E$43&amp;"_EX"&amp;"'!A2:A444")=$B778),INDIRECT("'"&amp;E$43&amp;"_EX"&amp;"'!F2:F444"),INDIRECT("'"&amp;E$43&amp;"_EX"&amp;"'!H2:H444"))</f>
        <v>0</v>
      </c>
      <c r="F778" s="20" cm="1">
        <f t="array" aca="1" ref="F778" ca="1">SUMPRODUCT(--(INDIRECT("'"&amp;F$43&amp;"_EX"&amp;"'!A2:A156")=$B778),INDIRECT("'"&amp;F$43&amp;"_EX"&amp;"'!F2:F156"),INDIRECT("'"&amp;F$43&amp;"_EX"&amp;"'!H2:H156"))</f>
        <v>0</v>
      </c>
      <c r="L778" s="16">
        <v>23996</v>
      </c>
      <c r="M778" s="20" cm="1">
        <f t="array" aca="1" ref="M778" ca="1">SUMPRODUCT((OFFSET('2014_EX'!$A$2,COUNTA('2014_EX'!$A$2:$A$156)-Cálculos!$M$43,0,Cálculos!$M$43,1)=Cálculos!$L778)*OFFSET('2014_EX'!$F$2,COUNTA('2014_EX'!$F$2:$F$156)-Cálculos!$M$43,0,Cálculos!$M$43,1),OFFSET('2014_EX'!$H$2,COUNTA('2014_EX'!$H$2:$H$156)-Cálculos!$M$43,0,Cálculos!$M$43,1))</f>
        <v>0</v>
      </c>
    </row>
    <row r="779" spans="2:13" x14ac:dyDescent="0.25">
      <c r="B779" s="16">
        <v>23997</v>
      </c>
      <c r="C779" s="20" cm="1">
        <f t="array" aca="1" ref="C779" ca="1">SUMPRODUCT(--(INDIRECT("'"&amp;C$43&amp;"_EX"&amp;"'!A2:A451")=$B779),INDIRECT("'"&amp;C$43&amp;"_EX"&amp;"'!F2:F451"),INDIRECT("'"&amp;C$43&amp;"_EX"&amp;"'!H2:H451"))</f>
        <v>642.39</v>
      </c>
      <c r="D779" s="20" cm="1">
        <f t="array" aca="1" ref="D779" ca="1">SUMPRODUCT(--(INDIRECT("'"&amp;D$43&amp;"_EX"&amp;"'!A2:A1104")=$B779),INDIRECT("'"&amp;D$43&amp;"_EX"&amp;"'!F2:F1104"),INDIRECT("'"&amp;D$43&amp;"_EX"&amp;"'!H2:H1104"))</f>
        <v>1062.48</v>
      </c>
      <c r="E779" s="20" cm="1">
        <f t="array" aca="1" ref="E779" ca="1">SUMPRODUCT(--(INDIRECT("'"&amp;E$43&amp;"_EX"&amp;"'!A2:A444")=$B779),INDIRECT("'"&amp;E$43&amp;"_EX"&amp;"'!F2:F444"),INDIRECT("'"&amp;E$43&amp;"_EX"&amp;"'!H2:H444"))</f>
        <v>246.5</v>
      </c>
      <c r="F779" s="20" cm="1">
        <f t="array" aca="1" ref="F779" ca="1">SUMPRODUCT(--(INDIRECT("'"&amp;F$43&amp;"_EX"&amp;"'!A2:A156")=$B779),INDIRECT("'"&amp;F$43&amp;"_EX"&amp;"'!F2:F156"),INDIRECT("'"&amp;F$43&amp;"_EX"&amp;"'!H2:H156"))</f>
        <v>0</v>
      </c>
      <c r="L779" s="16">
        <v>23997</v>
      </c>
      <c r="M779" s="20" cm="1">
        <f t="array" aca="1" ref="M779" ca="1">SUMPRODUCT((OFFSET('2014_EX'!$A$2,COUNTA('2014_EX'!$A$2:$A$156)-Cálculos!$M$43,0,Cálculos!$M$43,1)=Cálculos!$L779)*OFFSET('2014_EX'!$F$2,COUNTA('2014_EX'!$F$2:$F$156)-Cálculos!$M$43,0,Cálculos!$M$43,1),OFFSET('2014_EX'!$H$2,COUNTA('2014_EX'!$H$2:$H$156)-Cálculos!$M$43,0,Cálculos!$M$43,1))</f>
        <v>0</v>
      </c>
    </row>
    <row r="780" spans="2:13" x14ac:dyDescent="0.25">
      <c r="B780" s="16">
        <v>23998</v>
      </c>
      <c r="C780" s="20" cm="1">
        <f t="array" aca="1" ref="C780" ca="1">SUMPRODUCT(--(INDIRECT("'"&amp;C$43&amp;"_EX"&amp;"'!A2:A451")=$B780),INDIRECT("'"&amp;C$43&amp;"_EX"&amp;"'!F2:F451"),INDIRECT("'"&amp;C$43&amp;"_EX"&amp;"'!H2:H451"))</f>
        <v>571.5</v>
      </c>
      <c r="D780" s="20" cm="1">
        <f t="array" aca="1" ref="D780" ca="1">SUMPRODUCT(--(INDIRECT("'"&amp;D$43&amp;"_EX"&amp;"'!A2:A1104")=$B780),INDIRECT("'"&amp;D$43&amp;"_EX"&amp;"'!F2:F1104"),INDIRECT("'"&amp;D$43&amp;"_EX"&amp;"'!H2:H1104"))</f>
        <v>1300</v>
      </c>
      <c r="E780" s="20" cm="1">
        <f t="array" aca="1" ref="E780" ca="1">SUMPRODUCT(--(INDIRECT("'"&amp;E$43&amp;"_EX"&amp;"'!A2:A444")=$B780),INDIRECT("'"&amp;E$43&amp;"_EX"&amp;"'!F2:F444"),INDIRECT("'"&amp;E$43&amp;"_EX"&amp;"'!H2:H444"))</f>
        <v>336</v>
      </c>
      <c r="F780" s="20" cm="1">
        <f t="array" aca="1" ref="F780" ca="1">SUMPRODUCT(--(INDIRECT("'"&amp;F$43&amp;"_EX"&amp;"'!A2:A156")=$B780),INDIRECT("'"&amp;F$43&amp;"_EX"&amp;"'!F2:F156"),INDIRECT("'"&amp;F$43&amp;"_EX"&amp;"'!H2:H156"))</f>
        <v>900</v>
      </c>
      <c r="L780" s="16">
        <v>23998</v>
      </c>
      <c r="M780" s="20" cm="1">
        <f t="array" aca="1" ref="M780" ca="1">SUMPRODUCT((OFFSET('2014_EX'!$A$2,COUNTA('2014_EX'!$A$2:$A$156)-Cálculos!$M$43,0,Cálculos!$M$43,1)=Cálculos!$L780)*OFFSET('2014_EX'!$F$2,COUNTA('2014_EX'!$F$2:$F$156)-Cálculos!$M$43,0,Cálculos!$M$43,1),OFFSET('2014_EX'!$H$2,COUNTA('2014_EX'!$H$2:$H$156)-Cálculos!$M$43,0,Cálculos!$M$43,1))</f>
        <v>900</v>
      </c>
    </row>
    <row r="781" spans="2:13" x14ac:dyDescent="0.25">
      <c r="B781" s="16">
        <v>23999</v>
      </c>
      <c r="C781" s="20" cm="1">
        <f t="array" aca="1" ref="C781" ca="1">SUMPRODUCT(--(INDIRECT("'"&amp;C$43&amp;"_EX"&amp;"'!A2:A451")=$B781),INDIRECT("'"&amp;C$43&amp;"_EX"&amp;"'!F2:F451"),INDIRECT("'"&amp;C$43&amp;"_EX"&amp;"'!H2:H451"))</f>
        <v>657.06000000000006</v>
      </c>
      <c r="D781" s="20" cm="1">
        <f t="array" aca="1" ref="D781" ca="1">SUMPRODUCT(--(INDIRECT("'"&amp;D$43&amp;"_EX"&amp;"'!A2:A1104")=$B781),INDIRECT("'"&amp;D$43&amp;"_EX"&amp;"'!F2:F1104"),INDIRECT("'"&amp;D$43&amp;"_EX"&amp;"'!H2:H1104"))</f>
        <v>0</v>
      </c>
      <c r="E781" s="20" cm="1">
        <f t="array" aca="1" ref="E781" ca="1">SUMPRODUCT(--(INDIRECT("'"&amp;E$43&amp;"_EX"&amp;"'!A2:A444")=$B781),INDIRECT("'"&amp;E$43&amp;"_EX"&amp;"'!F2:F444"),INDIRECT("'"&amp;E$43&amp;"_EX"&amp;"'!H2:H444"))</f>
        <v>0</v>
      </c>
      <c r="F781" s="20" cm="1">
        <f t="array" aca="1" ref="F781" ca="1">SUMPRODUCT(--(INDIRECT("'"&amp;F$43&amp;"_EX"&amp;"'!A2:A156")=$B781),INDIRECT("'"&amp;F$43&amp;"_EX"&amp;"'!F2:F156"),INDIRECT("'"&amp;F$43&amp;"_EX"&amp;"'!H2:H156"))</f>
        <v>0</v>
      </c>
      <c r="L781" s="16">
        <v>23999</v>
      </c>
      <c r="M781" s="20" cm="1">
        <f t="array" aca="1" ref="M781" ca="1">SUMPRODUCT((OFFSET('2014_EX'!$A$2,COUNTA('2014_EX'!$A$2:$A$156)-Cálculos!$M$43,0,Cálculos!$M$43,1)=Cálculos!$L781)*OFFSET('2014_EX'!$F$2,COUNTA('2014_EX'!$F$2:$F$156)-Cálculos!$M$43,0,Cálculos!$M$43,1),OFFSET('2014_EX'!$H$2,COUNTA('2014_EX'!$H$2:$H$156)-Cálculos!$M$43,0,Cálculos!$M$43,1))</f>
        <v>0</v>
      </c>
    </row>
    <row r="782" spans="2:13" x14ac:dyDescent="0.25">
      <c r="B782" s="16">
        <v>24000</v>
      </c>
      <c r="C782" s="20" cm="1">
        <f t="array" aca="1" ref="C782" ca="1">SUMPRODUCT(--(INDIRECT("'"&amp;C$43&amp;"_EX"&amp;"'!A2:A451")=$B782),INDIRECT("'"&amp;C$43&amp;"_EX"&amp;"'!F2:F451"),INDIRECT("'"&amp;C$43&amp;"_EX"&amp;"'!H2:H451"))</f>
        <v>26</v>
      </c>
      <c r="D782" s="20" cm="1">
        <f t="array" aca="1" ref="D782" ca="1">SUMPRODUCT(--(INDIRECT("'"&amp;D$43&amp;"_EX"&amp;"'!A2:A1104")=$B782),INDIRECT("'"&amp;D$43&amp;"_EX"&amp;"'!F2:F1104"),INDIRECT("'"&amp;D$43&amp;"_EX"&amp;"'!H2:H1104"))</f>
        <v>0</v>
      </c>
      <c r="E782" s="20" cm="1">
        <f t="array" aca="1" ref="E782" ca="1">SUMPRODUCT(--(INDIRECT("'"&amp;E$43&amp;"_EX"&amp;"'!A2:A444")=$B782),INDIRECT("'"&amp;E$43&amp;"_EX"&amp;"'!F2:F444"),INDIRECT("'"&amp;E$43&amp;"_EX"&amp;"'!H2:H444"))</f>
        <v>0</v>
      </c>
      <c r="F782" s="20" cm="1">
        <f t="array" aca="1" ref="F782" ca="1">SUMPRODUCT(--(INDIRECT("'"&amp;F$43&amp;"_EX"&amp;"'!A2:A156")=$B782),INDIRECT("'"&amp;F$43&amp;"_EX"&amp;"'!F2:F156"),INDIRECT("'"&amp;F$43&amp;"_EX"&amp;"'!H2:H156"))</f>
        <v>0</v>
      </c>
      <c r="L782" s="16">
        <v>24000</v>
      </c>
      <c r="M782" s="20" cm="1">
        <f t="array" aca="1" ref="M782" ca="1">SUMPRODUCT((OFFSET('2014_EX'!$A$2,COUNTA('2014_EX'!$A$2:$A$156)-Cálculos!$M$43,0,Cálculos!$M$43,1)=Cálculos!$L782)*OFFSET('2014_EX'!$F$2,COUNTA('2014_EX'!$F$2:$F$156)-Cálculos!$M$43,0,Cálculos!$M$43,1),OFFSET('2014_EX'!$H$2,COUNTA('2014_EX'!$H$2:$H$156)-Cálculos!$M$43,0,Cálculos!$M$43,1))</f>
        <v>0</v>
      </c>
    </row>
    <row r="783" spans="2:13" x14ac:dyDescent="0.25">
      <c r="B783" s="16">
        <v>24001</v>
      </c>
      <c r="C783" s="20" cm="1">
        <f t="array" aca="1" ref="C783" ca="1">SUMPRODUCT(--(INDIRECT("'"&amp;C$43&amp;"_EX"&amp;"'!A2:A451")=$B783),INDIRECT("'"&amp;C$43&amp;"_EX"&amp;"'!F2:F451"),INDIRECT("'"&amp;C$43&amp;"_EX"&amp;"'!H2:H451"))</f>
        <v>331.17</v>
      </c>
      <c r="D783" s="20" cm="1">
        <f t="array" aca="1" ref="D783" ca="1">SUMPRODUCT(--(INDIRECT("'"&amp;D$43&amp;"_EX"&amp;"'!A2:A1104")=$B783),INDIRECT("'"&amp;D$43&amp;"_EX"&amp;"'!F2:F1104"),INDIRECT("'"&amp;D$43&amp;"_EX"&amp;"'!H2:H1104"))</f>
        <v>0</v>
      </c>
      <c r="E783" s="20" cm="1">
        <f t="array" aca="1" ref="E783" ca="1">SUMPRODUCT(--(INDIRECT("'"&amp;E$43&amp;"_EX"&amp;"'!A2:A444")=$B783),INDIRECT("'"&amp;E$43&amp;"_EX"&amp;"'!F2:F444"),INDIRECT("'"&amp;E$43&amp;"_EX"&amp;"'!H2:H444"))</f>
        <v>805.5</v>
      </c>
      <c r="F783" s="20" cm="1">
        <f t="array" aca="1" ref="F783" ca="1">SUMPRODUCT(--(INDIRECT("'"&amp;F$43&amp;"_EX"&amp;"'!A2:A156")=$B783),INDIRECT("'"&amp;F$43&amp;"_EX"&amp;"'!F2:F156"),INDIRECT("'"&amp;F$43&amp;"_EX"&amp;"'!H2:H156"))</f>
        <v>0</v>
      </c>
      <c r="L783" s="16">
        <v>24001</v>
      </c>
      <c r="M783" s="20" cm="1">
        <f t="array" aca="1" ref="M783" ca="1">SUMPRODUCT((OFFSET('2014_EX'!$A$2,COUNTA('2014_EX'!$A$2:$A$156)-Cálculos!$M$43,0,Cálculos!$M$43,1)=Cálculos!$L783)*OFFSET('2014_EX'!$F$2,COUNTA('2014_EX'!$F$2:$F$156)-Cálculos!$M$43,0,Cálculos!$M$43,1),OFFSET('2014_EX'!$H$2,COUNTA('2014_EX'!$H$2:$H$156)-Cálculos!$M$43,0,Cálculos!$M$43,1))</f>
        <v>0</v>
      </c>
    </row>
    <row r="784" spans="2:13" x14ac:dyDescent="0.25">
      <c r="B784" s="16">
        <v>24002</v>
      </c>
      <c r="C784" s="20" cm="1">
        <f t="array" aca="1" ref="C784" ca="1">SUMPRODUCT(--(INDIRECT("'"&amp;C$43&amp;"_EX"&amp;"'!A2:A451")=$B784),INDIRECT("'"&amp;C$43&amp;"_EX"&amp;"'!F2:F451"),INDIRECT("'"&amp;C$43&amp;"_EX"&amp;"'!H2:H451"))</f>
        <v>87.78</v>
      </c>
      <c r="D784" s="20" cm="1">
        <f t="array" aca="1" ref="D784" ca="1">SUMPRODUCT(--(INDIRECT("'"&amp;D$43&amp;"_EX"&amp;"'!A2:A1104")=$B784),INDIRECT("'"&amp;D$43&amp;"_EX"&amp;"'!F2:F1104"),INDIRECT("'"&amp;D$43&amp;"_EX"&amp;"'!H2:H1104"))</f>
        <v>0</v>
      </c>
      <c r="E784" s="20" cm="1">
        <f t="array" aca="1" ref="E784" ca="1">SUMPRODUCT(--(INDIRECT("'"&amp;E$43&amp;"_EX"&amp;"'!A2:A444")=$B784),INDIRECT("'"&amp;E$43&amp;"_EX"&amp;"'!F2:F444"),INDIRECT("'"&amp;E$43&amp;"_EX"&amp;"'!H2:H444"))</f>
        <v>0</v>
      </c>
      <c r="F784" s="20" cm="1">
        <f t="array" aca="1" ref="F784" ca="1">SUMPRODUCT(--(INDIRECT("'"&amp;F$43&amp;"_EX"&amp;"'!A2:A156")=$B784),INDIRECT("'"&amp;F$43&amp;"_EX"&amp;"'!F2:F156"),INDIRECT("'"&amp;F$43&amp;"_EX"&amp;"'!H2:H156"))</f>
        <v>0</v>
      </c>
      <c r="L784" s="16">
        <v>24002</v>
      </c>
      <c r="M784" s="20" cm="1">
        <f t="array" aca="1" ref="M784" ca="1">SUMPRODUCT((OFFSET('2014_EX'!$A$2,COUNTA('2014_EX'!$A$2:$A$156)-Cálculos!$M$43,0,Cálculos!$M$43,1)=Cálculos!$L784)*OFFSET('2014_EX'!$F$2,COUNTA('2014_EX'!$F$2:$F$156)-Cálculos!$M$43,0,Cálculos!$M$43,1),OFFSET('2014_EX'!$H$2,COUNTA('2014_EX'!$H$2:$H$156)-Cálculos!$M$43,0,Cálculos!$M$43,1))</f>
        <v>0</v>
      </c>
    </row>
    <row r="785" spans="2:13" x14ac:dyDescent="0.25">
      <c r="B785" s="16">
        <v>24003</v>
      </c>
      <c r="C785" s="20" cm="1">
        <f t="array" aca="1" ref="C785" ca="1">SUMPRODUCT(--(INDIRECT("'"&amp;C$43&amp;"_EX"&amp;"'!A2:A451")=$B785),INDIRECT("'"&amp;C$43&amp;"_EX"&amp;"'!F2:F451"),INDIRECT("'"&amp;C$43&amp;"_EX"&amp;"'!H2:H451"))</f>
        <v>619.38</v>
      </c>
      <c r="D785" s="20" cm="1">
        <f t="array" aca="1" ref="D785" ca="1">SUMPRODUCT(--(INDIRECT("'"&amp;D$43&amp;"_EX"&amp;"'!A2:A1104")=$B785),INDIRECT("'"&amp;D$43&amp;"_EX"&amp;"'!F2:F1104"),INDIRECT("'"&amp;D$43&amp;"_EX"&amp;"'!H2:H1104"))</f>
        <v>534.66000000000008</v>
      </c>
      <c r="E785" s="20" cm="1">
        <f t="array" aca="1" ref="E785" ca="1">SUMPRODUCT(--(INDIRECT("'"&amp;E$43&amp;"_EX"&amp;"'!A2:A444")=$B785),INDIRECT("'"&amp;E$43&amp;"_EX"&amp;"'!F2:F444"),INDIRECT("'"&amp;E$43&amp;"_EX"&amp;"'!H2:H444"))</f>
        <v>0</v>
      </c>
      <c r="F785" s="20" cm="1">
        <f t="array" aca="1" ref="F785" ca="1">SUMPRODUCT(--(INDIRECT("'"&amp;F$43&amp;"_EX"&amp;"'!A2:A156")=$B785),INDIRECT("'"&amp;F$43&amp;"_EX"&amp;"'!F2:F156"),INDIRECT("'"&amp;F$43&amp;"_EX"&amp;"'!H2:H156"))</f>
        <v>559</v>
      </c>
      <c r="L785" s="16">
        <v>24003</v>
      </c>
      <c r="M785" s="20" cm="1">
        <f t="array" aca="1" ref="M785" ca="1">SUMPRODUCT((OFFSET('2014_EX'!$A$2,COUNTA('2014_EX'!$A$2:$A$156)-Cálculos!$M$43,0,Cálculos!$M$43,1)=Cálculos!$L785)*OFFSET('2014_EX'!$F$2,COUNTA('2014_EX'!$F$2:$F$156)-Cálculos!$M$43,0,Cálculos!$M$43,1),OFFSET('2014_EX'!$H$2,COUNTA('2014_EX'!$H$2:$H$156)-Cálculos!$M$43,0,Cálculos!$M$43,1))</f>
        <v>559</v>
      </c>
    </row>
    <row r="786" spans="2:13" x14ac:dyDescent="0.25">
      <c r="B786" s="16">
        <v>24004</v>
      </c>
      <c r="C786" s="20" cm="1">
        <f t="array" aca="1" ref="C786" ca="1">SUMPRODUCT(--(INDIRECT("'"&amp;C$43&amp;"_EX"&amp;"'!A2:A451")=$B786),INDIRECT("'"&amp;C$43&amp;"_EX"&amp;"'!F2:F451"),INDIRECT("'"&amp;C$43&amp;"_EX"&amp;"'!H2:H451"))</f>
        <v>1260</v>
      </c>
      <c r="D786" s="20" cm="1">
        <f t="array" aca="1" ref="D786" ca="1">SUMPRODUCT(--(INDIRECT("'"&amp;D$43&amp;"_EX"&amp;"'!A2:A1104")=$B786),INDIRECT("'"&amp;D$43&amp;"_EX"&amp;"'!F2:F1104"),INDIRECT("'"&amp;D$43&amp;"_EX"&amp;"'!H2:H1104"))</f>
        <v>675</v>
      </c>
      <c r="E786" s="20" cm="1">
        <f t="array" aca="1" ref="E786" ca="1">SUMPRODUCT(--(INDIRECT("'"&amp;E$43&amp;"_EX"&amp;"'!A2:A444")=$B786),INDIRECT("'"&amp;E$43&amp;"_EX"&amp;"'!F2:F444"),INDIRECT("'"&amp;E$43&amp;"_EX"&amp;"'!H2:H444"))</f>
        <v>0</v>
      </c>
      <c r="F786" s="20" cm="1">
        <f t="array" aca="1" ref="F786" ca="1">SUMPRODUCT(--(INDIRECT("'"&amp;F$43&amp;"_EX"&amp;"'!A2:A156")=$B786),INDIRECT("'"&amp;F$43&amp;"_EX"&amp;"'!F2:F156"),INDIRECT("'"&amp;F$43&amp;"_EX"&amp;"'!H2:H156"))</f>
        <v>0</v>
      </c>
      <c r="L786" s="16">
        <v>24004</v>
      </c>
      <c r="M786" s="20" cm="1">
        <f t="array" aca="1" ref="M786" ca="1">SUMPRODUCT((OFFSET('2014_EX'!$A$2,COUNTA('2014_EX'!$A$2:$A$156)-Cálculos!$M$43,0,Cálculos!$M$43,1)=Cálculos!$L786)*OFFSET('2014_EX'!$F$2,COUNTA('2014_EX'!$F$2:$F$156)-Cálculos!$M$43,0,Cálculos!$M$43,1),OFFSET('2014_EX'!$H$2,COUNTA('2014_EX'!$H$2:$H$156)-Cálculos!$M$43,0,Cálculos!$M$43,1))</f>
        <v>0</v>
      </c>
    </row>
    <row r="787" spans="2:13" x14ac:dyDescent="0.25">
      <c r="B787" s="16">
        <v>24005</v>
      </c>
      <c r="C787" s="20" cm="1">
        <f t="array" aca="1" ref="C787" ca="1">SUMPRODUCT(--(INDIRECT("'"&amp;C$43&amp;"_EX"&amp;"'!A2:A451")=$B787),INDIRECT("'"&amp;C$43&amp;"_EX"&amp;"'!F2:F451"),INDIRECT("'"&amp;C$43&amp;"_EX"&amp;"'!H2:H451"))</f>
        <v>1319.5</v>
      </c>
      <c r="D787" s="20" cm="1">
        <f t="array" aca="1" ref="D787" ca="1">SUMPRODUCT(--(INDIRECT("'"&amp;D$43&amp;"_EX"&amp;"'!A2:A1104")=$B787),INDIRECT("'"&amp;D$43&amp;"_EX"&amp;"'!F2:F1104"),INDIRECT("'"&amp;D$43&amp;"_EX"&amp;"'!H2:H1104"))</f>
        <v>2130.14</v>
      </c>
      <c r="E787" s="20" cm="1">
        <f t="array" aca="1" ref="E787" ca="1">SUMPRODUCT(--(INDIRECT("'"&amp;E$43&amp;"_EX"&amp;"'!A2:A444")=$B787),INDIRECT("'"&amp;E$43&amp;"_EX"&amp;"'!F2:F444"),INDIRECT("'"&amp;E$43&amp;"_EX"&amp;"'!H2:H444"))</f>
        <v>0</v>
      </c>
      <c r="F787" s="20" cm="1">
        <f t="array" aca="1" ref="F787" ca="1">SUMPRODUCT(--(INDIRECT("'"&amp;F$43&amp;"_EX"&amp;"'!A2:A156")=$B787),INDIRECT("'"&amp;F$43&amp;"_EX"&amp;"'!F2:F156"),INDIRECT("'"&amp;F$43&amp;"_EX"&amp;"'!H2:H156"))</f>
        <v>1111.5</v>
      </c>
      <c r="L787" s="16">
        <v>24005</v>
      </c>
      <c r="M787" s="20" cm="1">
        <f t="array" aca="1" ref="M787" ca="1">SUMPRODUCT((OFFSET('2014_EX'!$A$2,COUNTA('2014_EX'!$A$2:$A$156)-Cálculos!$M$43,0,Cálculos!$M$43,1)=Cálculos!$L787)*OFFSET('2014_EX'!$F$2,COUNTA('2014_EX'!$F$2:$F$156)-Cálculos!$M$43,0,Cálculos!$M$43,1),OFFSET('2014_EX'!$H$2,COUNTA('2014_EX'!$H$2:$H$156)-Cálculos!$M$43,0,Cálculos!$M$43,1))</f>
        <v>1111.5</v>
      </c>
    </row>
    <row r="788" spans="2:13" x14ac:dyDescent="0.25">
      <c r="B788" s="16">
        <v>24006</v>
      </c>
      <c r="C788" s="20" cm="1">
        <f t="array" aca="1" ref="C788" ca="1">SUMPRODUCT(--(INDIRECT("'"&amp;C$43&amp;"_EX"&amp;"'!A2:A451")=$B788),INDIRECT("'"&amp;C$43&amp;"_EX"&amp;"'!F2:F451"),INDIRECT("'"&amp;C$43&amp;"_EX"&amp;"'!H2:H451"))</f>
        <v>846</v>
      </c>
      <c r="D788" s="20" cm="1">
        <f t="array" aca="1" ref="D788" ca="1">SUMPRODUCT(--(INDIRECT("'"&amp;D$43&amp;"_EX"&amp;"'!A2:A1104")=$B788),INDIRECT("'"&amp;D$43&amp;"_EX"&amp;"'!F2:F1104"),INDIRECT("'"&amp;D$43&amp;"_EX"&amp;"'!H2:H1104"))</f>
        <v>0</v>
      </c>
      <c r="E788" s="20" cm="1">
        <f t="array" aca="1" ref="E788" ca="1">SUMPRODUCT(--(INDIRECT("'"&amp;E$43&amp;"_EX"&amp;"'!A2:A444")=$B788),INDIRECT("'"&amp;E$43&amp;"_EX"&amp;"'!F2:F444"),INDIRECT("'"&amp;E$43&amp;"_EX"&amp;"'!H2:H444"))</f>
        <v>1157</v>
      </c>
      <c r="F788" s="20" cm="1">
        <f t="array" aca="1" ref="F788" ca="1">SUMPRODUCT(--(INDIRECT("'"&amp;F$43&amp;"_EX"&amp;"'!A2:A156")=$B788),INDIRECT("'"&amp;F$43&amp;"_EX"&amp;"'!F2:F156"),INDIRECT("'"&amp;F$43&amp;"_EX"&amp;"'!H2:H156"))</f>
        <v>0</v>
      </c>
      <c r="L788" s="16">
        <v>24006</v>
      </c>
      <c r="M788" s="20" cm="1">
        <f t="array" aca="1" ref="M788" ca="1">SUMPRODUCT((OFFSET('2014_EX'!$A$2,COUNTA('2014_EX'!$A$2:$A$156)-Cálculos!$M$43,0,Cálculos!$M$43,1)=Cálculos!$L788)*OFFSET('2014_EX'!$F$2,COUNTA('2014_EX'!$F$2:$F$156)-Cálculos!$M$43,0,Cálculos!$M$43,1),OFFSET('2014_EX'!$H$2,COUNTA('2014_EX'!$H$2:$H$156)-Cálculos!$M$43,0,Cálculos!$M$43,1))</f>
        <v>0</v>
      </c>
    </row>
    <row r="789" spans="2:13" x14ac:dyDescent="0.25">
      <c r="B789" s="16">
        <v>24007</v>
      </c>
      <c r="C789" s="20" cm="1">
        <f t="array" aca="1" ref="C789" ca="1">SUMPRODUCT(--(INDIRECT("'"&amp;C$43&amp;"_EX"&amp;"'!A2:A451")=$B789),INDIRECT("'"&amp;C$43&amp;"_EX"&amp;"'!F2:F451"),INDIRECT("'"&amp;C$43&amp;"_EX"&amp;"'!H2:H451"))</f>
        <v>513</v>
      </c>
      <c r="D789" s="20" cm="1">
        <f t="array" aca="1" ref="D789" ca="1">SUMPRODUCT(--(INDIRECT("'"&amp;D$43&amp;"_EX"&amp;"'!A2:A1104")=$B789),INDIRECT("'"&amp;D$43&amp;"_EX"&amp;"'!F2:F1104"),INDIRECT("'"&amp;D$43&amp;"_EX"&amp;"'!H2:H1104"))</f>
        <v>0</v>
      </c>
      <c r="E789" s="20" cm="1">
        <f t="array" aca="1" ref="E789" ca="1">SUMPRODUCT(--(INDIRECT("'"&amp;E$43&amp;"_EX"&amp;"'!A2:A444")=$B789),INDIRECT("'"&amp;E$43&amp;"_EX"&amp;"'!F2:F444"),INDIRECT("'"&amp;E$43&amp;"_EX"&amp;"'!H2:H444"))</f>
        <v>945</v>
      </c>
      <c r="F789" s="20" cm="1">
        <f t="array" aca="1" ref="F789" ca="1">SUMPRODUCT(--(INDIRECT("'"&amp;F$43&amp;"_EX"&amp;"'!A2:A156")=$B789),INDIRECT("'"&amp;F$43&amp;"_EX"&amp;"'!F2:F156"),INDIRECT("'"&amp;F$43&amp;"_EX"&amp;"'!H2:H156"))</f>
        <v>0</v>
      </c>
      <c r="L789" s="16">
        <v>24007</v>
      </c>
      <c r="M789" s="20" cm="1">
        <f t="array" aca="1" ref="M789" ca="1">SUMPRODUCT((OFFSET('2014_EX'!$A$2,COUNTA('2014_EX'!$A$2:$A$156)-Cálculos!$M$43,0,Cálculos!$M$43,1)=Cálculos!$L789)*OFFSET('2014_EX'!$F$2,COUNTA('2014_EX'!$F$2:$F$156)-Cálculos!$M$43,0,Cálculos!$M$43,1),OFFSET('2014_EX'!$H$2,COUNTA('2014_EX'!$H$2:$H$156)-Cálculos!$M$43,0,Cálculos!$M$43,1))</f>
        <v>0</v>
      </c>
    </row>
    <row r="790" spans="2:13" x14ac:dyDescent="0.25">
      <c r="B790" s="16">
        <v>24008</v>
      </c>
      <c r="C790" s="20" cm="1">
        <f t="array" aca="1" ref="C790" ca="1">SUMPRODUCT(--(INDIRECT("'"&amp;C$43&amp;"_EX"&amp;"'!A2:A451")=$B790),INDIRECT("'"&amp;C$43&amp;"_EX"&amp;"'!F2:F451"),INDIRECT("'"&amp;C$43&amp;"_EX"&amp;"'!H2:H451"))</f>
        <v>625.5</v>
      </c>
      <c r="D790" s="20" cm="1">
        <f t="array" aca="1" ref="D790" ca="1">SUMPRODUCT(--(INDIRECT("'"&amp;D$43&amp;"_EX"&amp;"'!A2:A1104")=$B790),INDIRECT("'"&amp;D$43&amp;"_EX"&amp;"'!F2:F1104"),INDIRECT("'"&amp;D$43&amp;"_EX"&amp;"'!H2:H1104"))</f>
        <v>0</v>
      </c>
      <c r="E790" s="20" cm="1">
        <f t="array" aca="1" ref="E790" ca="1">SUMPRODUCT(--(INDIRECT("'"&amp;E$43&amp;"_EX"&amp;"'!A2:A444")=$B790),INDIRECT("'"&amp;E$43&amp;"_EX"&amp;"'!F2:F444"),INDIRECT("'"&amp;E$43&amp;"_EX"&amp;"'!H2:H444"))</f>
        <v>0</v>
      </c>
      <c r="F790" s="20" cm="1">
        <f t="array" aca="1" ref="F790" ca="1">SUMPRODUCT(--(INDIRECT("'"&amp;F$43&amp;"_EX"&amp;"'!A2:A156")=$B790),INDIRECT("'"&amp;F$43&amp;"_EX"&amp;"'!F2:F156"),INDIRECT("'"&amp;F$43&amp;"_EX"&amp;"'!H2:H156"))</f>
        <v>0</v>
      </c>
      <c r="L790" s="16">
        <v>24008</v>
      </c>
      <c r="M790" s="20" cm="1">
        <f t="array" aca="1" ref="M790" ca="1">SUMPRODUCT((OFFSET('2014_EX'!$A$2,COUNTA('2014_EX'!$A$2:$A$156)-Cálculos!$M$43,0,Cálculos!$M$43,1)=Cálculos!$L790)*OFFSET('2014_EX'!$F$2,COUNTA('2014_EX'!$F$2:$F$156)-Cálculos!$M$43,0,Cálculos!$M$43,1),OFFSET('2014_EX'!$H$2,COUNTA('2014_EX'!$H$2:$H$156)-Cálculos!$M$43,0,Cálculos!$M$43,1))</f>
        <v>0</v>
      </c>
    </row>
    <row r="791" spans="2:13" x14ac:dyDescent="0.25">
      <c r="B791" s="16">
        <v>24009</v>
      </c>
      <c r="C791" s="20" cm="1">
        <f t="array" aca="1" ref="C791" ca="1">SUMPRODUCT(--(INDIRECT("'"&amp;C$43&amp;"_EX"&amp;"'!A2:A451")=$B791),INDIRECT("'"&amp;C$43&amp;"_EX"&amp;"'!F2:F451"),INDIRECT("'"&amp;C$43&amp;"_EX"&amp;"'!H2:H451"))</f>
        <v>414</v>
      </c>
      <c r="D791" s="20" cm="1">
        <f t="array" aca="1" ref="D791" ca="1">SUMPRODUCT(--(INDIRECT("'"&amp;D$43&amp;"_EX"&amp;"'!A2:A1104")=$B791),INDIRECT("'"&amp;D$43&amp;"_EX"&amp;"'!F2:F1104"),INDIRECT("'"&amp;D$43&amp;"_EX"&amp;"'!H2:H1104"))</f>
        <v>0</v>
      </c>
      <c r="E791" s="20" cm="1">
        <f t="array" aca="1" ref="E791" ca="1">SUMPRODUCT(--(INDIRECT("'"&amp;E$43&amp;"_EX"&amp;"'!A2:A444")=$B791),INDIRECT("'"&amp;E$43&amp;"_EX"&amp;"'!F2:F444"),INDIRECT("'"&amp;E$43&amp;"_EX"&amp;"'!H2:H444"))</f>
        <v>0</v>
      </c>
      <c r="F791" s="20" cm="1">
        <f t="array" aca="1" ref="F791" ca="1">SUMPRODUCT(--(INDIRECT("'"&amp;F$43&amp;"_EX"&amp;"'!A2:A156")=$B791),INDIRECT("'"&amp;F$43&amp;"_EX"&amp;"'!F2:F156"),INDIRECT("'"&amp;F$43&amp;"_EX"&amp;"'!H2:H156"))</f>
        <v>0</v>
      </c>
      <c r="L791" s="16">
        <v>24009</v>
      </c>
      <c r="M791" s="20" cm="1">
        <f t="array" aca="1" ref="M791" ca="1">SUMPRODUCT((OFFSET('2014_EX'!$A$2,COUNTA('2014_EX'!$A$2:$A$156)-Cálculos!$M$43,0,Cálculos!$M$43,1)=Cálculos!$L791)*OFFSET('2014_EX'!$F$2,COUNTA('2014_EX'!$F$2:$F$156)-Cálculos!$M$43,0,Cálculos!$M$43,1),OFFSET('2014_EX'!$H$2,COUNTA('2014_EX'!$H$2:$H$156)-Cálculos!$M$43,0,Cálculos!$M$43,1))</f>
        <v>0</v>
      </c>
    </row>
    <row r="792" spans="2:13" x14ac:dyDescent="0.25">
      <c r="B792" s="16">
        <v>24010</v>
      </c>
      <c r="C792" s="20" cm="1">
        <f t="array" aca="1" ref="C792" ca="1">SUMPRODUCT(--(INDIRECT("'"&amp;C$43&amp;"_EX"&amp;"'!A2:A451")=$B792),INDIRECT("'"&amp;C$43&amp;"_EX"&amp;"'!F2:F451"),INDIRECT("'"&amp;C$43&amp;"_EX"&amp;"'!H2:H451"))</f>
        <v>103.5</v>
      </c>
      <c r="D792" s="20" cm="1">
        <f t="array" aca="1" ref="D792" ca="1">SUMPRODUCT(--(INDIRECT("'"&amp;D$43&amp;"_EX"&amp;"'!A2:A1104")=$B792),INDIRECT("'"&amp;D$43&amp;"_EX"&amp;"'!F2:F1104"),INDIRECT("'"&amp;D$43&amp;"_EX"&amp;"'!H2:H1104"))</f>
        <v>0</v>
      </c>
      <c r="E792" s="20" cm="1">
        <f t="array" aca="1" ref="E792" ca="1">SUMPRODUCT(--(INDIRECT("'"&amp;E$43&amp;"_EX"&amp;"'!A2:A444")=$B792),INDIRECT("'"&amp;E$43&amp;"_EX"&amp;"'!F2:F444"),INDIRECT("'"&amp;E$43&amp;"_EX"&amp;"'!H2:H444"))</f>
        <v>0</v>
      </c>
      <c r="F792" s="20" cm="1">
        <f t="array" aca="1" ref="F792" ca="1">SUMPRODUCT(--(INDIRECT("'"&amp;F$43&amp;"_EX"&amp;"'!A2:A156")=$B792),INDIRECT("'"&amp;F$43&amp;"_EX"&amp;"'!F2:F156"),INDIRECT("'"&amp;F$43&amp;"_EX"&amp;"'!H2:H156"))</f>
        <v>0</v>
      </c>
      <c r="L792" s="16">
        <v>24010</v>
      </c>
      <c r="M792" s="20" cm="1">
        <f t="array" aca="1" ref="M792" ca="1">SUMPRODUCT((OFFSET('2014_EX'!$A$2,COUNTA('2014_EX'!$A$2:$A$156)-Cálculos!$M$43,0,Cálculos!$M$43,1)=Cálculos!$L792)*OFFSET('2014_EX'!$F$2,COUNTA('2014_EX'!$F$2:$F$156)-Cálculos!$M$43,0,Cálculos!$M$43,1),OFFSET('2014_EX'!$H$2,COUNTA('2014_EX'!$H$2:$H$156)-Cálculos!$M$43,0,Cálculos!$M$43,1))</f>
        <v>0</v>
      </c>
    </row>
    <row r="793" spans="2:13" x14ac:dyDescent="0.25">
      <c r="B793" s="16">
        <v>24011</v>
      </c>
      <c r="C793" s="20" cm="1">
        <f t="array" aca="1" ref="C793" ca="1">SUMPRODUCT(--(INDIRECT("'"&amp;C$43&amp;"_EX"&amp;"'!A2:A451")=$B793),INDIRECT("'"&amp;C$43&amp;"_EX"&amp;"'!F2:F451"),INDIRECT("'"&amp;C$43&amp;"_EX"&amp;"'!H2:H451"))</f>
        <v>180</v>
      </c>
      <c r="D793" s="20" cm="1">
        <f t="array" aca="1" ref="D793" ca="1">SUMPRODUCT(--(INDIRECT("'"&amp;D$43&amp;"_EX"&amp;"'!A2:A1104")=$B793),INDIRECT("'"&amp;D$43&amp;"_EX"&amp;"'!F2:F1104"),INDIRECT("'"&amp;D$43&amp;"_EX"&amp;"'!H2:H1104"))</f>
        <v>0</v>
      </c>
      <c r="E793" s="20" cm="1">
        <f t="array" aca="1" ref="E793" ca="1">SUMPRODUCT(--(INDIRECT("'"&amp;E$43&amp;"_EX"&amp;"'!A2:A444")=$B793),INDIRECT("'"&amp;E$43&amp;"_EX"&amp;"'!F2:F444"),INDIRECT("'"&amp;E$43&amp;"_EX"&amp;"'!H2:H444"))</f>
        <v>0</v>
      </c>
      <c r="F793" s="20" cm="1">
        <f t="array" aca="1" ref="F793" ca="1">SUMPRODUCT(--(INDIRECT("'"&amp;F$43&amp;"_EX"&amp;"'!A2:A156")=$B793),INDIRECT("'"&amp;F$43&amp;"_EX"&amp;"'!F2:F156"),INDIRECT("'"&amp;F$43&amp;"_EX"&amp;"'!H2:H156"))</f>
        <v>0</v>
      </c>
      <c r="L793" s="16">
        <v>24011</v>
      </c>
      <c r="M793" s="20" cm="1">
        <f t="array" aca="1" ref="M793" ca="1">SUMPRODUCT((OFFSET('2014_EX'!$A$2,COUNTA('2014_EX'!$A$2:$A$156)-Cálculos!$M$43,0,Cálculos!$M$43,1)=Cálculos!$L793)*OFFSET('2014_EX'!$F$2,COUNTA('2014_EX'!$F$2:$F$156)-Cálculos!$M$43,0,Cálculos!$M$43,1),OFFSET('2014_EX'!$H$2,COUNTA('2014_EX'!$H$2:$H$156)-Cálculos!$M$43,0,Cálculos!$M$43,1))</f>
        <v>0</v>
      </c>
    </row>
    <row r="794" spans="2:13" x14ac:dyDescent="0.25">
      <c r="B794" s="16">
        <v>24012</v>
      </c>
      <c r="C794" s="20" cm="1">
        <f t="array" aca="1" ref="C794" ca="1">SUMPRODUCT(--(INDIRECT("'"&amp;C$43&amp;"_EX"&amp;"'!A2:A451")=$B794),INDIRECT("'"&amp;C$43&amp;"_EX"&amp;"'!F2:F451"),INDIRECT("'"&amp;C$43&amp;"_EX"&amp;"'!H2:H451"))</f>
        <v>0</v>
      </c>
      <c r="D794" s="20" cm="1">
        <f t="array" aca="1" ref="D794" ca="1">SUMPRODUCT(--(INDIRECT("'"&amp;D$43&amp;"_EX"&amp;"'!A2:A1104")=$B794),INDIRECT("'"&amp;D$43&amp;"_EX"&amp;"'!F2:F1104"),INDIRECT("'"&amp;D$43&amp;"_EX"&amp;"'!H2:H1104"))</f>
        <v>444</v>
      </c>
      <c r="E794" s="20" cm="1">
        <f t="array" aca="1" ref="E794" ca="1">SUMPRODUCT(--(INDIRECT("'"&amp;E$43&amp;"_EX"&amp;"'!A2:A444")=$B794),INDIRECT("'"&amp;E$43&amp;"_EX"&amp;"'!F2:F444"),INDIRECT("'"&amp;E$43&amp;"_EX"&amp;"'!H2:H444"))</f>
        <v>995</v>
      </c>
      <c r="F794" s="20" cm="1">
        <f t="array" aca="1" ref="F794" ca="1">SUMPRODUCT(--(INDIRECT("'"&amp;F$43&amp;"_EX"&amp;"'!A2:A156")=$B794),INDIRECT("'"&amp;F$43&amp;"_EX"&amp;"'!F2:F156"),INDIRECT("'"&amp;F$43&amp;"_EX"&amp;"'!H2:H156"))</f>
        <v>0</v>
      </c>
      <c r="L794" s="16">
        <v>24012</v>
      </c>
      <c r="M794" s="20" cm="1">
        <f t="array" aca="1" ref="M794" ca="1">SUMPRODUCT((OFFSET('2014_EX'!$A$2,COUNTA('2014_EX'!$A$2:$A$156)-Cálculos!$M$43,0,Cálculos!$M$43,1)=Cálculos!$L794)*OFFSET('2014_EX'!$F$2,COUNTA('2014_EX'!$F$2:$F$156)-Cálculos!$M$43,0,Cálculos!$M$43,1),OFFSET('2014_EX'!$H$2,COUNTA('2014_EX'!$H$2:$H$156)-Cálculos!$M$43,0,Cálculos!$M$43,1))</f>
        <v>0</v>
      </c>
    </row>
    <row r="795" spans="2:13" x14ac:dyDescent="0.25">
      <c r="B795" s="16">
        <v>24013</v>
      </c>
      <c r="C795" s="20" cm="1">
        <f t="array" aca="1" ref="C795" ca="1">SUMPRODUCT(--(INDIRECT("'"&amp;C$43&amp;"_EX"&amp;"'!A2:A451")=$B795),INDIRECT("'"&amp;C$43&amp;"_EX"&amp;"'!F2:F451"),INDIRECT("'"&amp;C$43&amp;"_EX"&amp;"'!H2:H451"))</f>
        <v>679.32</v>
      </c>
      <c r="D795" s="20" cm="1">
        <f t="array" aca="1" ref="D795" ca="1">SUMPRODUCT(--(INDIRECT("'"&amp;D$43&amp;"_EX"&amp;"'!A2:A1104")=$B795),INDIRECT("'"&amp;D$43&amp;"_EX"&amp;"'!F2:F1104"),INDIRECT("'"&amp;D$43&amp;"_EX"&amp;"'!H2:H1104"))</f>
        <v>0</v>
      </c>
      <c r="E795" s="20" cm="1">
        <f t="array" aca="1" ref="E795" ca="1">SUMPRODUCT(--(INDIRECT("'"&amp;E$43&amp;"_EX"&amp;"'!A2:A444")=$B795),INDIRECT("'"&amp;E$43&amp;"_EX"&amp;"'!F2:F444"),INDIRECT("'"&amp;E$43&amp;"_EX"&amp;"'!H2:H444"))</f>
        <v>0</v>
      </c>
      <c r="F795" s="20" cm="1">
        <f t="array" aca="1" ref="F795" ca="1">SUMPRODUCT(--(INDIRECT("'"&amp;F$43&amp;"_EX"&amp;"'!A2:A156")=$B795),INDIRECT("'"&amp;F$43&amp;"_EX"&amp;"'!F2:F156"),INDIRECT("'"&amp;F$43&amp;"_EX"&amp;"'!H2:H156"))</f>
        <v>0</v>
      </c>
      <c r="L795" s="16">
        <v>24013</v>
      </c>
      <c r="M795" s="20" cm="1">
        <f t="array" aca="1" ref="M795" ca="1">SUMPRODUCT((OFFSET('2014_EX'!$A$2,COUNTA('2014_EX'!$A$2:$A$156)-Cálculos!$M$43,0,Cálculos!$M$43,1)=Cálculos!$L795)*OFFSET('2014_EX'!$F$2,COUNTA('2014_EX'!$F$2:$F$156)-Cálculos!$M$43,0,Cálculos!$M$43,1),OFFSET('2014_EX'!$H$2,COUNTA('2014_EX'!$H$2:$H$156)-Cálculos!$M$43,0,Cálculos!$M$43,1))</f>
        <v>0</v>
      </c>
    </row>
    <row r="796" spans="2:13" x14ac:dyDescent="0.25">
      <c r="B796" s="16">
        <v>24014</v>
      </c>
      <c r="C796" s="20" cm="1">
        <f t="array" aca="1" ref="C796" ca="1">SUMPRODUCT(--(INDIRECT("'"&amp;C$43&amp;"_EX"&amp;"'!A2:A451")=$B796),INDIRECT("'"&amp;C$43&amp;"_EX"&amp;"'!F2:F451"),INDIRECT("'"&amp;C$43&amp;"_EX"&amp;"'!H2:H451"))</f>
        <v>171</v>
      </c>
      <c r="D796" s="20" cm="1">
        <f t="array" aca="1" ref="D796" ca="1">SUMPRODUCT(--(INDIRECT("'"&amp;D$43&amp;"_EX"&amp;"'!A2:A1104")=$B796),INDIRECT("'"&amp;D$43&amp;"_EX"&amp;"'!F2:F1104"),INDIRECT("'"&amp;D$43&amp;"_EX"&amp;"'!H2:H1104"))</f>
        <v>36</v>
      </c>
      <c r="E796" s="20" cm="1">
        <f t="array" aca="1" ref="E796" ca="1">SUMPRODUCT(--(INDIRECT("'"&amp;E$43&amp;"_EX"&amp;"'!A2:A444")=$B796),INDIRECT("'"&amp;E$43&amp;"_EX"&amp;"'!F2:F444"),INDIRECT("'"&amp;E$43&amp;"_EX"&amp;"'!H2:H444"))</f>
        <v>0</v>
      </c>
      <c r="F796" s="20" cm="1">
        <f t="array" aca="1" ref="F796" ca="1">SUMPRODUCT(--(INDIRECT("'"&amp;F$43&amp;"_EX"&amp;"'!A2:A156")=$B796),INDIRECT("'"&amp;F$43&amp;"_EX"&amp;"'!F2:F156"),INDIRECT("'"&amp;F$43&amp;"_EX"&amp;"'!H2:H156"))</f>
        <v>0</v>
      </c>
      <c r="L796" s="16">
        <v>24014</v>
      </c>
      <c r="M796" s="20" cm="1">
        <f t="array" aca="1" ref="M796" ca="1">SUMPRODUCT((OFFSET('2014_EX'!$A$2,COUNTA('2014_EX'!$A$2:$A$156)-Cálculos!$M$43,0,Cálculos!$M$43,1)=Cálculos!$L796)*OFFSET('2014_EX'!$F$2,COUNTA('2014_EX'!$F$2:$F$156)-Cálculos!$M$43,0,Cálculos!$M$43,1),OFFSET('2014_EX'!$H$2,COUNTA('2014_EX'!$H$2:$H$156)-Cálculos!$M$43,0,Cálculos!$M$43,1))</f>
        <v>0</v>
      </c>
    </row>
    <row r="797" spans="2:13" x14ac:dyDescent="0.25">
      <c r="B797" s="16">
        <v>24015</v>
      </c>
      <c r="C797" s="20" cm="1">
        <f t="array" aca="1" ref="C797" ca="1">SUMPRODUCT(--(INDIRECT("'"&amp;C$43&amp;"_EX"&amp;"'!A2:A451")=$B797),INDIRECT("'"&amp;C$43&amp;"_EX"&amp;"'!F2:F451"),INDIRECT("'"&amp;C$43&amp;"_EX"&amp;"'!H2:H451"))</f>
        <v>630</v>
      </c>
      <c r="D797" s="20" cm="1">
        <f t="array" aca="1" ref="D797" ca="1">SUMPRODUCT(--(INDIRECT("'"&amp;D$43&amp;"_EX"&amp;"'!A2:A1104")=$B797),INDIRECT("'"&amp;D$43&amp;"_EX"&amp;"'!F2:F1104"),INDIRECT("'"&amp;D$43&amp;"_EX"&amp;"'!H2:H1104"))</f>
        <v>0</v>
      </c>
      <c r="E797" s="20" cm="1">
        <f t="array" aca="1" ref="E797" ca="1">SUMPRODUCT(--(INDIRECT("'"&amp;E$43&amp;"_EX"&amp;"'!A2:A444")=$B797),INDIRECT("'"&amp;E$43&amp;"_EX"&amp;"'!F2:F444"),INDIRECT("'"&amp;E$43&amp;"_EX"&amp;"'!H2:H444"))</f>
        <v>0</v>
      </c>
      <c r="F797" s="20" cm="1">
        <f t="array" aca="1" ref="F797" ca="1">SUMPRODUCT(--(INDIRECT("'"&amp;F$43&amp;"_EX"&amp;"'!A2:A156")=$B797),INDIRECT("'"&amp;F$43&amp;"_EX"&amp;"'!F2:F156"),INDIRECT("'"&amp;F$43&amp;"_EX"&amp;"'!H2:H156"))</f>
        <v>0</v>
      </c>
      <c r="L797" s="16">
        <v>24015</v>
      </c>
      <c r="M797" s="20" cm="1">
        <f t="array" aca="1" ref="M797" ca="1">SUMPRODUCT((OFFSET('2014_EX'!$A$2,COUNTA('2014_EX'!$A$2:$A$156)-Cálculos!$M$43,0,Cálculos!$M$43,1)=Cálculos!$L797)*OFFSET('2014_EX'!$F$2,COUNTA('2014_EX'!$F$2:$F$156)-Cálculos!$M$43,0,Cálculos!$M$43,1),OFFSET('2014_EX'!$H$2,COUNTA('2014_EX'!$H$2:$H$156)-Cálculos!$M$43,0,Cálculos!$M$43,1))</f>
        <v>0</v>
      </c>
    </row>
    <row r="798" spans="2:13" x14ac:dyDescent="0.25">
      <c r="B798" s="16">
        <v>24016</v>
      </c>
      <c r="C798" s="20" cm="1">
        <f t="array" aca="1" ref="C798" ca="1">SUMPRODUCT(--(INDIRECT("'"&amp;C$43&amp;"_EX"&amp;"'!A2:A451")=$B798),INDIRECT("'"&amp;C$43&amp;"_EX"&amp;"'!F2:F451"),INDIRECT("'"&amp;C$43&amp;"_EX"&amp;"'!H2:H451"))</f>
        <v>0</v>
      </c>
      <c r="D798" s="20" cm="1">
        <f t="array" aca="1" ref="D798" ca="1">SUMPRODUCT(--(INDIRECT("'"&amp;D$43&amp;"_EX"&amp;"'!A2:A1104")=$B798),INDIRECT("'"&amp;D$43&amp;"_EX"&amp;"'!F2:F1104"),INDIRECT("'"&amp;D$43&amp;"_EX"&amp;"'!H2:H1104"))</f>
        <v>0</v>
      </c>
      <c r="E798" s="20" cm="1">
        <f t="array" aca="1" ref="E798" ca="1">SUMPRODUCT(--(INDIRECT("'"&amp;E$43&amp;"_EX"&amp;"'!A2:A444")=$B798),INDIRECT("'"&amp;E$43&amp;"_EX"&amp;"'!F2:F444"),INDIRECT("'"&amp;E$43&amp;"_EX"&amp;"'!H2:H444"))</f>
        <v>0</v>
      </c>
      <c r="F798" s="20" cm="1">
        <f t="array" aca="1" ref="F798" ca="1">SUMPRODUCT(--(INDIRECT("'"&amp;F$43&amp;"_EX"&amp;"'!A2:A156")=$B798),INDIRECT("'"&amp;F$43&amp;"_EX"&amp;"'!F2:F156"),INDIRECT("'"&amp;F$43&amp;"_EX"&amp;"'!H2:H156"))</f>
        <v>0</v>
      </c>
      <c r="L798" s="16">
        <v>24016</v>
      </c>
      <c r="M798" s="20" cm="1">
        <f t="array" aca="1" ref="M798" ca="1">SUMPRODUCT((OFFSET('2014_EX'!$A$2,COUNTA('2014_EX'!$A$2:$A$156)-Cálculos!$M$43,0,Cálculos!$M$43,1)=Cálculos!$L798)*OFFSET('2014_EX'!$F$2,COUNTA('2014_EX'!$F$2:$F$156)-Cálculos!$M$43,0,Cálculos!$M$43,1),OFFSET('2014_EX'!$H$2,COUNTA('2014_EX'!$H$2:$H$156)-Cálculos!$M$43,0,Cálculos!$M$43,1))</f>
        <v>0</v>
      </c>
    </row>
    <row r="799" spans="2:13" x14ac:dyDescent="0.25">
      <c r="B799" s="16">
        <v>24017</v>
      </c>
      <c r="C799" s="20" cm="1">
        <f t="array" aca="1" ref="C799" ca="1">SUMPRODUCT(--(INDIRECT("'"&amp;C$43&amp;"_EX"&amp;"'!A2:A451")=$B799),INDIRECT("'"&amp;C$43&amp;"_EX"&amp;"'!F2:F451"),INDIRECT("'"&amp;C$43&amp;"_EX"&amp;"'!H2:H451"))</f>
        <v>936</v>
      </c>
      <c r="D799" s="20" cm="1">
        <f t="array" aca="1" ref="D799" ca="1">SUMPRODUCT(--(INDIRECT("'"&amp;D$43&amp;"_EX"&amp;"'!A2:A1104")=$B799),INDIRECT("'"&amp;D$43&amp;"_EX"&amp;"'!F2:F1104"),INDIRECT("'"&amp;D$43&amp;"_EX"&amp;"'!H2:H1104"))</f>
        <v>0</v>
      </c>
      <c r="E799" s="20" cm="1">
        <f t="array" aca="1" ref="E799" ca="1">SUMPRODUCT(--(INDIRECT("'"&amp;E$43&amp;"_EX"&amp;"'!A2:A444")=$B799),INDIRECT("'"&amp;E$43&amp;"_EX"&amp;"'!F2:F444"),INDIRECT("'"&amp;E$43&amp;"_EX"&amp;"'!H2:H444"))</f>
        <v>0</v>
      </c>
      <c r="F799" s="20" cm="1">
        <f t="array" aca="1" ref="F799" ca="1">SUMPRODUCT(--(INDIRECT("'"&amp;F$43&amp;"_EX"&amp;"'!A2:A156")=$B799),INDIRECT("'"&amp;F$43&amp;"_EX"&amp;"'!F2:F156"),INDIRECT("'"&amp;F$43&amp;"_EX"&amp;"'!H2:H156"))</f>
        <v>0</v>
      </c>
      <c r="L799" s="16">
        <v>24017</v>
      </c>
      <c r="M799" s="20" cm="1">
        <f t="array" aca="1" ref="M799" ca="1">SUMPRODUCT((OFFSET('2014_EX'!$A$2,COUNTA('2014_EX'!$A$2:$A$156)-Cálculos!$M$43,0,Cálculos!$M$43,1)=Cálculos!$L799)*OFFSET('2014_EX'!$F$2,COUNTA('2014_EX'!$F$2:$F$156)-Cálculos!$M$43,0,Cálculos!$M$43,1),OFFSET('2014_EX'!$H$2,COUNTA('2014_EX'!$H$2:$H$156)-Cálculos!$M$43,0,Cálculos!$M$43,1))</f>
        <v>0</v>
      </c>
    </row>
    <row r="800" spans="2:13" x14ac:dyDescent="0.25">
      <c r="B800" s="16">
        <v>24018</v>
      </c>
      <c r="C800" s="20" cm="1">
        <f t="array" aca="1" ref="C800" ca="1">SUMPRODUCT(--(INDIRECT("'"&amp;C$43&amp;"_EX"&amp;"'!A2:A451")=$B800),INDIRECT("'"&amp;C$43&amp;"_EX"&amp;"'!F2:F451"),INDIRECT("'"&amp;C$43&amp;"_EX"&amp;"'!H2:H451"))</f>
        <v>258.63</v>
      </c>
      <c r="D800" s="20" cm="1">
        <f t="array" aca="1" ref="D800" ca="1">SUMPRODUCT(--(INDIRECT("'"&amp;D$43&amp;"_EX"&amp;"'!A2:A1104")=$B800),INDIRECT("'"&amp;D$43&amp;"_EX"&amp;"'!F2:F1104"),INDIRECT("'"&amp;D$43&amp;"_EX"&amp;"'!H2:H1104"))</f>
        <v>0</v>
      </c>
      <c r="E800" s="20" cm="1">
        <f t="array" aca="1" ref="E800" ca="1">SUMPRODUCT(--(INDIRECT("'"&amp;E$43&amp;"_EX"&amp;"'!A2:A444")=$B800),INDIRECT("'"&amp;E$43&amp;"_EX"&amp;"'!F2:F444"),INDIRECT("'"&amp;E$43&amp;"_EX"&amp;"'!H2:H444"))</f>
        <v>0</v>
      </c>
      <c r="F800" s="20" cm="1">
        <f t="array" aca="1" ref="F800" ca="1">SUMPRODUCT(--(INDIRECT("'"&amp;F$43&amp;"_EX"&amp;"'!A2:A156")=$B800),INDIRECT("'"&amp;F$43&amp;"_EX"&amp;"'!F2:F156"),INDIRECT("'"&amp;F$43&amp;"_EX"&amp;"'!H2:H156"))</f>
        <v>0</v>
      </c>
      <c r="L800" s="16">
        <v>24018</v>
      </c>
      <c r="M800" s="20" cm="1">
        <f t="array" aca="1" ref="M800" ca="1">SUMPRODUCT((OFFSET('2014_EX'!$A$2,COUNTA('2014_EX'!$A$2:$A$156)-Cálculos!$M$43,0,Cálculos!$M$43,1)=Cálculos!$L800)*OFFSET('2014_EX'!$F$2,COUNTA('2014_EX'!$F$2:$F$156)-Cálculos!$M$43,0,Cálculos!$M$43,1),OFFSET('2014_EX'!$H$2,COUNTA('2014_EX'!$H$2:$H$156)-Cálculos!$M$43,0,Cálculos!$M$43,1))</f>
        <v>0</v>
      </c>
    </row>
    <row r="801" spans="2:13" x14ac:dyDescent="0.25">
      <c r="B801" s="16">
        <v>24019</v>
      </c>
      <c r="C801" s="20" cm="1">
        <f t="array" aca="1" ref="C801" ca="1">SUMPRODUCT(--(INDIRECT("'"&amp;C$43&amp;"_EX"&amp;"'!A2:A451")=$B801),INDIRECT("'"&amp;C$43&amp;"_EX"&amp;"'!F2:F451"),INDIRECT("'"&amp;C$43&amp;"_EX"&amp;"'!H2:H451"))</f>
        <v>754</v>
      </c>
      <c r="D801" s="20" cm="1">
        <f t="array" aca="1" ref="D801" ca="1">SUMPRODUCT(--(INDIRECT("'"&amp;D$43&amp;"_EX"&amp;"'!A2:A1104")=$B801),INDIRECT("'"&amp;D$43&amp;"_EX"&amp;"'!F2:F1104"),INDIRECT("'"&amp;D$43&amp;"_EX"&amp;"'!H2:H1104"))</f>
        <v>0</v>
      </c>
      <c r="E801" s="20" cm="1">
        <f t="array" aca="1" ref="E801" ca="1">SUMPRODUCT(--(INDIRECT("'"&amp;E$43&amp;"_EX"&amp;"'!A2:A444")=$B801),INDIRECT("'"&amp;E$43&amp;"_EX"&amp;"'!F2:F444"),INDIRECT("'"&amp;E$43&amp;"_EX"&amp;"'!H2:H444"))</f>
        <v>0</v>
      </c>
      <c r="F801" s="20" cm="1">
        <f t="array" aca="1" ref="F801" ca="1">SUMPRODUCT(--(INDIRECT("'"&amp;F$43&amp;"_EX"&amp;"'!A2:A156")=$B801),INDIRECT("'"&amp;F$43&amp;"_EX"&amp;"'!F2:F156"),INDIRECT("'"&amp;F$43&amp;"_EX"&amp;"'!H2:H156"))</f>
        <v>0</v>
      </c>
      <c r="L801" s="16">
        <v>24019</v>
      </c>
      <c r="M801" s="20" cm="1">
        <f t="array" aca="1" ref="M801" ca="1">SUMPRODUCT((OFFSET('2014_EX'!$A$2,COUNTA('2014_EX'!$A$2:$A$156)-Cálculos!$M$43,0,Cálculos!$M$43,1)=Cálculos!$L801)*OFFSET('2014_EX'!$F$2,COUNTA('2014_EX'!$F$2:$F$156)-Cálculos!$M$43,0,Cálculos!$M$43,1),OFFSET('2014_EX'!$H$2,COUNTA('2014_EX'!$H$2:$H$156)-Cálculos!$M$43,0,Cálculos!$M$43,1))</f>
        <v>0</v>
      </c>
    </row>
    <row r="802" spans="2:13" x14ac:dyDescent="0.25">
      <c r="B802" s="16">
        <v>24020</v>
      </c>
      <c r="C802" s="20" cm="1">
        <f t="array" aca="1" ref="C802" ca="1">SUMPRODUCT(--(INDIRECT("'"&amp;C$43&amp;"_EX"&amp;"'!A2:A451")=$B802),INDIRECT("'"&amp;C$43&amp;"_EX"&amp;"'!F2:F451"),INDIRECT("'"&amp;C$43&amp;"_EX"&amp;"'!H2:H451"))</f>
        <v>897</v>
      </c>
      <c r="D802" s="20" cm="1">
        <f t="array" aca="1" ref="D802" ca="1">SUMPRODUCT(--(INDIRECT("'"&amp;D$43&amp;"_EX"&amp;"'!A2:A1104")=$B802),INDIRECT("'"&amp;D$43&amp;"_EX"&amp;"'!F2:F1104"),INDIRECT("'"&amp;D$43&amp;"_EX"&amp;"'!H2:H1104"))</f>
        <v>0</v>
      </c>
      <c r="E802" s="20" cm="1">
        <f t="array" aca="1" ref="E802" ca="1">SUMPRODUCT(--(INDIRECT("'"&amp;E$43&amp;"_EX"&amp;"'!A2:A444")=$B802),INDIRECT("'"&amp;E$43&amp;"_EX"&amp;"'!F2:F444"),INDIRECT("'"&amp;E$43&amp;"_EX"&amp;"'!H2:H444"))</f>
        <v>0</v>
      </c>
      <c r="F802" s="20" cm="1">
        <f t="array" aca="1" ref="F802" ca="1">SUMPRODUCT(--(INDIRECT("'"&amp;F$43&amp;"_EX"&amp;"'!A2:A156")=$B802),INDIRECT("'"&amp;F$43&amp;"_EX"&amp;"'!F2:F156"),INDIRECT("'"&amp;F$43&amp;"_EX"&amp;"'!H2:H156"))</f>
        <v>1352</v>
      </c>
      <c r="L802" s="16">
        <v>24020</v>
      </c>
      <c r="M802" s="20" cm="1">
        <f t="array" aca="1" ref="M802" ca="1">SUMPRODUCT((OFFSET('2014_EX'!$A$2,COUNTA('2014_EX'!$A$2:$A$156)-Cálculos!$M$43,0,Cálculos!$M$43,1)=Cálculos!$L802)*OFFSET('2014_EX'!$F$2,COUNTA('2014_EX'!$F$2:$F$156)-Cálculos!$M$43,0,Cálculos!$M$43,1),OFFSET('2014_EX'!$H$2,COUNTA('2014_EX'!$H$2:$H$156)-Cálculos!$M$43,0,Cálculos!$M$43,1))</f>
        <v>1352</v>
      </c>
    </row>
    <row r="803" spans="2:13" x14ac:dyDescent="0.25">
      <c r="B803" s="16">
        <v>24021</v>
      </c>
      <c r="C803" s="20" cm="1">
        <f t="array" aca="1" ref="C803" ca="1">SUMPRODUCT(--(INDIRECT("'"&amp;C$43&amp;"_EX"&amp;"'!A2:A451")=$B803),INDIRECT("'"&amp;C$43&amp;"_EX"&amp;"'!F2:F451"),INDIRECT("'"&amp;C$43&amp;"_EX"&amp;"'!H2:H451"))</f>
        <v>2639</v>
      </c>
      <c r="D803" s="20" cm="1">
        <f t="array" aca="1" ref="D803" ca="1">SUMPRODUCT(--(INDIRECT("'"&amp;D$43&amp;"_EX"&amp;"'!A2:A1104")=$B803),INDIRECT("'"&amp;D$43&amp;"_EX"&amp;"'!F2:F1104"),INDIRECT("'"&amp;D$43&amp;"_EX"&amp;"'!H2:H1104"))</f>
        <v>0</v>
      </c>
      <c r="E803" s="20" cm="1">
        <f t="array" aca="1" ref="E803" ca="1">SUMPRODUCT(--(INDIRECT("'"&amp;E$43&amp;"_EX"&amp;"'!A2:A444")=$B803),INDIRECT("'"&amp;E$43&amp;"_EX"&amp;"'!F2:F444"),INDIRECT("'"&amp;E$43&amp;"_EX"&amp;"'!H2:H444"))</f>
        <v>0</v>
      </c>
      <c r="F803" s="20" cm="1">
        <f t="array" aca="1" ref="F803" ca="1">SUMPRODUCT(--(INDIRECT("'"&amp;F$43&amp;"_EX"&amp;"'!A2:A156")=$B803),INDIRECT("'"&amp;F$43&amp;"_EX"&amp;"'!F2:F156"),INDIRECT("'"&amp;F$43&amp;"_EX"&amp;"'!H2:H156"))</f>
        <v>0</v>
      </c>
      <c r="L803" s="16">
        <v>24021</v>
      </c>
      <c r="M803" s="20" cm="1">
        <f t="array" aca="1" ref="M803" ca="1">SUMPRODUCT((OFFSET('2014_EX'!$A$2,COUNTA('2014_EX'!$A$2:$A$156)-Cálculos!$M$43,0,Cálculos!$M$43,1)=Cálculos!$L803)*OFFSET('2014_EX'!$F$2,COUNTA('2014_EX'!$F$2:$F$156)-Cálculos!$M$43,0,Cálculos!$M$43,1),OFFSET('2014_EX'!$H$2,COUNTA('2014_EX'!$H$2:$H$156)-Cálculos!$M$43,0,Cálculos!$M$43,1))</f>
        <v>0</v>
      </c>
    </row>
    <row r="804" spans="2:13" x14ac:dyDescent="0.25">
      <c r="B804" s="16">
        <v>24022</v>
      </c>
      <c r="C804" s="20" cm="1">
        <f t="array" aca="1" ref="C804" ca="1">SUMPRODUCT(--(INDIRECT("'"&amp;C$43&amp;"_EX"&amp;"'!A2:A451")=$B804),INDIRECT("'"&amp;C$43&amp;"_EX"&amp;"'!F2:F451"),INDIRECT("'"&amp;C$43&amp;"_EX"&amp;"'!H2:H451"))</f>
        <v>252</v>
      </c>
      <c r="D804" s="20" cm="1">
        <f t="array" aca="1" ref="D804" ca="1">SUMPRODUCT(--(INDIRECT("'"&amp;D$43&amp;"_EX"&amp;"'!A2:A1104")=$B804),INDIRECT("'"&amp;D$43&amp;"_EX"&amp;"'!F2:F1104"),INDIRECT("'"&amp;D$43&amp;"_EX"&amp;"'!H2:H1104"))</f>
        <v>333</v>
      </c>
      <c r="E804" s="20" cm="1">
        <f t="array" aca="1" ref="E804" ca="1">SUMPRODUCT(--(INDIRECT("'"&amp;E$43&amp;"_EX"&amp;"'!A2:A444")=$B804),INDIRECT("'"&amp;E$43&amp;"_EX"&amp;"'!F2:F444"),INDIRECT("'"&amp;E$43&amp;"_EX"&amp;"'!H2:H444"))</f>
        <v>0</v>
      </c>
      <c r="F804" s="20" cm="1">
        <f t="array" aca="1" ref="F804" ca="1">SUMPRODUCT(--(INDIRECT("'"&amp;F$43&amp;"_EX"&amp;"'!A2:A156")=$B804),INDIRECT("'"&amp;F$43&amp;"_EX"&amp;"'!F2:F156"),INDIRECT("'"&amp;F$43&amp;"_EX"&amp;"'!H2:H156"))</f>
        <v>0</v>
      </c>
      <c r="L804" s="16">
        <v>24022</v>
      </c>
      <c r="M804" s="20" cm="1">
        <f t="array" aca="1" ref="M804" ca="1">SUMPRODUCT((OFFSET('2014_EX'!$A$2,COUNTA('2014_EX'!$A$2:$A$156)-Cálculos!$M$43,0,Cálculos!$M$43,1)=Cálculos!$L804)*OFFSET('2014_EX'!$F$2,COUNTA('2014_EX'!$F$2:$F$156)-Cálculos!$M$43,0,Cálculos!$M$43,1),OFFSET('2014_EX'!$H$2,COUNTA('2014_EX'!$H$2:$H$156)-Cálculos!$M$43,0,Cálculos!$M$43,1))</f>
        <v>0</v>
      </c>
    </row>
    <row r="805" spans="2:13" x14ac:dyDescent="0.25">
      <c r="B805" s="16">
        <v>24023</v>
      </c>
      <c r="C805" s="20" cm="1">
        <f t="array" aca="1" ref="C805" ca="1">SUMPRODUCT(--(INDIRECT("'"&amp;C$43&amp;"_EX"&amp;"'!A2:A451")=$B805),INDIRECT("'"&amp;C$43&amp;"_EX"&amp;"'!F2:F451"),INDIRECT("'"&amp;C$43&amp;"_EX"&amp;"'!H2:H451"))</f>
        <v>1032</v>
      </c>
      <c r="D805" s="20" cm="1">
        <f t="array" aca="1" ref="D805" ca="1">SUMPRODUCT(--(INDIRECT("'"&amp;D$43&amp;"_EX"&amp;"'!A2:A1104")=$B805),INDIRECT("'"&amp;D$43&amp;"_EX"&amp;"'!F2:F1104"),INDIRECT("'"&amp;D$43&amp;"_EX"&amp;"'!H2:H1104"))</f>
        <v>949.5</v>
      </c>
      <c r="E805" s="20" cm="1">
        <f t="array" aca="1" ref="E805" ca="1">SUMPRODUCT(--(INDIRECT("'"&amp;E$43&amp;"_EX"&amp;"'!A2:A444")=$B805),INDIRECT("'"&amp;E$43&amp;"_EX"&amp;"'!F2:F444"),INDIRECT("'"&amp;E$43&amp;"_EX"&amp;"'!H2:H444"))</f>
        <v>1076.46</v>
      </c>
      <c r="F805" s="20" cm="1">
        <f t="array" aca="1" ref="F805" ca="1">SUMPRODUCT(--(INDIRECT("'"&amp;F$43&amp;"_EX"&amp;"'!A2:A156")=$B805),INDIRECT("'"&amp;F$43&amp;"_EX"&amp;"'!F2:F156"),INDIRECT("'"&amp;F$43&amp;"_EX"&amp;"'!H2:H156"))</f>
        <v>357.5</v>
      </c>
      <c r="L805" s="16">
        <v>24023</v>
      </c>
      <c r="M805" s="20" cm="1">
        <f t="array" aca="1" ref="M805" ca="1">SUMPRODUCT((OFFSET('2014_EX'!$A$2,COUNTA('2014_EX'!$A$2:$A$156)-Cálculos!$M$43,0,Cálculos!$M$43,1)=Cálculos!$L805)*OFFSET('2014_EX'!$F$2,COUNTA('2014_EX'!$F$2:$F$156)-Cálculos!$M$43,0,Cálculos!$M$43,1),OFFSET('2014_EX'!$H$2,COUNTA('2014_EX'!$H$2:$H$156)-Cálculos!$M$43,0,Cálculos!$M$43,1))</f>
        <v>357.5</v>
      </c>
    </row>
    <row r="806" spans="2:13" x14ac:dyDescent="0.25">
      <c r="B806" s="16">
        <v>24024</v>
      </c>
      <c r="C806" s="20" cm="1">
        <f t="array" aca="1" ref="C806" ca="1">SUMPRODUCT(--(INDIRECT("'"&amp;C$43&amp;"_EX"&amp;"'!A2:A451")=$B806),INDIRECT("'"&amp;C$43&amp;"_EX"&amp;"'!F2:F451"),INDIRECT("'"&amp;C$43&amp;"_EX"&amp;"'!H2:H451"))</f>
        <v>829.92000000000007</v>
      </c>
      <c r="D806" s="20" cm="1">
        <f t="array" aca="1" ref="D806" ca="1">SUMPRODUCT(--(INDIRECT("'"&amp;D$43&amp;"_EX"&amp;"'!A2:A1104")=$B806),INDIRECT("'"&amp;D$43&amp;"_EX"&amp;"'!F2:F1104"),INDIRECT("'"&amp;D$43&amp;"_EX"&amp;"'!H2:H1104"))</f>
        <v>0</v>
      </c>
      <c r="E806" s="20" cm="1">
        <f t="array" aca="1" ref="E806" ca="1">SUMPRODUCT(--(INDIRECT("'"&amp;E$43&amp;"_EX"&amp;"'!A2:A444")=$B806),INDIRECT("'"&amp;E$43&amp;"_EX"&amp;"'!F2:F444"),INDIRECT("'"&amp;E$43&amp;"_EX"&amp;"'!H2:H444"))</f>
        <v>1115.6400000000001</v>
      </c>
      <c r="F806" s="20" cm="1">
        <f t="array" aca="1" ref="F806" ca="1">SUMPRODUCT(--(INDIRECT("'"&amp;F$43&amp;"_EX"&amp;"'!A2:A156")=$B806),INDIRECT("'"&amp;F$43&amp;"_EX"&amp;"'!F2:F156"),INDIRECT("'"&amp;F$43&amp;"_EX"&amp;"'!H2:H156"))</f>
        <v>0</v>
      </c>
      <c r="L806" s="16">
        <v>24024</v>
      </c>
      <c r="M806" s="20" cm="1">
        <f t="array" aca="1" ref="M806" ca="1">SUMPRODUCT((OFFSET('2014_EX'!$A$2,COUNTA('2014_EX'!$A$2:$A$156)-Cálculos!$M$43,0,Cálculos!$M$43,1)=Cálculos!$L806)*OFFSET('2014_EX'!$F$2,COUNTA('2014_EX'!$F$2:$F$156)-Cálculos!$M$43,0,Cálculos!$M$43,1),OFFSET('2014_EX'!$H$2,COUNTA('2014_EX'!$H$2:$H$156)-Cálculos!$M$43,0,Cálculos!$M$43,1))</f>
        <v>0</v>
      </c>
    </row>
    <row r="807" spans="2:13" x14ac:dyDescent="0.25">
      <c r="B807" s="16">
        <v>24025</v>
      </c>
      <c r="C807" s="20" cm="1">
        <f t="array" aca="1" ref="C807" ca="1">SUMPRODUCT(--(INDIRECT("'"&amp;C$43&amp;"_EX"&amp;"'!A2:A451")=$B807),INDIRECT("'"&amp;C$43&amp;"_EX"&amp;"'!F2:F451"),INDIRECT("'"&amp;C$43&amp;"_EX"&amp;"'!H2:H451"))</f>
        <v>396</v>
      </c>
      <c r="D807" s="20" cm="1">
        <f t="array" aca="1" ref="D807" ca="1">SUMPRODUCT(--(INDIRECT("'"&amp;D$43&amp;"_EX"&amp;"'!A2:A1104")=$B807),INDIRECT("'"&amp;D$43&amp;"_EX"&amp;"'!F2:F1104"),INDIRECT("'"&amp;D$43&amp;"_EX"&amp;"'!H2:H1104"))</f>
        <v>1812.5</v>
      </c>
      <c r="E807" s="20" cm="1">
        <f t="array" aca="1" ref="E807" ca="1">SUMPRODUCT(--(INDIRECT("'"&amp;E$43&amp;"_EX"&amp;"'!A2:A444")=$B807),INDIRECT("'"&amp;E$43&amp;"_EX"&amp;"'!F2:F444"),INDIRECT("'"&amp;E$43&amp;"_EX"&amp;"'!H2:H444"))</f>
        <v>0</v>
      </c>
      <c r="F807" s="20" cm="1">
        <f t="array" aca="1" ref="F807" ca="1">SUMPRODUCT(--(INDIRECT("'"&amp;F$43&amp;"_EX"&amp;"'!A2:A156")=$B807),INDIRECT("'"&amp;F$43&amp;"_EX"&amp;"'!F2:F156"),INDIRECT("'"&amp;F$43&amp;"_EX"&amp;"'!H2:H156"))</f>
        <v>0</v>
      </c>
      <c r="L807" s="16">
        <v>24025</v>
      </c>
      <c r="M807" s="20" cm="1">
        <f t="array" aca="1" ref="M807" ca="1">SUMPRODUCT((OFFSET('2014_EX'!$A$2,COUNTA('2014_EX'!$A$2:$A$156)-Cálculos!$M$43,0,Cálculos!$M$43,1)=Cálculos!$L807)*OFFSET('2014_EX'!$F$2,COUNTA('2014_EX'!$F$2:$F$156)-Cálculos!$M$43,0,Cálculos!$M$43,1),OFFSET('2014_EX'!$H$2,COUNTA('2014_EX'!$H$2:$H$156)-Cálculos!$M$43,0,Cálculos!$M$43,1))</f>
        <v>0</v>
      </c>
    </row>
    <row r="808" spans="2:13" x14ac:dyDescent="0.25">
      <c r="B808" s="16">
        <v>24026</v>
      </c>
      <c r="C808" s="20" cm="1">
        <f t="array" aca="1" ref="C808" ca="1">SUMPRODUCT(--(INDIRECT("'"&amp;C$43&amp;"_EX"&amp;"'!A2:A451")=$B808),INDIRECT("'"&amp;C$43&amp;"_EX"&amp;"'!F2:F451"),INDIRECT("'"&amp;C$43&amp;"_EX"&amp;"'!H2:H451"))</f>
        <v>630</v>
      </c>
      <c r="D808" s="20" cm="1">
        <f t="array" aca="1" ref="D808" ca="1">SUMPRODUCT(--(INDIRECT("'"&amp;D$43&amp;"_EX"&amp;"'!A2:A1104")=$B808),INDIRECT("'"&amp;D$43&amp;"_EX"&amp;"'!F2:F1104"),INDIRECT("'"&amp;D$43&amp;"_EX"&amp;"'!H2:H1104"))</f>
        <v>0</v>
      </c>
      <c r="E808" s="20" cm="1">
        <f t="array" aca="1" ref="E808" ca="1">SUMPRODUCT(--(INDIRECT("'"&amp;E$43&amp;"_EX"&amp;"'!A2:A444")=$B808),INDIRECT("'"&amp;E$43&amp;"_EX"&amp;"'!F2:F444"),INDIRECT("'"&amp;E$43&amp;"_EX"&amp;"'!H2:H444"))</f>
        <v>0</v>
      </c>
      <c r="F808" s="20" cm="1">
        <f t="array" aca="1" ref="F808" ca="1">SUMPRODUCT(--(INDIRECT("'"&amp;F$43&amp;"_EX"&amp;"'!A2:A156")=$B808),INDIRECT("'"&amp;F$43&amp;"_EX"&amp;"'!F2:F156"),INDIRECT("'"&amp;F$43&amp;"_EX"&amp;"'!H2:H156"))</f>
        <v>0</v>
      </c>
      <c r="L808" s="16">
        <v>24026</v>
      </c>
      <c r="M808" s="20" cm="1">
        <f t="array" aca="1" ref="M808" ca="1">SUMPRODUCT((OFFSET('2014_EX'!$A$2,COUNTA('2014_EX'!$A$2:$A$156)-Cálculos!$M$43,0,Cálculos!$M$43,1)=Cálculos!$L808)*OFFSET('2014_EX'!$F$2,COUNTA('2014_EX'!$F$2:$F$156)-Cálculos!$M$43,0,Cálculos!$M$43,1),OFFSET('2014_EX'!$H$2,COUNTA('2014_EX'!$H$2:$H$156)-Cálculos!$M$43,0,Cálculos!$M$43,1))</f>
        <v>0</v>
      </c>
    </row>
    <row r="809" spans="2:13" x14ac:dyDescent="0.25">
      <c r="B809" s="16">
        <v>24027</v>
      </c>
      <c r="C809" s="20" cm="1">
        <f t="array" aca="1" ref="C809" ca="1">SUMPRODUCT(--(INDIRECT("'"&amp;C$43&amp;"_EX"&amp;"'!A2:A451")=$B809),INDIRECT("'"&amp;C$43&amp;"_EX"&amp;"'!F2:F451"),INDIRECT("'"&amp;C$43&amp;"_EX"&amp;"'!H2:H451"))</f>
        <v>1090.44</v>
      </c>
      <c r="D809" s="20" cm="1">
        <f t="array" aca="1" ref="D809" ca="1">SUMPRODUCT(--(INDIRECT("'"&amp;D$43&amp;"_EX"&amp;"'!A2:A1104")=$B809),INDIRECT("'"&amp;D$43&amp;"_EX"&amp;"'!F2:F1104"),INDIRECT("'"&amp;D$43&amp;"_EX"&amp;"'!H2:H1104"))</f>
        <v>0</v>
      </c>
      <c r="E809" s="20" cm="1">
        <f t="array" aca="1" ref="E809" ca="1">SUMPRODUCT(--(INDIRECT("'"&amp;E$43&amp;"_EX"&amp;"'!A2:A444")=$B809),INDIRECT("'"&amp;E$43&amp;"_EX"&amp;"'!F2:F444"),INDIRECT("'"&amp;E$43&amp;"_EX"&amp;"'!H2:H444"))</f>
        <v>0</v>
      </c>
      <c r="F809" s="20" cm="1">
        <f t="array" aca="1" ref="F809" ca="1">SUMPRODUCT(--(INDIRECT("'"&amp;F$43&amp;"_EX"&amp;"'!A2:A156")=$B809),INDIRECT("'"&amp;F$43&amp;"_EX"&amp;"'!F2:F156"),INDIRECT("'"&amp;F$43&amp;"_EX"&amp;"'!H2:H156"))</f>
        <v>0</v>
      </c>
      <c r="L809" s="16">
        <v>24027</v>
      </c>
      <c r="M809" s="20" cm="1">
        <f t="array" aca="1" ref="M809" ca="1">SUMPRODUCT((OFFSET('2014_EX'!$A$2,COUNTA('2014_EX'!$A$2:$A$156)-Cálculos!$M$43,0,Cálculos!$M$43,1)=Cálculos!$L809)*OFFSET('2014_EX'!$F$2,COUNTA('2014_EX'!$F$2:$F$156)-Cálculos!$M$43,0,Cálculos!$M$43,1),OFFSET('2014_EX'!$H$2,COUNTA('2014_EX'!$H$2:$H$156)-Cálculos!$M$43,0,Cálculos!$M$43,1))</f>
        <v>0</v>
      </c>
    </row>
    <row r="810" spans="2:13" x14ac:dyDescent="0.25">
      <c r="B810" s="16">
        <v>24028</v>
      </c>
      <c r="C810" s="20" cm="1">
        <f t="array" aca="1" ref="C810" ca="1">SUMPRODUCT(--(INDIRECT("'"&amp;C$43&amp;"_EX"&amp;"'!A2:A451")=$B810),INDIRECT("'"&amp;C$43&amp;"_EX"&amp;"'!F2:F451"),INDIRECT("'"&amp;C$43&amp;"_EX"&amp;"'!H2:H451"))</f>
        <v>814.5</v>
      </c>
      <c r="D810" s="20" cm="1">
        <f t="array" aca="1" ref="D810" ca="1">SUMPRODUCT(--(INDIRECT("'"&amp;D$43&amp;"_EX"&amp;"'!A2:A1104")=$B810),INDIRECT("'"&amp;D$43&amp;"_EX"&amp;"'!F2:F1104"),INDIRECT("'"&amp;D$43&amp;"_EX"&amp;"'!H2:H1104"))</f>
        <v>0</v>
      </c>
      <c r="E810" s="20" cm="1">
        <f t="array" aca="1" ref="E810" ca="1">SUMPRODUCT(--(INDIRECT("'"&amp;E$43&amp;"_EX"&amp;"'!A2:A444")=$B810),INDIRECT("'"&amp;E$43&amp;"_EX"&amp;"'!F2:F444"),INDIRECT("'"&amp;E$43&amp;"_EX"&amp;"'!H2:H444"))</f>
        <v>0</v>
      </c>
      <c r="F810" s="20" cm="1">
        <f t="array" aca="1" ref="F810" ca="1">SUMPRODUCT(--(INDIRECT("'"&amp;F$43&amp;"_EX"&amp;"'!A2:A156")=$B810),INDIRECT("'"&amp;F$43&amp;"_EX"&amp;"'!F2:F156"),INDIRECT("'"&amp;F$43&amp;"_EX"&amp;"'!H2:H156"))</f>
        <v>2695.5</v>
      </c>
      <c r="L810" s="16">
        <v>24028</v>
      </c>
      <c r="M810" s="20" cm="1">
        <f t="array" aca="1" ref="M810" ca="1">SUMPRODUCT((OFFSET('2014_EX'!$A$2,COUNTA('2014_EX'!$A$2:$A$156)-Cálculos!$M$43,0,Cálculos!$M$43,1)=Cálculos!$L810)*OFFSET('2014_EX'!$F$2,COUNTA('2014_EX'!$F$2:$F$156)-Cálculos!$M$43,0,Cálculos!$M$43,1),OFFSET('2014_EX'!$H$2,COUNTA('2014_EX'!$H$2:$H$156)-Cálculos!$M$43,0,Cálculos!$M$43,1))</f>
        <v>2695.5</v>
      </c>
    </row>
    <row r="811" spans="2:13" x14ac:dyDescent="0.25">
      <c r="B811" s="16">
        <v>24029</v>
      </c>
      <c r="C811" s="20" cm="1">
        <f t="array" aca="1" ref="C811" ca="1">SUMPRODUCT(--(INDIRECT("'"&amp;C$43&amp;"_EX"&amp;"'!A2:A451")=$B811),INDIRECT("'"&amp;C$43&amp;"_EX"&amp;"'!F2:F451"),INDIRECT("'"&amp;C$43&amp;"_EX"&amp;"'!H2:H451"))</f>
        <v>294</v>
      </c>
      <c r="D811" s="20" cm="1">
        <f t="array" aca="1" ref="D811" ca="1">SUMPRODUCT(--(INDIRECT("'"&amp;D$43&amp;"_EX"&amp;"'!A2:A1104")=$B811),INDIRECT("'"&amp;D$43&amp;"_EX"&amp;"'!F2:F1104"),INDIRECT("'"&amp;D$43&amp;"_EX"&amp;"'!H2:H1104"))</f>
        <v>0</v>
      </c>
      <c r="E811" s="20" cm="1">
        <f t="array" aca="1" ref="E811" ca="1">SUMPRODUCT(--(INDIRECT("'"&amp;E$43&amp;"_EX"&amp;"'!A2:A444")=$B811),INDIRECT("'"&amp;E$43&amp;"_EX"&amp;"'!F2:F444"),INDIRECT("'"&amp;E$43&amp;"_EX"&amp;"'!H2:H444"))</f>
        <v>0</v>
      </c>
      <c r="F811" s="20" cm="1">
        <f t="array" aca="1" ref="F811" ca="1">SUMPRODUCT(--(INDIRECT("'"&amp;F$43&amp;"_EX"&amp;"'!A2:A156")=$B811),INDIRECT("'"&amp;F$43&amp;"_EX"&amp;"'!F2:F156"),INDIRECT("'"&amp;F$43&amp;"_EX"&amp;"'!H2:H156"))</f>
        <v>0</v>
      </c>
      <c r="L811" s="16">
        <v>24029</v>
      </c>
      <c r="M811" s="20" cm="1">
        <f t="array" aca="1" ref="M811" ca="1">SUMPRODUCT((OFFSET('2014_EX'!$A$2,COUNTA('2014_EX'!$A$2:$A$156)-Cálculos!$M$43,0,Cálculos!$M$43,1)=Cálculos!$L811)*OFFSET('2014_EX'!$F$2,COUNTA('2014_EX'!$F$2:$F$156)-Cálculos!$M$43,0,Cálculos!$M$43,1),OFFSET('2014_EX'!$H$2,COUNTA('2014_EX'!$H$2:$H$156)-Cálculos!$M$43,0,Cálculos!$M$43,1))</f>
        <v>0</v>
      </c>
    </row>
    <row r="812" spans="2:13" x14ac:dyDescent="0.25">
      <c r="B812" s="16">
        <v>24030</v>
      </c>
      <c r="C812" s="20" cm="1">
        <f t="array" aca="1" ref="C812" ca="1">SUMPRODUCT(--(INDIRECT("'"&amp;C$43&amp;"_EX"&amp;"'!A2:A451")=$B812),INDIRECT("'"&amp;C$43&amp;"_EX"&amp;"'!F2:F451"),INDIRECT("'"&amp;C$43&amp;"_EX"&amp;"'!H2:H451"))</f>
        <v>767</v>
      </c>
      <c r="D812" s="20" cm="1">
        <f t="array" aca="1" ref="D812" ca="1">SUMPRODUCT(--(INDIRECT("'"&amp;D$43&amp;"_EX"&amp;"'!A2:A1104")=$B812),INDIRECT("'"&amp;D$43&amp;"_EX"&amp;"'!F2:F1104"),INDIRECT("'"&amp;D$43&amp;"_EX"&amp;"'!H2:H1104"))</f>
        <v>603</v>
      </c>
      <c r="E812" s="20" cm="1">
        <f t="array" aca="1" ref="E812" ca="1">SUMPRODUCT(--(INDIRECT("'"&amp;E$43&amp;"_EX"&amp;"'!A2:A444")=$B812),INDIRECT("'"&amp;E$43&amp;"_EX"&amp;"'!F2:F444"),INDIRECT("'"&amp;E$43&amp;"_EX"&amp;"'!H2:H444"))</f>
        <v>0</v>
      </c>
      <c r="F812" s="20" cm="1">
        <f t="array" aca="1" ref="F812" ca="1">SUMPRODUCT(--(INDIRECT("'"&amp;F$43&amp;"_EX"&amp;"'!A2:A156")=$B812),INDIRECT("'"&amp;F$43&amp;"_EX"&amp;"'!F2:F156"),INDIRECT("'"&amp;F$43&amp;"_EX"&amp;"'!H2:H156"))</f>
        <v>0</v>
      </c>
      <c r="L812" s="16">
        <v>24030</v>
      </c>
      <c r="M812" s="20" cm="1">
        <f t="array" aca="1" ref="M812" ca="1">SUMPRODUCT((OFFSET('2014_EX'!$A$2,COUNTA('2014_EX'!$A$2:$A$156)-Cálculos!$M$43,0,Cálculos!$M$43,1)=Cálculos!$L812)*OFFSET('2014_EX'!$F$2,COUNTA('2014_EX'!$F$2:$F$156)-Cálculos!$M$43,0,Cálculos!$M$43,1),OFFSET('2014_EX'!$H$2,COUNTA('2014_EX'!$H$2:$H$156)-Cálculos!$M$43,0,Cálculos!$M$43,1))</f>
        <v>0</v>
      </c>
    </row>
    <row r="813" spans="2:13" x14ac:dyDescent="0.25">
      <c r="B813" s="16">
        <v>24031</v>
      </c>
      <c r="C813" s="20" cm="1">
        <f t="array" aca="1" ref="C813" ca="1">SUMPRODUCT(--(INDIRECT("'"&amp;C$43&amp;"_EX"&amp;"'!A2:A451")=$B813),INDIRECT("'"&amp;C$43&amp;"_EX"&amp;"'!F2:F451"),INDIRECT("'"&amp;C$43&amp;"_EX"&amp;"'!H2:H451"))</f>
        <v>966</v>
      </c>
      <c r="D813" s="20" cm="1">
        <f t="array" aca="1" ref="D813" ca="1">SUMPRODUCT(--(INDIRECT("'"&amp;D$43&amp;"_EX"&amp;"'!A2:A1104")=$B813),INDIRECT("'"&amp;D$43&amp;"_EX"&amp;"'!F2:F1104"),INDIRECT("'"&amp;D$43&amp;"_EX"&amp;"'!H2:H1104"))</f>
        <v>0</v>
      </c>
      <c r="E813" s="20" cm="1">
        <f t="array" aca="1" ref="E813" ca="1">SUMPRODUCT(--(INDIRECT("'"&amp;E$43&amp;"_EX"&amp;"'!A2:A444")=$B813),INDIRECT("'"&amp;E$43&amp;"_EX"&amp;"'!F2:F444"),INDIRECT("'"&amp;E$43&amp;"_EX"&amp;"'!H2:H444"))</f>
        <v>0</v>
      </c>
      <c r="F813" s="20" cm="1">
        <f t="array" aca="1" ref="F813" ca="1">SUMPRODUCT(--(INDIRECT("'"&amp;F$43&amp;"_EX"&amp;"'!A2:A156")=$B813),INDIRECT("'"&amp;F$43&amp;"_EX"&amp;"'!F2:F156"),INDIRECT("'"&amp;F$43&amp;"_EX"&amp;"'!H2:H156"))</f>
        <v>0</v>
      </c>
      <c r="L813" s="16">
        <v>24031</v>
      </c>
      <c r="M813" s="20" cm="1">
        <f t="array" aca="1" ref="M813" ca="1">SUMPRODUCT((OFFSET('2014_EX'!$A$2,COUNTA('2014_EX'!$A$2:$A$156)-Cálculos!$M$43,0,Cálculos!$M$43,1)=Cálculos!$L813)*OFFSET('2014_EX'!$F$2,COUNTA('2014_EX'!$F$2:$F$156)-Cálculos!$M$43,0,Cálculos!$M$43,1),OFFSET('2014_EX'!$H$2,COUNTA('2014_EX'!$H$2:$H$156)-Cálculos!$M$43,0,Cálculos!$M$43,1))</f>
        <v>0</v>
      </c>
    </row>
    <row r="814" spans="2:13" x14ac:dyDescent="0.25">
      <c r="B814" s="16">
        <v>24032</v>
      </c>
      <c r="C814" s="20" cm="1">
        <f t="array" aca="1" ref="C814" ca="1">SUMPRODUCT(--(INDIRECT("'"&amp;C$43&amp;"_EX"&amp;"'!A2:A451")=$B814),INDIRECT("'"&amp;C$43&amp;"_EX"&amp;"'!F2:F451"),INDIRECT("'"&amp;C$43&amp;"_EX"&amp;"'!H2:H451"))</f>
        <v>1176</v>
      </c>
      <c r="D814" s="20" cm="1">
        <f t="array" aca="1" ref="D814" ca="1">SUMPRODUCT(--(INDIRECT("'"&amp;D$43&amp;"_EX"&amp;"'!A2:A1104")=$B814),INDIRECT("'"&amp;D$43&amp;"_EX"&amp;"'!F2:F1104"),INDIRECT("'"&amp;D$43&amp;"_EX"&amp;"'!H2:H1104"))</f>
        <v>0</v>
      </c>
      <c r="E814" s="20" cm="1">
        <f t="array" aca="1" ref="E814" ca="1">SUMPRODUCT(--(INDIRECT("'"&amp;E$43&amp;"_EX"&amp;"'!A2:A444")=$B814),INDIRECT("'"&amp;E$43&amp;"_EX"&amp;"'!F2:F444"),INDIRECT("'"&amp;E$43&amp;"_EX"&amp;"'!H2:H444"))</f>
        <v>1305</v>
      </c>
      <c r="F814" s="20" cm="1">
        <f t="array" aca="1" ref="F814" ca="1">SUMPRODUCT(--(INDIRECT("'"&amp;F$43&amp;"_EX"&amp;"'!A2:A156")=$B814),INDIRECT("'"&amp;F$43&amp;"_EX"&amp;"'!F2:F156"),INDIRECT("'"&amp;F$43&amp;"_EX"&amp;"'!H2:H156"))</f>
        <v>0</v>
      </c>
      <c r="L814" s="16">
        <v>24032</v>
      </c>
      <c r="M814" s="20" cm="1">
        <f t="array" aca="1" ref="M814" ca="1">SUMPRODUCT((OFFSET('2014_EX'!$A$2,COUNTA('2014_EX'!$A$2:$A$156)-Cálculos!$M$43,0,Cálculos!$M$43,1)=Cálculos!$L814)*OFFSET('2014_EX'!$F$2,COUNTA('2014_EX'!$F$2:$F$156)-Cálculos!$M$43,0,Cálculos!$M$43,1),OFFSET('2014_EX'!$H$2,COUNTA('2014_EX'!$H$2:$H$156)-Cálculos!$M$43,0,Cálculos!$M$43,1))</f>
        <v>0</v>
      </c>
    </row>
    <row r="815" spans="2:13" x14ac:dyDescent="0.25">
      <c r="B815" s="16">
        <v>24033</v>
      </c>
      <c r="C815" s="20" cm="1">
        <f t="array" aca="1" ref="C815" ca="1">SUMPRODUCT(--(INDIRECT("'"&amp;C$43&amp;"_EX"&amp;"'!A2:A451")=$B815),INDIRECT("'"&amp;C$43&amp;"_EX"&amp;"'!F2:F451"),INDIRECT("'"&amp;C$43&amp;"_EX"&amp;"'!H2:H451"))</f>
        <v>244.65</v>
      </c>
      <c r="D815" s="20" cm="1">
        <f t="array" aca="1" ref="D815" ca="1">SUMPRODUCT(--(INDIRECT("'"&amp;D$43&amp;"_EX"&amp;"'!A2:A1104")=$B815),INDIRECT("'"&amp;D$43&amp;"_EX"&amp;"'!F2:F1104"),INDIRECT("'"&amp;D$43&amp;"_EX"&amp;"'!H2:H1104"))</f>
        <v>1088.9100000000001</v>
      </c>
      <c r="E815" s="20" cm="1">
        <f t="array" aca="1" ref="E815" ca="1">SUMPRODUCT(--(INDIRECT("'"&amp;E$43&amp;"_EX"&amp;"'!A2:A444")=$B815),INDIRECT("'"&amp;E$43&amp;"_EX"&amp;"'!F2:F444"),INDIRECT("'"&amp;E$43&amp;"_EX"&amp;"'!H2:H444"))</f>
        <v>0</v>
      </c>
      <c r="F815" s="20" cm="1">
        <f t="array" aca="1" ref="F815" ca="1">SUMPRODUCT(--(INDIRECT("'"&amp;F$43&amp;"_EX"&amp;"'!A2:A156")=$B815),INDIRECT("'"&amp;F$43&amp;"_EX"&amp;"'!F2:F156"),INDIRECT("'"&amp;F$43&amp;"_EX"&amp;"'!H2:H156"))</f>
        <v>0</v>
      </c>
      <c r="L815" s="16">
        <v>24033</v>
      </c>
      <c r="M815" s="20" cm="1">
        <f t="array" aca="1" ref="M815" ca="1">SUMPRODUCT((OFFSET('2014_EX'!$A$2,COUNTA('2014_EX'!$A$2:$A$156)-Cálculos!$M$43,0,Cálculos!$M$43,1)=Cálculos!$L815)*OFFSET('2014_EX'!$F$2,COUNTA('2014_EX'!$F$2:$F$156)-Cálculos!$M$43,0,Cálculos!$M$43,1),OFFSET('2014_EX'!$H$2,COUNTA('2014_EX'!$H$2:$H$156)-Cálculos!$M$43,0,Cálculos!$M$43,1))</f>
        <v>0</v>
      </c>
    </row>
    <row r="816" spans="2:13" x14ac:dyDescent="0.25">
      <c r="B816" s="16">
        <v>24034</v>
      </c>
      <c r="C816" s="20" cm="1">
        <f t="array" aca="1" ref="C816" ca="1">SUMPRODUCT(--(INDIRECT("'"&amp;C$43&amp;"_EX"&amp;"'!A2:A451")=$B816),INDIRECT("'"&amp;C$43&amp;"_EX"&amp;"'!F2:F451"),INDIRECT("'"&amp;C$43&amp;"_EX"&amp;"'!H2:H451"))</f>
        <v>282</v>
      </c>
      <c r="D816" s="20" cm="1">
        <f t="array" aca="1" ref="D816" ca="1">SUMPRODUCT(--(INDIRECT("'"&amp;D$43&amp;"_EX"&amp;"'!A2:A1104")=$B816),INDIRECT("'"&amp;D$43&amp;"_EX"&amp;"'!F2:F1104"),INDIRECT("'"&amp;D$43&amp;"_EX"&amp;"'!H2:H1104"))</f>
        <v>0</v>
      </c>
      <c r="E816" s="20" cm="1">
        <f t="array" aca="1" ref="E816" ca="1">SUMPRODUCT(--(INDIRECT("'"&amp;E$43&amp;"_EX"&amp;"'!A2:A444")=$B816),INDIRECT("'"&amp;E$43&amp;"_EX"&amp;"'!F2:F444"),INDIRECT("'"&amp;E$43&amp;"_EX"&amp;"'!H2:H444"))</f>
        <v>0</v>
      </c>
      <c r="F816" s="20" cm="1">
        <f t="array" aca="1" ref="F816" ca="1">SUMPRODUCT(--(INDIRECT("'"&amp;F$43&amp;"_EX"&amp;"'!A2:A156")=$B816),INDIRECT("'"&amp;F$43&amp;"_EX"&amp;"'!F2:F156"),INDIRECT("'"&amp;F$43&amp;"_EX"&amp;"'!H2:H156"))</f>
        <v>0</v>
      </c>
      <c r="L816" s="16">
        <v>24034</v>
      </c>
      <c r="M816" s="20" cm="1">
        <f t="array" aca="1" ref="M816" ca="1">SUMPRODUCT((OFFSET('2014_EX'!$A$2,COUNTA('2014_EX'!$A$2:$A$156)-Cálculos!$M$43,0,Cálculos!$M$43,1)=Cálculos!$L816)*OFFSET('2014_EX'!$F$2,COUNTA('2014_EX'!$F$2:$F$156)-Cálculos!$M$43,0,Cálculos!$M$43,1),OFFSET('2014_EX'!$H$2,COUNTA('2014_EX'!$H$2:$H$156)-Cálculos!$M$43,0,Cálculos!$M$43,1))</f>
        <v>0</v>
      </c>
    </row>
    <row r="817" spans="2:13" x14ac:dyDescent="0.25">
      <c r="B817" s="16">
        <v>24035</v>
      </c>
      <c r="C817" s="20" cm="1">
        <f t="array" aca="1" ref="C817" ca="1">SUMPRODUCT(--(INDIRECT("'"&amp;C$43&amp;"_EX"&amp;"'!A2:A451")=$B817),INDIRECT("'"&amp;C$43&amp;"_EX"&amp;"'!F2:F451"),INDIRECT("'"&amp;C$43&amp;"_EX"&amp;"'!H2:H451"))</f>
        <v>909.09</v>
      </c>
      <c r="D817" s="20" cm="1">
        <f t="array" aca="1" ref="D817" ca="1">SUMPRODUCT(--(INDIRECT("'"&amp;D$43&amp;"_EX"&amp;"'!A2:A1104")=$B817),INDIRECT("'"&amp;D$43&amp;"_EX"&amp;"'!F2:F1104"),INDIRECT("'"&amp;D$43&amp;"_EX"&amp;"'!H2:H1104"))</f>
        <v>0</v>
      </c>
      <c r="E817" s="20" cm="1">
        <f t="array" aca="1" ref="E817" ca="1">SUMPRODUCT(--(INDIRECT("'"&amp;E$43&amp;"_EX"&amp;"'!A2:A444")=$B817),INDIRECT("'"&amp;E$43&amp;"_EX"&amp;"'!F2:F444"),INDIRECT("'"&amp;E$43&amp;"_EX"&amp;"'!H2:H444"))</f>
        <v>0</v>
      </c>
      <c r="F817" s="20" cm="1">
        <f t="array" aca="1" ref="F817" ca="1">SUMPRODUCT(--(INDIRECT("'"&amp;F$43&amp;"_EX"&amp;"'!A2:A156")=$B817),INDIRECT("'"&amp;F$43&amp;"_EX"&amp;"'!F2:F156"),INDIRECT("'"&amp;F$43&amp;"_EX"&amp;"'!H2:H156"))</f>
        <v>0</v>
      </c>
      <c r="L817" s="16">
        <v>24035</v>
      </c>
      <c r="M817" s="20" cm="1">
        <f t="array" aca="1" ref="M817" ca="1">SUMPRODUCT((OFFSET('2014_EX'!$A$2,COUNTA('2014_EX'!$A$2:$A$156)-Cálculos!$M$43,0,Cálculos!$M$43,1)=Cálculos!$L817)*OFFSET('2014_EX'!$F$2,COUNTA('2014_EX'!$F$2:$F$156)-Cálculos!$M$43,0,Cálculos!$M$43,1),OFFSET('2014_EX'!$H$2,COUNTA('2014_EX'!$H$2:$H$156)-Cálculos!$M$43,0,Cálculos!$M$43,1))</f>
        <v>0</v>
      </c>
    </row>
    <row r="818" spans="2:13" x14ac:dyDescent="0.25">
      <c r="B818" s="16">
        <v>24036</v>
      </c>
      <c r="C818" s="20" cm="1">
        <f t="array" aca="1" ref="C818" ca="1">SUMPRODUCT(--(INDIRECT("'"&amp;C$43&amp;"_EX"&amp;"'!A2:A451")=$B818),INDIRECT("'"&amp;C$43&amp;"_EX"&amp;"'!F2:F451"),INDIRECT("'"&amp;C$43&amp;"_EX"&amp;"'!H2:H451"))</f>
        <v>778.5</v>
      </c>
      <c r="D818" s="20" cm="1">
        <f t="array" aca="1" ref="D818" ca="1">SUMPRODUCT(--(INDIRECT("'"&amp;D$43&amp;"_EX"&amp;"'!A2:A1104")=$B818),INDIRECT("'"&amp;D$43&amp;"_EX"&amp;"'!F2:F1104"),INDIRECT("'"&amp;D$43&amp;"_EX"&amp;"'!H2:H1104"))</f>
        <v>3150.9</v>
      </c>
      <c r="E818" s="20" cm="1">
        <f t="array" aca="1" ref="E818" ca="1">SUMPRODUCT(--(INDIRECT("'"&amp;E$43&amp;"_EX"&amp;"'!A2:A444")=$B818),INDIRECT("'"&amp;E$43&amp;"_EX"&amp;"'!F2:F444"),INDIRECT("'"&amp;E$43&amp;"_EX"&amp;"'!H2:H444"))</f>
        <v>0</v>
      </c>
      <c r="F818" s="20" cm="1">
        <f t="array" aca="1" ref="F818" ca="1">SUMPRODUCT(--(INDIRECT("'"&amp;F$43&amp;"_EX"&amp;"'!A2:A156")=$B818),INDIRECT("'"&amp;F$43&amp;"_EX"&amp;"'!F2:F156"),INDIRECT("'"&amp;F$43&amp;"_EX"&amp;"'!H2:H156"))</f>
        <v>0</v>
      </c>
      <c r="L818" s="16">
        <v>24036</v>
      </c>
      <c r="M818" s="20" cm="1">
        <f t="array" aca="1" ref="M818" ca="1">SUMPRODUCT((OFFSET('2014_EX'!$A$2,COUNTA('2014_EX'!$A$2:$A$156)-Cálculos!$M$43,0,Cálculos!$M$43,1)=Cálculos!$L818)*OFFSET('2014_EX'!$F$2,COUNTA('2014_EX'!$F$2:$F$156)-Cálculos!$M$43,0,Cálculos!$M$43,1),OFFSET('2014_EX'!$H$2,COUNTA('2014_EX'!$H$2:$H$156)-Cálculos!$M$43,0,Cálculos!$M$43,1))</f>
        <v>0</v>
      </c>
    </row>
    <row r="819" spans="2:13" x14ac:dyDescent="0.25">
      <c r="B819" s="16">
        <v>24037</v>
      </c>
      <c r="C819" s="20" cm="1">
        <f t="array" aca="1" ref="C819" ca="1">SUMPRODUCT(--(INDIRECT("'"&amp;C$43&amp;"_EX"&amp;"'!A2:A451")=$B819),INDIRECT("'"&amp;C$43&amp;"_EX"&amp;"'!F2:F451"),INDIRECT("'"&amp;C$43&amp;"_EX"&amp;"'!H2:H451"))</f>
        <v>279.5</v>
      </c>
      <c r="D819" s="20" cm="1">
        <f t="array" aca="1" ref="D819" ca="1">SUMPRODUCT(--(INDIRECT("'"&amp;D$43&amp;"_EX"&amp;"'!A2:A1104")=$B819),INDIRECT("'"&amp;D$43&amp;"_EX"&amp;"'!F2:F1104"),INDIRECT("'"&amp;D$43&amp;"_EX"&amp;"'!H2:H1104"))</f>
        <v>462</v>
      </c>
      <c r="E819" s="20" cm="1">
        <f t="array" aca="1" ref="E819" ca="1">SUMPRODUCT(--(INDIRECT("'"&amp;E$43&amp;"_EX"&amp;"'!A2:A444")=$B819),INDIRECT("'"&amp;E$43&amp;"_EX"&amp;"'!F2:F444"),INDIRECT("'"&amp;E$43&amp;"_EX"&amp;"'!H2:H444"))</f>
        <v>0</v>
      </c>
      <c r="F819" s="20" cm="1">
        <f t="array" aca="1" ref="F819" ca="1">SUMPRODUCT(--(INDIRECT("'"&amp;F$43&amp;"_EX"&amp;"'!A2:A156")=$B819),INDIRECT("'"&amp;F$43&amp;"_EX"&amp;"'!F2:F156"),INDIRECT("'"&amp;F$43&amp;"_EX"&amp;"'!H2:H156"))</f>
        <v>0</v>
      </c>
      <c r="L819" s="16">
        <v>24037</v>
      </c>
      <c r="M819" s="20" cm="1">
        <f t="array" aca="1" ref="M819" ca="1">SUMPRODUCT((OFFSET('2014_EX'!$A$2,COUNTA('2014_EX'!$A$2:$A$156)-Cálculos!$M$43,0,Cálculos!$M$43,1)=Cálculos!$L819)*OFFSET('2014_EX'!$F$2,COUNTA('2014_EX'!$F$2:$F$156)-Cálculos!$M$43,0,Cálculos!$M$43,1),OFFSET('2014_EX'!$H$2,COUNTA('2014_EX'!$H$2:$H$156)-Cálculos!$M$43,0,Cálculos!$M$43,1))</f>
        <v>0</v>
      </c>
    </row>
    <row r="820" spans="2:13" x14ac:dyDescent="0.25">
      <c r="B820" s="16">
        <v>24038</v>
      </c>
      <c r="C820" s="20" cm="1">
        <f t="array" aca="1" ref="C820" ca="1">SUMPRODUCT(--(INDIRECT("'"&amp;C$43&amp;"_EX"&amp;"'!A2:A451")=$B820),INDIRECT("'"&amp;C$43&amp;"_EX"&amp;"'!F2:F451"),INDIRECT("'"&amp;C$43&amp;"_EX"&amp;"'!H2:H451"))</f>
        <v>345</v>
      </c>
      <c r="D820" s="20" cm="1">
        <f t="array" aca="1" ref="D820" ca="1">SUMPRODUCT(--(INDIRECT("'"&amp;D$43&amp;"_EX"&amp;"'!A2:A1104")=$B820),INDIRECT("'"&amp;D$43&amp;"_EX"&amp;"'!F2:F1104"),INDIRECT("'"&amp;D$43&amp;"_EX"&amp;"'!H2:H1104"))</f>
        <v>594</v>
      </c>
      <c r="E820" s="20" cm="1">
        <f t="array" aca="1" ref="E820" ca="1">SUMPRODUCT(--(INDIRECT("'"&amp;E$43&amp;"_EX"&amp;"'!A2:A444")=$B820),INDIRECT("'"&amp;E$43&amp;"_EX"&amp;"'!F2:F444"),INDIRECT("'"&amp;E$43&amp;"_EX"&amp;"'!H2:H444"))</f>
        <v>0</v>
      </c>
      <c r="F820" s="20" cm="1">
        <f t="array" aca="1" ref="F820" ca="1">SUMPRODUCT(--(INDIRECT("'"&amp;F$43&amp;"_EX"&amp;"'!A2:A156")=$B820),INDIRECT("'"&amp;F$43&amp;"_EX"&amp;"'!F2:F156"),INDIRECT("'"&amp;F$43&amp;"_EX"&amp;"'!H2:H156"))</f>
        <v>0</v>
      </c>
      <c r="L820" s="16">
        <v>24038</v>
      </c>
      <c r="M820" s="20" cm="1">
        <f t="array" aca="1" ref="M820" ca="1">SUMPRODUCT((OFFSET('2014_EX'!$A$2,COUNTA('2014_EX'!$A$2:$A$156)-Cálculos!$M$43,0,Cálculos!$M$43,1)=Cálculos!$L820)*OFFSET('2014_EX'!$F$2,COUNTA('2014_EX'!$F$2:$F$156)-Cálculos!$M$43,0,Cálculos!$M$43,1),OFFSET('2014_EX'!$H$2,COUNTA('2014_EX'!$H$2:$H$156)-Cálculos!$M$43,0,Cálculos!$M$43,1))</f>
        <v>0</v>
      </c>
    </row>
    <row r="821" spans="2:13" x14ac:dyDescent="0.25">
      <c r="B821" s="16">
        <v>24039</v>
      </c>
      <c r="C821" s="20" cm="1">
        <f t="array" aca="1" ref="C821" ca="1">SUMPRODUCT(--(INDIRECT("'"&amp;C$43&amp;"_EX"&amp;"'!A2:A451")=$B821),INDIRECT("'"&amp;C$43&amp;"_EX"&amp;"'!F2:F451"),INDIRECT("'"&amp;C$43&amp;"_EX"&amp;"'!H2:H451"))</f>
        <v>918</v>
      </c>
      <c r="D821" s="20" cm="1">
        <f t="array" aca="1" ref="D821" ca="1">SUMPRODUCT(--(INDIRECT("'"&amp;D$43&amp;"_EX"&amp;"'!A2:A1104")=$B821),INDIRECT("'"&amp;D$43&amp;"_EX"&amp;"'!F2:F1104"),INDIRECT("'"&amp;D$43&amp;"_EX"&amp;"'!H2:H1104"))</f>
        <v>1079</v>
      </c>
      <c r="E821" s="20" cm="1">
        <f t="array" aca="1" ref="E821" ca="1">SUMPRODUCT(--(INDIRECT("'"&amp;E$43&amp;"_EX"&amp;"'!A2:A444")=$B821),INDIRECT("'"&amp;E$43&amp;"_EX"&amp;"'!F2:F444"),INDIRECT("'"&amp;E$43&amp;"_EX"&amp;"'!H2:H444"))</f>
        <v>0</v>
      </c>
      <c r="F821" s="20" cm="1">
        <f t="array" aca="1" ref="F821" ca="1">SUMPRODUCT(--(INDIRECT("'"&amp;F$43&amp;"_EX"&amp;"'!A2:A156")=$B821),INDIRECT("'"&amp;F$43&amp;"_EX"&amp;"'!F2:F156"),INDIRECT("'"&amp;F$43&amp;"_EX"&amp;"'!H2:H156"))</f>
        <v>0</v>
      </c>
      <c r="L821" s="16">
        <v>24039</v>
      </c>
      <c r="M821" s="20" cm="1">
        <f t="array" aca="1" ref="M821" ca="1">SUMPRODUCT((OFFSET('2014_EX'!$A$2,COUNTA('2014_EX'!$A$2:$A$156)-Cálculos!$M$43,0,Cálculos!$M$43,1)=Cálculos!$L821)*OFFSET('2014_EX'!$F$2,COUNTA('2014_EX'!$F$2:$F$156)-Cálculos!$M$43,0,Cálculos!$M$43,1),OFFSET('2014_EX'!$H$2,COUNTA('2014_EX'!$H$2:$H$156)-Cálculos!$M$43,0,Cálculos!$M$43,1))</f>
        <v>0</v>
      </c>
    </row>
    <row r="822" spans="2:13" x14ac:dyDescent="0.25">
      <c r="B822" s="16">
        <v>24040</v>
      </c>
      <c r="C822" s="20" cm="1">
        <f t="array" aca="1" ref="C822" ca="1">SUMPRODUCT(--(INDIRECT("'"&amp;C$43&amp;"_EX"&amp;"'!A2:A451")=$B822),INDIRECT("'"&amp;C$43&amp;"_EX"&amp;"'!F2:F451"),INDIRECT("'"&amp;C$43&amp;"_EX"&amp;"'!H2:H451"))</f>
        <v>1083.45</v>
      </c>
      <c r="D822" s="20" cm="1">
        <f t="array" aca="1" ref="D822" ca="1">SUMPRODUCT(--(INDIRECT("'"&amp;D$43&amp;"_EX"&amp;"'!A2:A1104")=$B822),INDIRECT("'"&amp;D$43&amp;"_EX"&amp;"'!F2:F1104"),INDIRECT("'"&amp;D$43&amp;"_EX"&amp;"'!H2:H1104"))</f>
        <v>0</v>
      </c>
      <c r="E822" s="20" cm="1">
        <f t="array" aca="1" ref="E822" ca="1">SUMPRODUCT(--(INDIRECT("'"&amp;E$43&amp;"_EX"&amp;"'!A2:A444")=$B822),INDIRECT("'"&amp;E$43&amp;"_EX"&amp;"'!F2:F444"),INDIRECT("'"&amp;E$43&amp;"_EX"&amp;"'!H2:H444"))</f>
        <v>175.5</v>
      </c>
      <c r="F822" s="20" cm="1">
        <f t="array" aca="1" ref="F822" ca="1">SUMPRODUCT(--(INDIRECT("'"&amp;F$43&amp;"_EX"&amp;"'!A2:A156")=$B822),INDIRECT("'"&amp;F$43&amp;"_EX"&amp;"'!F2:F156"),INDIRECT("'"&amp;F$43&amp;"_EX"&amp;"'!H2:H156"))</f>
        <v>0</v>
      </c>
      <c r="L822" s="16">
        <v>24040</v>
      </c>
      <c r="M822" s="20" cm="1">
        <f t="array" aca="1" ref="M822" ca="1">SUMPRODUCT((OFFSET('2014_EX'!$A$2,COUNTA('2014_EX'!$A$2:$A$156)-Cálculos!$M$43,0,Cálculos!$M$43,1)=Cálculos!$L822)*OFFSET('2014_EX'!$F$2,COUNTA('2014_EX'!$F$2:$F$156)-Cálculos!$M$43,0,Cálculos!$M$43,1),OFFSET('2014_EX'!$H$2,COUNTA('2014_EX'!$H$2:$H$156)-Cálculos!$M$43,0,Cálculos!$M$43,1))</f>
        <v>0</v>
      </c>
    </row>
    <row r="823" spans="2:13" x14ac:dyDescent="0.25">
      <c r="B823" s="16">
        <v>24041</v>
      </c>
      <c r="C823" s="20" cm="1">
        <f t="array" aca="1" ref="C823" ca="1">SUMPRODUCT(--(INDIRECT("'"&amp;C$43&amp;"_EX"&amp;"'!A2:A451")=$B823),INDIRECT("'"&amp;C$43&amp;"_EX"&amp;"'!F2:F451"),INDIRECT("'"&amp;C$43&amp;"_EX"&amp;"'!H2:H451"))</f>
        <v>227.5</v>
      </c>
      <c r="D823" s="20" cm="1">
        <f t="array" aca="1" ref="D823" ca="1">SUMPRODUCT(--(INDIRECT("'"&amp;D$43&amp;"_EX"&amp;"'!A2:A1104")=$B823),INDIRECT("'"&amp;D$43&amp;"_EX"&amp;"'!F2:F1104"),INDIRECT("'"&amp;D$43&amp;"_EX"&amp;"'!H2:H1104"))</f>
        <v>1188</v>
      </c>
      <c r="E823" s="20" cm="1">
        <f t="array" aca="1" ref="E823" ca="1">SUMPRODUCT(--(INDIRECT("'"&amp;E$43&amp;"_EX"&amp;"'!A2:A444")=$B823),INDIRECT("'"&amp;E$43&amp;"_EX"&amp;"'!F2:F444"),INDIRECT("'"&amp;E$43&amp;"_EX"&amp;"'!H2:H444"))</f>
        <v>0</v>
      </c>
      <c r="F823" s="20" cm="1">
        <f t="array" aca="1" ref="F823" ca="1">SUMPRODUCT(--(INDIRECT("'"&amp;F$43&amp;"_EX"&amp;"'!A2:A156")=$B823),INDIRECT("'"&amp;F$43&amp;"_EX"&amp;"'!F2:F156"),INDIRECT("'"&amp;F$43&amp;"_EX"&amp;"'!H2:H156"))</f>
        <v>0</v>
      </c>
      <c r="L823" s="16">
        <v>24041</v>
      </c>
      <c r="M823" s="20" cm="1">
        <f t="array" aca="1" ref="M823" ca="1">SUMPRODUCT((OFFSET('2014_EX'!$A$2,COUNTA('2014_EX'!$A$2:$A$156)-Cálculos!$M$43,0,Cálculos!$M$43,1)=Cálculos!$L823)*OFFSET('2014_EX'!$F$2,COUNTA('2014_EX'!$F$2:$F$156)-Cálculos!$M$43,0,Cálculos!$M$43,1),OFFSET('2014_EX'!$H$2,COUNTA('2014_EX'!$H$2:$H$156)-Cálculos!$M$43,0,Cálculos!$M$43,1))</f>
        <v>0</v>
      </c>
    </row>
    <row r="824" spans="2:13" x14ac:dyDescent="0.25">
      <c r="B824" s="16">
        <v>24042</v>
      </c>
      <c r="C824" s="20" cm="1">
        <f t="array" aca="1" ref="C824" ca="1">SUMPRODUCT(--(INDIRECT("'"&amp;C$43&amp;"_EX"&amp;"'!A2:A451")=$B824),INDIRECT("'"&amp;C$43&amp;"_EX"&amp;"'!F2:F451"),INDIRECT("'"&amp;C$43&amp;"_EX"&amp;"'!H2:H451"))</f>
        <v>1275.72</v>
      </c>
      <c r="D824" s="20" cm="1">
        <f t="array" aca="1" ref="D824" ca="1">SUMPRODUCT(--(INDIRECT("'"&amp;D$43&amp;"_EX"&amp;"'!A2:A1104")=$B824),INDIRECT("'"&amp;D$43&amp;"_EX"&amp;"'!F2:F1104"),INDIRECT("'"&amp;D$43&amp;"_EX"&amp;"'!H2:H1104"))</f>
        <v>990.87</v>
      </c>
      <c r="E824" s="20" cm="1">
        <f t="array" aca="1" ref="E824" ca="1">SUMPRODUCT(--(INDIRECT("'"&amp;E$43&amp;"_EX"&amp;"'!A2:A444")=$B824),INDIRECT("'"&amp;E$43&amp;"_EX"&amp;"'!F2:F444"),INDIRECT("'"&amp;E$43&amp;"_EX"&amp;"'!H2:H444"))</f>
        <v>585</v>
      </c>
      <c r="F824" s="20" cm="1">
        <f t="array" aca="1" ref="F824" ca="1">SUMPRODUCT(--(INDIRECT("'"&amp;F$43&amp;"_EX"&amp;"'!A2:A156")=$B824),INDIRECT("'"&amp;F$43&amp;"_EX"&amp;"'!F2:F156"),INDIRECT("'"&amp;F$43&amp;"_EX"&amp;"'!H2:H156"))</f>
        <v>0</v>
      </c>
      <c r="L824" s="16">
        <v>24042</v>
      </c>
      <c r="M824" s="20" cm="1">
        <f t="array" aca="1" ref="M824" ca="1">SUMPRODUCT((OFFSET('2014_EX'!$A$2,COUNTA('2014_EX'!$A$2:$A$156)-Cálculos!$M$43,0,Cálculos!$M$43,1)=Cálculos!$L824)*OFFSET('2014_EX'!$F$2,COUNTA('2014_EX'!$F$2:$F$156)-Cálculos!$M$43,0,Cálculos!$M$43,1),OFFSET('2014_EX'!$H$2,COUNTA('2014_EX'!$H$2:$H$156)-Cálculos!$M$43,0,Cálculos!$M$43,1))</f>
        <v>0</v>
      </c>
    </row>
    <row r="825" spans="2:13" x14ac:dyDescent="0.25">
      <c r="B825" s="16">
        <v>24043</v>
      </c>
      <c r="C825" s="20" cm="1">
        <f t="array" aca="1" ref="C825" ca="1">SUMPRODUCT(--(INDIRECT("'"&amp;C$43&amp;"_EX"&amp;"'!A2:A451")=$B825),INDIRECT("'"&amp;C$43&amp;"_EX"&amp;"'!F2:F451"),INDIRECT("'"&amp;C$43&amp;"_EX"&amp;"'!H2:H451"))</f>
        <v>0</v>
      </c>
      <c r="D825" s="20" cm="1">
        <f t="array" aca="1" ref="D825" ca="1">SUMPRODUCT(--(INDIRECT("'"&amp;D$43&amp;"_EX"&amp;"'!A2:A1104")=$B825),INDIRECT("'"&amp;D$43&amp;"_EX"&amp;"'!F2:F1104"),INDIRECT("'"&amp;D$43&amp;"_EX"&amp;"'!H2:H1104"))</f>
        <v>1058.5</v>
      </c>
      <c r="E825" s="20" cm="1">
        <f t="array" aca="1" ref="E825" ca="1">SUMPRODUCT(--(INDIRECT("'"&amp;E$43&amp;"_EX"&amp;"'!A2:A444")=$B825),INDIRECT("'"&amp;E$43&amp;"_EX"&amp;"'!F2:F444"),INDIRECT("'"&amp;E$43&amp;"_EX"&amp;"'!H2:H444"))</f>
        <v>279</v>
      </c>
      <c r="F825" s="20" cm="1">
        <f t="array" aca="1" ref="F825" ca="1">SUMPRODUCT(--(INDIRECT("'"&amp;F$43&amp;"_EX"&amp;"'!A2:A156")=$B825),INDIRECT("'"&amp;F$43&amp;"_EX"&amp;"'!F2:F156"),INDIRECT("'"&amp;F$43&amp;"_EX"&amp;"'!H2:H156"))</f>
        <v>0</v>
      </c>
      <c r="L825" s="16">
        <v>24043</v>
      </c>
      <c r="M825" s="20" cm="1">
        <f t="array" aca="1" ref="M825" ca="1">SUMPRODUCT((OFFSET('2014_EX'!$A$2,COUNTA('2014_EX'!$A$2:$A$156)-Cálculos!$M$43,0,Cálculos!$M$43,1)=Cálculos!$L825)*OFFSET('2014_EX'!$F$2,COUNTA('2014_EX'!$F$2:$F$156)-Cálculos!$M$43,0,Cálculos!$M$43,1),OFFSET('2014_EX'!$H$2,COUNTA('2014_EX'!$H$2:$H$156)-Cálculos!$M$43,0,Cálculos!$M$43,1))</f>
        <v>0</v>
      </c>
    </row>
    <row r="826" spans="2:13" x14ac:dyDescent="0.25">
      <c r="B826" s="16">
        <v>24044</v>
      </c>
      <c r="C826" s="20" cm="1">
        <f t="array" aca="1" ref="C826" ca="1">SUMPRODUCT(--(INDIRECT("'"&amp;C$43&amp;"_EX"&amp;"'!A2:A451")=$B826),INDIRECT("'"&amp;C$43&amp;"_EX"&amp;"'!F2:F451"),INDIRECT("'"&amp;C$43&amp;"_EX"&amp;"'!H2:H451"))</f>
        <v>327.18</v>
      </c>
      <c r="D826" s="20" cm="1">
        <f t="array" aca="1" ref="D826" ca="1">SUMPRODUCT(--(INDIRECT("'"&amp;D$43&amp;"_EX"&amp;"'!A2:A1104")=$B826),INDIRECT("'"&amp;D$43&amp;"_EX"&amp;"'!F2:F1104"),INDIRECT("'"&amp;D$43&amp;"_EX"&amp;"'!H2:H1104"))</f>
        <v>63</v>
      </c>
      <c r="E826" s="20" cm="1">
        <f t="array" aca="1" ref="E826" ca="1">SUMPRODUCT(--(INDIRECT("'"&amp;E$43&amp;"_EX"&amp;"'!A2:A444")=$B826),INDIRECT("'"&amp;E$43&amp;"_EX"&amp;"'!F2:F444"),INDIRECT("'"&amp;E$43&amp;"_EX"&amp;"'!H2:H444"))</f>
        <v>0</v>
      </c>
      <c r="F826" s="20" cm="1">
        <f t="array" aca="1" ref="F826" ca="1">SUMPRODUCT(--(INDIRECT("'"&amp;F$43&amp;"_EX"&amp;"'!A2:A156")=$B826),INDIRECT("'"&amp;F$43&amp;"_EX"&amp;"'!F2:F156"),INDIRECT("'"&amp;F$43&amp;"_EX"&amp;"'!H2:H156"))</f>
        <v>183.54000000000002</v>
      </c>
      <c r="L826" s="16">
        <v>24044</v>
      </c>
      <c r="M826" s="20" cm="1">
        <f t="array" aca="1" ref="M826" ca="1">SUMPRODUCT((OFFSET('2014_EX'!$A$2,COUNTA('2014_EX'!$A$2:$A$156)-Cálculos!$M$43,0,Cálculos!$M$43,1)=Cálculos!$L826)*OFFSET('2014_EX'!$F$2,COUNTA('2014_EX'!$F$2:$F$156)-Cálculos!$M$43,0,Cálculos!$M$43,1),OFFSET('2014_EX'!$H$2,COUNTA('2014_EX'!$H$2:$H$156)-Cálculos!$M$43,0,Cálculos!$M$43,1))</f>
        <v>183.54000000000002</v>
      </c>
    </row>
    <row r="827" spans="2:13" x14ac:dyDescent="0.25">
      <c r="B827" s="16">
        <v>24045</v>
      </c>
      <c r="C827" s="20" cm="1">
        <f t="array" aca="1" ref="C827" ca="1">SUMPRODUCT(--(INDIRECT("'"&amp;C$43&amp;"_EX"&amp;"'!A2:A451")=$B827),INDIRECT("'"&amp;C$43&amp;"_EX"&amp;"'!F2:F451"),INDIRECT("'"&amp;C$43&amp;"_EX"&amp;"'!H2:H451"))</f>
        <v>27</v>
      </c>
      <c r="D827" s="20" cm="1">
        <f t="array" aca="1" ref="D827" ca="1">SUMPRODUCT(--(INDIRECT("'"&amp;D$43&amp;"_EX"&amp;"'!A2:A1104")=$B827),INDIRECT("'"&amp;D$43&amp;"_EX"&amp;"'!F2:F1104"),INDIRECT("'"&amp;D$43&amp;"_EX"&amp;"'!H2:H1104"))</f>
        <v>0</v>
      </c>
      <c r="E827" s="20" cm="1">
        <f t="array" aca="1" ref="E827" ca="1">SUMPRODUCT(--(INDIRECT("'"&amp;E$43&amp;"_EX"&amp;"'!A2:A444")=$B827),INDIRECT("'"&amp;E$43&amp;"_EX"&amp;"'!F2:F444"),INDIRECT("'"&amp;E$43&amp;"_EX"&amp;"'!H2:H444"))</f>
        <v>522</v>
      </c>
      <c r="F827" s="20" cm="1">
        <f t="array" aca="1" ref="F827" ca="1">SUMPRODUCT(--(INDIRECT("'"&amp;F$43&amp;"_EX"&amp;"'!A2:A156")=$B827),INDIRECT("'"&amp;F$43&amp;"_EX"&amp;"'!F2:F156"),INDIRECT("'"&amp;F$43&amp;"_EX"&amp;"'!H2:H156"))</f>
        <v>1157</v>
      </c>
      <c r="L827" s="16">
        <v>24045</v>
      </c>
      <c r="M827" s="20" cm="1">
        <f t="array" aca="1" ref="M827" ca="1">SUMPRODUCT((OFFSET('2014_EX'!$A$2,COUNTA('2014_EX'!$A$2:$A$156)-Cálculos!$M$43,0,Cálculos!$M$43,1)=Cálculos!$L827)*OFFSET('2014_EX'!$F$2,COUNTA('2014_EX'!$F$2:$F$156)-Cálculos!$M$43,0,Cálculos!$M$43,1),OFFSET('2014_EX'!$H$2,COUNTA('2014_EX'!$H$2:$H$156)-Cálculos!$M$43,0,Cálculos!$M$43,1))</f>
        <v>1157</v>
      </c>
    </row>
    <row r="828" spans="2:13" x14ac:dyDescent="0.25">
      <c r="B828" s="16">
        <v>24046</v>
      </c>
      <c r="C828" s="20" cm="1">
        <f t="array" aca="1" ref="C828" ca="1">SUMPRODUCT(--(INDIRECT("'"&amp;C$43&amp;"_EX"&amp;"'!A2:A451")=$B828),INDIRECT("'"&amp;C$43&amp;"_EX"&amp;"'!F2:F451"),INDIRECT("'"&amp;C$43&amp;"_EX"&amp;"'!H2:H451"))</f>
        <v>442</v>
      </c>
      <c r="D828" s="20" cm="1">
        <f t="array" aca="1" ref="D828" ca="1">SUMPRODUCT(--(INDIRECT("'"&amp;D$43&amp;"_EX"&amp;"'!A2:A1104")=$B828),INDIRECT("'"&amp;D$43&amp;"_EX"&amp;"'!F2:F1104"),INDIRECT("'"&amp;D$43&amp;"_EX"&amp;"'!H2:H1104"))</f>
        <v>0</v>
      </c>
      <c r="E828" s="20" cm="1">
        <f t="array" aca="1" ref="E828" ca="1">SUMPRODUCT(--(INDIRECT("'"&amp;E$43&amp;"_EX"&amp;"'!A2:A444")=$B828),INDIRECT("'"&amp;E$43&amp;"_EX"&amp;"'!F2:F444"),INDIRECT("'"&amp;E$43&amp;"_EX"&amp;"'!H2:H444"))</f>
        <v>0</v>
      </c>
      <c r="F828" s="20" cm="1">
        <f t="array" aca="1" ref="F828" ca="1">SUMPRODUCT(--(INDIRECT("'"&amp;F$43&amp;"_EX"&amp;"'!A2:A156")=$B828),INDIRECT("'"&amp;F$43&amp;"_EX"&amp;"'!F2:F156"),INDIRECT("'"&amp;F$43&amp;"_EX"&amp;"'!H2:H156"))</f>
        <v>0</v>
      </c>
      <c r="L828" s="16">
        <v>24046</v>
      </c>
      <c r="M828" s="20" cm="1">
        <f t="array" aca="1" ref="M828" ca="1">SUMPRODUCT((OFFSET('2014_EX'!$A$2,COUNTA('2014_EX'!$A$2:$A$156)-Cálculos!$M$43,0,Cálculos!$M$43,1)=Cálculos!$L828)*OFFSET('2014_EX'!$F$2,COUNTA('2014_EX'!$F$2:$F$156)-Cálculos!$M$43,0,Cálculos!$M$43,1),OFFSET('2014_EX'!$H$2,COUNTA('2014_EX'!$H$2:$H$156)-Cálculos!$M$43,0,Cálculos!$M$43,1))</f>
        <v>0</v>
      </c>
    </row>
    <row r="829" spans="2:13" x14ac:dyDescent="0.25">
      <c r="B829" s="16">
        <v>24047</v>
      </c>
      <c r="C829" s="20" cm="1">
        <f t="array" aca="1" ref="C829" ca="1">SUMPRODUCT(--(INDIRECT("'"&amp;C$43&amp;"_EX"&amp;"'!A2:A451")=$B829),INDIRECT("'"&amp;C$43&amp;"_EX"&amp;"'!F2:F451"),INDIRECT("'"&amp;C$43&amp;"_EX"&amp;"'!H2:H451"))</f>
        <v>579.41999999999996</v>
      </c>
      <c r="D829" s="20" cm="1">
        <f t="array" aca="1" ref="D829" ca="1">SUMPRODUCT(--(INDIRECT("'"&amp;D$43&amp;"_EX"&amp;"'!A2:A1104")=$B829),INDIRECT("'"&amp;D$43&amp;"_EX"&amp;"'!F2:F1104"),INDIRECT("'"&amp;D$43&amp;"_EX"&amp;"'!H2:H1104"))</f>
        <v>416</v>
      </c>
      <c r="E829" s="20" cm="1">
        <f t="array" aca="1" ref="E829" ca="1">SUMPRODUCT(--(INDIRECT("'"&amp;E$43&amp;"_EX"&amp;"'!A2:A444")=$B829),INDIRECT("'"&amp;E$43&amp;"_EX"&amp;"'!F2:F444"),INDIRECT("'"&amp;E$43&amp;"_EX"&amp;"'!H2:H444"))</f>
        <v>0</v>
      </c>
      <c r="F829" s="20" cm="1">
        <f t="array" aca="1" ref="F829" ca="1">SUMPRODUCT(--(INDIRECT("'"&amp;F$43&amp;"_EX"&amp;"'!A2:A156")=$B829),INDIRECT("'"&amp;F$43&amp;"_EX"&amp;"'!F2:F156"),INDIRECT("'"&amp;F$43&amp;"_EX"&amp;"'!H2:H156"))</f>
        <v>0</v>
      </c>
      <c r="L829" s="16">
        <v>24047</v>
      </c>
      <c r="M829" s="20" cm="1">
        <f t="array" aca="1" ref="M829" ca="1">SUMPRODUCT((OFFSET('2014_EX'!$A$2,COUNTA('2014_EX'!$A$2:$A$156)-Cálculos!$M$43,0,Cálculos!$M$43,1)=Cálculos!$L829)*OFFSET('2014_EX'!$F$2,COUNTA('2014_EX'!$F$2:$F$156)-Cálculos!$M$43,0,Cálculos!$M$43,1),OFFSET('2014_EX'!$H$2,COUNTA('2014_EX'!$H$2:$H$156)-Cálculos!$M$43,0,Cálculos!$M$43,1))</f>
        <v>0</v>
      </c>
    </row>
    <row r="830" spans="2:13" x14ac:dyDescent="0.25">
      <c r="B830" s="16">
        <v>24048</v>
      </c>
      <c r="C830" s="20" cm="1">
        <f t="array" aca="1" ref="C830" ca="1">SUMPRODUCT(--(INDIRECT("'"&amp;C$43&amp;"_EX"&amp;"'!A2:A451")=$B830),INDIRECT("'"&amp;C$43&amp;"_EX"&amp;"'!F2:F451"),INDIRECT("'"&amp;C$43&amp;"_EX"&amp;"'!H2:H451"))</f>
        <v>1157</v>
      </c>
      <c r="D830" s="20" cm="1">
        <f t="array" aca="1" ref="D830" ca="1">SUMPRODUCT(--(INDIRECT("'"&amp;D$43&amp;"_EX"&amp;"'!A2:A1104")=$B830),INDIRECT("'"&amp;D$43&amp;"_EX"&amp;"'!F2:F1104"),INDIRECT("'"&amp;D$43&amp;"_EX"&amp;"'!H2:H1104"))</f>
        <v>0</v>
      </c>
      <c r="E830" s="20" cm="1">
        <f t="array" aca="1" ref="E830" ca="1">SUMPRODUCT(--(INDIRECT("'"&amp;E$43&amp;"_EX"&amp;"'!A2:A444")=$B830),INDIRECT("'"&amp;E$43&amp;"_EX"&amp;"'!F2:F444"),INDIRECT("'"&amp;E$43&amp;"_EX"&amp;"'!H2:H444"))</f>
        <v>0</v>
      </c>
      <c r="F830" s="20" cm="1">
        <f t="array" aca="1" ref="F830" ca="1">SUMPRODUCT(--(INDIRECT("'"&amp;F$43&amp;"_EX"&amp;"'!A2:A156")=$B830),INDIRECT("'"&amp;F$43&amp;"_EX"&amp;"'!F2:F156"),INDIRECT("'"&amp;F$43&amp;"_EX"&amp;"'!H2:H156"))</f>
        <v>0</v>
      </c>
      <c r="L830" s="16">
        <v>24048</v>
      </c>
      <c r="M830" s="20" cm="1">
        <f t="array" aca="1" ref="M830" ca="1">SUMPRODUCT((OFFSET('2014_EX'!$A$2,COUNTA('2014_EX'!$A$2:$A$156)-Cálculos!$M$43,0,Cálculos!$M$43,1)=Cálculos!$L830)*OFFSET('2014_EX'!$F$2,COUNTA('2014_EX'!$F$2:$F$156)-Cálculos!$M$43,0,Cálculos!$M$43,1),OFFSET('2014_EX'!$H$2,COUNTA('2014_EX'!$H$2:$H$156)-Cálculos!$M$43,0,Cálculos!$M$43,1))</f>
        <v>0</v>
      </c>
    </row>
    <row r="831" spans="2:13" x14ac:dyDescent="0.25">
      <c r="B831" s="16">
        <v>24049</v>
      </c>
      <c r="C831" s="20" cm="1">
        <f t="array" aca="1" ref="C831" ca="1">SUMPRODUCT(--(INDIRECT("'"&amp;C$43&amp;"_EX"&amp;"'!A2:A451")=$B831),INDIRECT("'"&amp;C$43&amp;"_EX"&amp;"'!F2:F451"),INDIRECT("'"&amp;C$43&amp;"_EX"&amp;"'!H2:H451"))</f>
        <v>936</v>
      </c>
      <c r="D831" s="20" cm="1">
        <f t="array" aca="1" ref="D831" ca="1">SUMPRODUCT(--(INDIRECT("'"&amp;D$43&amp;"_EX"&amp;"'!A2:A1104")=$B831),INDIRECT("'"&amp;D$43&amp;"_EX"&amp;"'!F2:F1104"),INDIRECT("'"&amp;D$43&amp;"_EX"&amp;"'!H2:H1104"))</f>
        <v>660</v>
      </c>
      <c r="E831" s="20" cm="1">
        <f t="array" aca="1" ref="E831" ca="1">SUMPRODUCT(--(INDIRECT("'"&amp;E$43&amp;"_EX"&amp;"'!A2:A444")=$B831),INDIRECT("'"&amp;E$43&amp;"_EX"&amp;"'!F2:F444"),INDIRECT("'"&amp;E$43&amp;"_EX"&amp;"'!H2:H444"))</f>
        <v>0</v>
      </c>
      <c r="F831" s="20" cm="1">
        <f t="array" aca="1" ref="F831" ca="1">SUMPRODUCT(--(INDIRECT("'"&amp;F$43&amp;"_EX"&amp;"'!A2:A156")=$B831),INDIRECT("'"&amp;F$43&amp;"_EX"&amp;"'!F2:F156"),INDIRECT("'"&amp;F$43&amp;"_EX"&amp;"'!H2:H156"))</f>
        <v>0</v>
      </c>
      <c r="L831" s="16">
        <v>24049</v>
      </c>
      <c r="M831" s="20" cm="1">
        <f t="array" aca="1" ref="M831" ca="1">SUMPRODUCT((OFFSET('2014_EX'!$A$2,COUNTA('2014_EX'!$A$2:$A$156)-Cálculos!$M$43,0,Cálculos!$M$43,1)=Cálculos!$L831)*OFFSET('2014_EX'!$F$2,COUNTA('2014_EX'!$F$2:$F$156)-Cálculos!$M$43,0,Cálculos!$M$43,1),OFFSET('2014_EX'!$H$2,COUNTA('2014_EX'!$H$2:$H$156)-Cálculos!$M$43,0,Cálculos!$M$43,1))</f>
        <v>0</v>
      </c>
    </row>
    <row r="832" spans="2:13" x14ac:dyDescent="0.25">
      <c r="B832" s="16">
        <v>24050</v>
      </c>
      <c r="C832" s="20" cm="1">
        <f t="array" aca="1" ref="C832" ca="1">SUMPRODUCT(--(INDIRECT("'"&amp;C$43&amp;"_EX"&amp;"'!A2:A451")=$B832),INDIRECT("'"&amp;C$43&amp;"_EX"&amp;"'!F2:F451"),INDIRECT("'"&amp;C$43&amp;"_EX"&amp;"'!H2:H451"))</f>
        <v>661.5</v>
      </c>
      <c r="D832" s="20" cm="1">
        <f t="array" aca="1" ref="D832" ca="1">SUMPRODUCT(--(INDIRECT("'"&amp;D$43&amp;"_EX"&amp;"'!A2:A1104")=$B832),INDIRECT("'"&amp;D$43&amp;"_EX"&amp;"'!F2:F1104"),INDIRECT("'"&amp;D$43&amp;"_EX"&amp;"'!H2:H1104"))</f>
        <v>0</v>
      </c>
      <c r="E832" s="20" cm="1">
        <f t="array" aca="1" ref="E832" ca="1">SUMPRODUCT(--(INDIRECT("'"&amp;E$43&amp;"_EX"&amp;"'!A2:A444")=$B832),INDIRECT("'"&amp;E$43&amp;"_EX"&amp;"'!F2:F444"),INDIRECT("'"&amp;E$43&amp;"_EX"&amp;"'!H2:H444"))</f>
        <v>0</v>
      </c>
      <c r="F832" s="20" cm="1">
        <f t="array" aca="1" ref="F832" ca="1">SUMPRODUCT(--(INDIRECT("'"&amp;F$43&amp;"_EX"&amp;"'!A2:A156")=$B832),INDIRECT("'"&amp;F$43&amp;"_EX"&amp;"'!F2:F156"),INDIRECT("'"&amp;F$43&amp;"_EX"&amp;"'!H2:H156"))</f>
        <v>0</v>
      </c>
      <c r="L832" s="16">
        <v>24050</v>
      </c>
      <c r="M832" s="20" cm="1">
        <f t="array" aca="1" ref="M832" ca="1">SUMPRODUCT((OFFSET('2014_EX'!$A$2,COUNTA('2014_EX'!$A$2:$A$156)-Cálculos!$M$43,0,Cálculos!$M$43,1)=Cálculos!$L832)*OFFSET('2014_EX'!$F$2,COUNTA('2014_EX'!$F$2:$F$156)-Cálculos!$M$43,0,Cálculos!$M$43,1),OFFSET('2014_EX'!$H$2,COUNTA('2014_EX'!$H$2:$H$156)-Cálculos!$M$43,0,Cálculos!$M$43,1))</f>
        <v>0</v>
      </c>
    </row>
    <row r="833" spans="2:13" x14ac:dyDescent="0.25">
      <c r="B833" s="16">
        <v>24051</v>
      </c>
      <c r="C833" s="20" cm="1">
        <f t="array" aca="1" ref="C833" ca="1">SUMPRODUCT(--(INDIRECT("'"&amp;C$43&amp;"_EX"&amp;"'!A2:A451")=$B833),INDIRECT("'"&amp;C$43&amp;"_EX"&amp;"'!F2:F451"),INDIRECT("'"&amp;C$43&amp;"_EX"&amp;"'!H2:H451"))</f>
        <v>0</v>
      </c>
      <c r="D833" s="20" cm="1">
        <f t="array" aca="1" ref="D833" ca="1">SUMPRODUCT(--(INDIRECT("'"&amp;D$43&amp;"_EX"&amp;"'!A2:A1104")=$B833),INDIRECT("'"&amp;D$43&amp;"_EX"&amp;"'!F2:F1104"),INDIRECT("'"&amp;D$43&amp;"_EX"&amp;"'!H2:H1104"))</f>
        <v>579</v>
      </c>
      <c r="E833" s="20" cm="1">
        <f t="array" aca="1" ref="E833" ca="1">SUMPRODUCT(--(INDIRECT("'"&amp;E$43&amp;"_EX"&amp;"'!A2:A444")=$B833),INDIRECT("'"&amp;E$43&amp;"_EX"&amp;"'!F2:F444"),INDIRECT("'"&amp;E$43&amp;"_EX"&amp;"'!H2:H444"))</f>
        <v>0</v>
      </c>
      <c r="F833" s="20" cm="1">
        <f t="array" aca="1" ref="F833" ca="1">SUMPRODUCT(--(INDIRECT("'"&amp;F$43&amp;"_EX"&amp;"'!A2:A156")=$B833),INDIRECT("'"&amp;F$43&amp;"_EX"&amp;"'!F2:F156"),INDIRECT("'"&amp;F$43&amp;"_EX"&amp;"'!H2:H156"))</f>
        <v>0</v>
      </c>
      <c r="L833" s="16">
        <v>24051</v>
      </c>
      <c r="M833" s="20" cm="1">
        <f t="array" aca="1" ref="M833" ca="1">SUMPRODUCT((OFFSET('2014_EX'!$A$2,COUNTA('2014_EX'!$A$2:$A$156)-Cálculos!$M$43,0,Cálculos!$M$43,1)=Cálculos!$L833)*OFFSET('2014_EX'!$F$2,COUNTA('2014_EX'!$F$2:$F$156)-Cálculos!$M$43,0,Cálculos!$M$43,1),OFFSET('2014_EX'!$H$2,COUNTA('2014_EX'!$H$2:$H$156)-Cálculos!$M$43,0,Cálculos!$M$43,1))</f>
        <v>0</v>
      </c>
    </row>
    <row r="834" spans="2:13" x14ac:dyDescent="0.25">
      <c r="B834" s="16">
        <v>24052</v>
      </c>
      <c r="C834" s="20" cm="1">
        <f t="array" aca="1" ref="C834" ca="1">SUMPRODUCT(--(INDIRECT("'"&amp;C$43&amp;"_EX"&amp;"'!A2:A451")=$B834),INDIRECT("'"&amp;C$43&amp;"_EX"&amp;"'!F2:F451"),INDIRECT("'"&amp;C$43&amp;"_EX"&amp;"'!H2:H451"))</f>
        <v>0</v>
      </c>
      <c r="D834" s="20" cm="1">
        <f t="array" aca="1" ref="D834" ca="1">SUMPRODUCT(--(INDIRECT("'"&amp;D$43&amp;"_EX"&amp;"'!A2:A1104")=$B834),INDIRECT("'"&amp;D$43&amp;"_EX"&amp;"'!F2:F1104"),INDIRECT("'"&amp;D$43&amp;"_EX"&amp;"'!H2:H1104"))</f>
        <v>969.03</v>
      </c>
      <c r="E834" s="20" cm="1">
        <f t="array" aca="1" ref="E834" ca="1">SUMPRODUCT(--(INDIRECT("'"&amp;E$43&amp;"_EX"&amp;"'!A2:A444")=$B834),INDIRECT("'"&amp;E$43&amp;"_EX"&amp;"'!F2:F444"),INDIRECT("'"&amp;E$43&amp;"_EX"&amp;"'!H2:H444"))</f>
        <v>0</v>
      </c>
      <c r="F834" s="20" cm="1">
        <f t="array" aca="1" ref="F834" ca="1">SUMPRODUCT(--(INDIRECT("'"&amp;F$43&amp;"_EX"&amp;"'!A2:A156")=$B834),INDIRECT("'"&amp;F$43&amp;"_EX"&amp;"'!F2:F156"),INDIRECT("'"&amp;F$43&amp;"_EX"&amp;"'!H2:H156"))</f>
        <v>0</v>
      </c>
      <c r="L834" s="16">
        <v>24052</v>
      </c>
      <c r="M834" s="20" cm="1">
        <f t="array" aca="1" ref="M834" ca="1">SUMPRODUCT((OFFSET('2014_EX'!$A$2,COUNTA('2014_EX'!$A$2:$A$156)-Cálculos!$M$43,0,Cálculos!$M$43,1)=Cálculos!$L834)*OFFSET('2014_EX'!$F$2,COUNTA('2014_EX'!$F$2:$F$156)-Cálculos!$M$43,0,Cálculos!$M$43,1),OFFSET('2014_EX'!$H$2,COUNTA('2014_EX'!$H$2:$H$156)-Cálculos!$M$43,0,Cálculos!$M$43,1))</f>
        <v>0</v>
      </c>
    </row>
    <row r="835" spans="2:13" x14ac:dyDescent="0.25">
      <c r="B835" s="16">
        <v>24053</v>
      </c>
      <c r="C835" s="20" cm="1">
        <f t="array" aca="1" ref="C835" ca="1">SUMPRODUCT(--(INDIRECT("'"&amp;C$43&amp;"_EX"&amp;"'!A2:A451")=$B835),INDIRECT("'"&amp;C$43&amp;"_EX"&amp;"'!F2:F451"),INDIRECT("'"&amp;C$43&amp;"_EX"&amp;"'!H2:H451"))</f>
        <v>468</v>
      </c>
      <c r="D835" s="20" cm="1">
        <f t="array" aca="1" ref="D835" ca="1">SUMPRODUCT(--(INDIRECT("'"&amp;D$43&amp;"_EX"&amp;"'!A2:A1104")=$B835),INDIRECT("'"&amp;D$43&amp;"_EX"&amp;"'!F2:F1104"),INDIRECT("'"&amp;D$43&amp;"_EX"&amp;"'!H2:H1104"))</f>
        <v>0</v>
      </c>
      <c r="E835" s="20" cm="1">
        <f t="array" aca="1" ref="E835" ca="1">SUMPRODUCT(--(INDIRECT("'"&amp;E$43&amp;"_EX"&amp;"'!A2:A444")=$B835),INDIRECT("'"&amp;E$43&amp;"_EX"&amp;"'!F2:F444"),INDIRECT("'"&amp;E$43&amp;"_EX"&amp;"'!H2:H444"))</f>
        <v>0</v>
      </c>
      <c r="F835" s="20" cm="1">
        <f t="array" aca="1" ref="F835" ca="1">SUMPRODUCT(--(INDIRECT("'"&amp;F$43&amp;"_EX"&amp;"'!A2:A156")=$B835),INDIRECT("'"&amp;F$43&amp;"_EX"&amp;"'!F2:F156"),INDIRECT("'"&amp;F$43&amp;"_EX"&amp;"'!H2:H156"))</f>
        <v>0</v>
      </c>
      <c r="L835" s="16">
        <v>24053</v>
      </c>
      <c r="M835" s="20" cm="1">
        <f t="array" aca="1" ref="M835" ca="1">SUMPRODUCT((OFFSET('2014_EX'!$A$2,COUNTA('2014_EX'!$A$2:$A$156)-Cálculos!$M$43,0,Cálculos!$M$43,1)=Cálculos!$L835)*OFFSET('2014_EX'!$F$2,COUNTA('2014_EX'!$F$2:$F$156)-Cálculos!$M$43,0,Cálculos!$M$43,1),OFFSET('2014_EX'!$H$2,COUNTA('2014_EX'!$H$2:$H$156)-Cálculos!$M$43,0,Cálculos!$M$43,1))</f>
        <v>0</v>
      </c>
    </row>
    <row r="836" spans="2:13" x14ac:dyDescent="0.25">
      <c r="B836" s="16">
        <v>24054</v>
      </c>
      <c r="C836" s="20" cm="1">
        <f t="array" aca="1" ref="C836" ca="1">SUMPRODUCT(--(INDIRECT("'"&amp;C$43&amp;"_EX"&amp;"'!A2:A451")=$B836),INDIRECT("'"&amp;C$43&amp;"_EX"&amp;"'!F2:F451"),INDIRECT("'"&amp;C$43&amp;"_EX"&amp;"'!H2:H451"))</f>
        <v>559.44000000000005</v>
      </c>
      <c r="D836" s="20" cm="1">
        <f t="array" aca="1" ref="D836" ca="1">SUMPRODUCT(--(INDIRECT("'"&amp;D$43&amp;"_EX"&amp;"'!A2:A1104")=$B836),INDIRECT("'"&amp;D$43&amp;"_EX"&amp;"'!F2:F1104"),INDIRECT("'"&amp;D$43&amp;"_EX"&amp;"'!H2:H1104"))</f>
        <v>0</v>
      </c>
      <c r="E836" s="20" cm="1">
        <f t="array" aca="1" ref="E836" ca="1">SUMPRODUCT(--(INDIRECT("'"&amp;E$43&amp;"_EX"&amp;"'!A2:A444")=$B836),INDIRECT("'"&amp;E$43&amp;"_EX"&amp;"'!F2:F444"),INDIRECT("'"&amp;E$43&amp;"_EX"&amp;"'!H2:H444"))</f>
        <v>0</v>
      </c>
      <c r="F836" s="20" cm="1">
        <f t="array" aca="1" ref="F836" ca="1">SUMPRODUCT(--(INDIRECT("'"&amp;F$43&amp;"_EX"&amp;"'!A2:A156")=$B836),INDIRECT("'"&amp;F$43&amp;"_EX"&amp;"'!F2:F156"),INDIRECT("'"&amp;F$43&amp;"_EX"&amp;"'!H2:H156"))</f>
        <v>0</v>
      </c>
      <c r="L836" s="16">
        <v>24054</v>
      </c>
      <c r="M836" s="20" cm="1">
        <f t="array" aca="1" ref="M836" ca="1">SUMPRODUCT((OFFSET('2014_EX'!$A$2,COUNTA('2014_EX'!$A$2:$A$156)-Cálculos!$M$43,0,Cálculos!$M$43,1)=Cálculos!$L836)*OFFSET('2014_EX'!$F$2,COUNTA('2014_EX'!$F$2:$F$156)-Cálculos!$M$43,0,Cálculos!$M$43,1),OFFSET('2014_EX'!$H$2,COUNTA('2014_EX'!$H$2:$H$156)-Cálculos!$M$43,0,Cálculos!$M$43,1))</f>
        <v>0</v>
      </c>
    </row>
    <row r="837" spans="2:13" x14ac:dyDescent="0.25">
      <c r="B837" s="16">
        <v>24055</v>
      </c>
      <c r="C837" s="20" cm="1">
        <f t="array" aca="1" ref="C837" ca="1">SUMPRODUCT(--(INDIRECT("'"&amp;C$43&amp;"_EX"&amp;"'!A2:A451")=$B837),INDIRECT("'"&amp;C$43&amp;"_EX"&amp;"'!F2:F451"),INDIRECT("'"&amp;C$43&amp;"_EX"&amp;"'!H2:H451"))</f>
        <v>214.5</v>
      </c>
      <c r="D837" s="20" cm="1">
        <f t="array" aca="1" ref="D837" ca="1">SUMPRODUCT(--(INDIRECT("'"&amp;D$43&amp;"_EX"&amp;"'!A2:A1104")=$B837),INDIRECT("'"&amp;D$43&amp;"_EX"&amp;"'!F2:F1104"),INDIRECT("'"&amp;D$43&amp;"_EX"&amp;"'!H2:H1104"))</f>
        <v>900</v>
      </c>
      <c r="E837" s="20" cm="1">
        <f t="array" aca="1" ref="E837" ca="1">SUMPRODUCT(--(INDIRECT("'"&amp;E$43&amp;"_EX"&amp;"'!A2:A444")=$B837),INDIRECT("'"&amp;E$43&amp;"_EX"&amp;"'!F2:F444"),INDIRECT("'"&amp;E$43&amp;"_EX"&amp;"'!H2:H444"))</f>
        <v>0</v>
      </c>
      <c r="F837" s="20" cm="1">
        <f t="array" aca="1" ref="F837" ca="1">SUMPRODUCT(--(INDIRECT("'"&amp;F$43&amp;"_EX"&amp;"'!A2:A156")=$B837),INDIRECT("'"&amp;F$43&amp;"_EX"&amp;"'!F2:F156"),INDIRECT("'"&amp;F$43&amp;"_EX"&amp;"'!H2:H156"))</f>
        <v>0</v>
      </c>
      <c r="L837" s="16">
        <v>24055</v>
      </c>
      <c r="M837" s="20" cm="1">
        <f t="array" aca="1" ref="M837" ca="1">SUMPRODUCT((OFFSET('2014_EX'!$A$2,COUNTA('2014_EX'!$A$2:$A$156)-Cálculos!$M$43,0,Cálculos!$M$43,1)=Cálculos!$L837)*OFFSET('2014_EX'!$F$2,COUNTA('2014_EX'!$F$2:$F$156)-Cálculos!$M$43,0,Cálculos!$M$43,1),OFFSET('2014_EX'!$H$2,COUNTA('2014_EX'!$H$2:$H$156)-Cálculos!$M$43,0,Cálculos!$M$43,1))</f>
        <v>0</v>
      </c>
    </row>
    <row r="838" spans="2:13" x14ac:dyDescent="0.25">
      <c r="B838" s="16">
        <v>24056</v>
      </c>
      <c r="C838" s="20" cm="1">
        <f t="array" aca="1" ref="C838" ca="1">SUMPRODUCT(--(INDIRECT("'"&amp;C$43&amp;"_EX"&amp;"'!A2:A451")=$B838),INDIRECT("'"&amp;C$43&amp;"_EX"&amp;"'!F2:F451"),INDIRECT("'"&amp;C$43&amp;"_EX"&amp;"'!H2:H451"))</f>
        <v>1425.96</v>
      </c>
      <c r="D838" s="20" cm="1">
        <f t="array" aca="1" ref="D838" ca="1">SUMPRODUCT(--(INDIRECT("'"&amp;D$43&amp;"_EX"&amp;"'!A2:A1104")=$B838),INDIRECT("'"&amp;D$43&amp;"_EX"&amp;"'!F2:F1104"),INDIRECT("'"&amp;D$43&amp;"_EX"&amp;"'!H2:H1104"))</f>
        <v>607.5</v>
      </c>
      <c r="E838" s="20" cm="1">
        <f t="array" aca="1" ref="E838" ca="1">SUMPRODUCT(--(INDIRECT("'"&amp;E$43&amp;"_EX"&amp;"'!A2:A444")=$B838),INDIRECT("'"&amp;E$43&amp;"_EX"&amp;"'!F2:F444"),INDIRECT("'"&amp;E$43&amp;"_EX"&amp;"'!H2:H444"))</f>
        <v>1332.5</v>
      </c>
      <c r="F838" s="20" cm="1">
        <f t="array" aca="1" ref="F838" ca="1">SUMPRODUCT(--(INDIRECT("'"&amp;F$43&amp;"_EX"&amp;"'!A2:A156")=$B838),INDIRECT("'"&amp;F$43&amp;"_EX"&amp;"'!F2:F156"),INDIRECT("'"&amp;F$43&amp;"_EX"&amp;"'!H2:H156"))</f>
        <v>234</v>
      </c>
      <c r="L838" s="16">
        <v>24056</v>
      </c>
      <c r="M838" s="20" cm="1">
        <f t="array" aca="1" ref="M838" ca="1">SUMPRODUCT((OFFSET('2014_EX'!$A$2,COUNTA('2014_EX'!$A$2:$A$156)-Cálculos!$M$43,0,Cálculos!$M$43,1)=Cálculos!$L838)*OFFSET('2014_EX'!$F$2,COUNTA('2014_EX'!$F$2:$F$156)-Cálculos!$M$43,0,Cálculos!$M$43,1),OFFSET('2014_EX'!$H$2,COUNTA('2014_EX'!$H$2:$H$156)-Cálculos!$M$43,0,Cálculos!$M$43,1))</f>
        <v>234</v>
      </c>
    </row>
    <row r="839" spans="2:13" x14ac:dyDescent="0.25">
      <c r="B839" s="16">
        <v>24057</v>
      </c>
      <c r="C839" s="20" cm="1">
        <f t="array" aca="1" ref="C839" ca="1">SUMPRODUCT(--(INDIRECT("'"&amp;C$43&amp;"_EX"&amp;"'!A2:A451")=$B839),INDIRECT("'"&amp;C$43&amp;"_EX"&amp;"'!F2:F451"),INDIRECT("'"&amp;C$43&amp;"_EX"&amp;"'!H2:H451"))</f>
        <v>0</v>
      </c>
      <c r="D839" s="20" cm="1">
        <f t="array" aca="1" ref="D839" ca="1">SUMPRODUCT(--(INDIRECT("'"&amp;D$43&amp;"_EX"&amp;"'!A2:A1104")=$B839),INDIRECT("'"&amp;D$43&amp;"_EX"&amp;"'!F2:F1104"),INDIRECT("'"&amp;D$43&amp;"_EX"&amp;"'!H2:H1104"))</f>
        <v>712.98</v>
      </c>
      <c r="E839" s="20" cm="1">
        <f t="array" aca="1" ref="E839" ca="1">SUMPRODUCT(--(INDIRECT("'"&amp;E$43&amp;"_EX"&amp;"'!A2:A444")=$B839),INDIRECT("'"&amp;E$43&amp;"_EX"&amp;"'!F2:F444"),INDIRECT("'"&amp;E$43&amp;"_EX"&amp;"'!H2:H444"))</f>
        <v>0</v>
      </c>
      <c r="F839" s="20" cm="1">
        <f t="array" aca="1" ref="F839" ca="1">SUMPRODUCT(--(INDIRECT("'"&amp;F$43&amp;"_EX"&amp;"'!A2:A156")=$B839),INDIRECT("'"&amp;F$43&amp;"_EX"&amp;"'!F2:F156"),INDIRECT("'"&amp;F$43&amp;"_EX"&amp;"'!H2:H156"))</f>
        <v>2363.5</v>
      </c>
      <c r="L839" s="16">
        <v>24057</v>
      </c>
      <c r="M839" s="20" cm="1">
        <f t="array" aca="1" ref="M839" ca="1">SUMPRODUCT((OFFSET('2014_EX'!$A$2,COUNTA('2014_EX'!$A$2:$A$156)-Cálculos!$M$43,0,Cálculos!$M$43,1)=Cálculos!$L839)*OFFSET('2014_EX'!$F$2,COUNTA('2014_EX'!$F$2:$F$156)-Cálculos!$M$43,0,Cálculos!$M$43,1),OFFSET('2014_EX'!$H$2,COUNTA('2014_EX'!$H$2:$H$156)-Cálculos!$M$43,0,Cálculos!$M$43,1))</f>
        <v>0</v>
      </c>
    </row>
    <row r="840" spans="2:13" x14ac:dyDescent="0.25">
      <c r="B840" s="16">
        <v>24058</v>
      </c>
      <c r="C840" s="20" cm="1">
        <f t="array" aca="1" ref="C840" ca="1">SUMPRODUCT(--(INDIRECT("'"&amp;C$43&amp;"_EX"&amp;"'!A2:A451")=$B840),INDIRECT("'"&amp;C$43&amp;"_EX"&amp;"'!F2:F451"),INDIRECT("'"&amp;C$43&amp;"_EX"&amp;"'!H2:H451"))</f>
        <v>794.01</v>
      </c>
      <c r="D840" s="20" cm="1">
        <f t="array" aca="1" ref="D840" ca="1">SUMPRODUCT(--(INDIRECT("'"&amp;D$43&amp;"_EX"&amp;"'!A2:A1104")=$B840),INDIRECT("'"&amp;D$43&amp;"_EX"&amp;"'!F2:F1104"),INDIRECT("'"&amp;D$43&amp;"_EX"&amp;"'!H2:H1104"))</f>
        <v>0</v>
      </c>
      <c r="E840" s="20" cm="1">
        <f t="array" aca="1" ref="E840" ca="1">SUMPRODUCT(--(INDIRECT("'"&amp;E$43&amp;"_EX"&amp;"'!A2:A444")=$B840),INDIRECT("'"&amp;E$43&amp;"_EX"&amp;"'!F2:F444"),INDIRECT("'"&amp;E$43&amp;"_EX"&amp;"'!H2:H444"))</f>
        <v>0</v>
      </c>
      <c r="F840" s="20" cm="1">
        <f t="array" aca="1" ref="F840" ca="1">SUMPRODUCT(--(INDIRECT("'"&amp;F$43&amp;"_EX"&amp;"'!A2:A156")=$B840),INDIRECT("'"&amp;F$43&amp;"_EX"&amp;"'!F2:F156"),INDIRECT("'"&amp;F$43&amp;"_EX"&amp;"'!H2:H156"))</f>
        <v>0</v>
      </c>
      <c r="L840" s="16">
        <v>24058</v>
      </c>
      <c r="M840" s="20" cm="1">
        <f t="array" aca="1" ref="M840" ca="1">SUMPRODUCT((OFFSET('2014_EX'!$A$2,COUNTA('2014_EX'!$A$2:$A$156)-Cálculos!$M$43,0,Cálculos!$M$43,1)=Cálculos!$L840)*OFFSET('2014_EX'!$F$2,COUNTA('2014_EX'!$F$2:$F$156)-Cálculos!$M$43,0,Cálculos!$M$43,1),OFFSET('2014_EX'!$H$2,COUNTA('2014_EX'!$H$2:$H$156)-Cálculos!$M$43,0,Cálculos!$M$43,1))</f>
        <v>0</v>
      </c>
    </row>
    <row r="841" spans="2:13" x14ac:dyDescent="0.25">
      <c r="B841" s="16">
        <v>24059</v>
      </c>
      <c r="C841" s="20" cm="1">
        <f t="array" aca="1" ref="C841" ca="1">SUMPRODUCT(--(INDIRECT("'"&amp;C$43&amp;"_EX"&amp;"'!A2:A451")=$B841),INDIRECT("'"&amp;C$43&amp;"_EX"&amp;"'!F2:F451"),INDIRECT("'"&amp;C$43&amp;"_EX"&amp;"'!H2:H451"))</f>
        <v>0</v>
      </c>
      <c r="D841" s="20" cm="1">
        <f t="array" aca="1" ref="D841" ca="1">SUMPRODUCT(--(INDIRECT("'"&amp;D$43&amp;"_EX"&amp;"'!A2:A1104")=$B841),INDIRECT("'"&amp;D$43&amp;"_EX"&amp;"'!F2:F1104"),INDIRECT("'"&amp;D$43&amp;"_EX"&amp;"'!H2:H1104"))</f>
        <v>4451.03</v>
      </c>
      <c r="E841" s="20" cm="1">
        <f t="array" aca="1" ref="E841" ca="1">SUMPRODUCT(--(INDIRECT("'"&amp;E$43&amp;"_EX"&amp;"'!A2:A444")=$B841),INDIRECT("'"&amp;E$43&amp;"_EX"&amp;"'!F2:F444"),INDIRECT("'"&amp;E$43&amp;"_EX"&amp;"'!H2:H444"))</f>
        <v>426.39</v>
      </c>
      <c r="F841" s="20" cm="1">
        <f t="array" aca="1" ref="F841" ca="1">SUMPRODUCT(--(INDIRECT("'"&amp;F$43&amp;"_EX"&amp;"'!A2:A156")=$B841),INDIRECT("'"&amp;F$43&amp;"_EX"&amp;"'!F2:F156"),INDIRECT("'"&amp;F$43&amp;"_EX"&amp;"'!H2:H156"))</f>
        <v>0</v>
      </c>
      <c r="L841" s="16">
        <v>24059</v>
      </c>
      <c r="M841" s="20" cm="1">
        <f t="array" aca="1" ref="M841" ca="1">SUMPRODUCT((OFFSET('2014_EX'!$A$2,COUNTA('2014_EX'!$A$2:$A$156)-Cálculos!$M$43,0,Cálculos!$M$43,1)=Cálculos!$L841)*OFFSET('2014_EX'!$F$2,COUNTA('2014_EX'!$F$2:$F$156)-Cálculos!$M$43,0,Cálculos!$M$43,1),OFFSET('2014_EX'!$H$2,COUNTA('2014_EX'!$H$2:$H$156)-Cálculos!$M$43,0,Cálculos!$M$43,1))</f>
        <v>0</v>
      </c>
    </row>
    <row r="842" spans="2:13" x14ac:dyDescent="0.25">
      <c r="B842" s="16">
        <v>24060</v>
      </c>
      <c r="C842" s="20" cm="1">
        <f t="array" aca="1" ref="C842" ca="1">SUMPRODUCT(--(INDIRECT("'"&amp;C$43&amp;"_EX"&amp;"'!A2:A451")=$B842),INDIRECT("'"&amp;C$43&amp;"_EX"&amp;"'!F2:F451"),INDIRECT("'"&amp;C$43&amp;"_EX"&amp;"'!H2:H451"))</f>
        <v>42</v>
      </c>
      <c r="D842" s="20" cm="1">
        <f t="array" aca="1" ref="D842" ca="1">SUMPRODUCT(--(INDIRECT("'"&amp;D$43&amp;"_EX"&amp;"'!A2:A1104")=$B842),INDIRECT("'"&amp;D$43&amp;"_EX"&amp;"'!F2:F1104"),INDIRECT("'"&amp;D$43&amp;"_EX"&amp;"'!H2:H1104"))</f>
        <v>0</v>
      </c>
      <c r="E842" s="20" cm="1">
        <f t="array" aca="1" ref="E842" ca="1">SUMPRODUCT(--(INDIRECT("'"&amp;E$43&amp;"_EX"&amp;"'!A2:A444")=$B842),INDIRECT("'"&amp;E$43&amp;"_EX"&amp;"'!F2:F444"),INDIRECT("'"&amp;E$43&amp;"_EX"&amp;"'!H2:H444"))</f>
        <v>0</v>
      </c>
      <c r="F842" s="20" cm="1">
        <f t="array" aca="1" ref="F842" ca="1">SUMPRODUCT(--(INDIRECT("'"&amp;F$43&amp;"_EX"&amp;"'!A2:A156")=$B842),INDIRECT("'"&amp;F$43&amp;"_EX"&amp;"'!F2:F156"),INDIRECT("'"&amp;F$43&amp;"_EX"&amp;"'!H2:H156"))</f>
        <v>520</v>
      </c>
      <c r="L842" s="16">
        <v>24060</v>
      </c>
      <c r="M842" s="20" cm="1">
        <f t="array" aca="1" ref="M842" ca="1">SUMPRODUCT((OFFSET('2014_EX'!$A$2,COUNTA('2014_EX'!$A$2:$A$156)-Cálculos!$M$43,0,Cálculos!$M$43,1)=Cálculos!$L842)*OFFSET('2014_EX'!$F$2,COUNTA('2014_EX'!$F$2:$F$156)-Cálculos!$M$43,0,Cálculos!$M$43,1),OFFSET('2014_EX'!$H$2,COUNTA('2014_EX'!$H$2:$H$156)-Cálculos!$M$43,0,Cálculos!$M$43,1))</f>
        <v>520</v>
      </c>
    </row>
    <row r="843" spans="2:13" x14ac:dyDescent="0.25">
      <c r="B843" s="16">
        <v>24061</v>
      </c>
      <c r="C843" s="20" cm="1">
        <f t="array" aca="1" ref="C843" ca="1">SUMPRODUCT(--(INDIRECT("'"&amp;C$43&amp;"_EX"&amp;"'!A2:A451")=$B843),INDIRECT("'"&amp;C$43&amp;"_EX"&amp;"'!F2:F451"),INDIRECT("'"&amp;C$43&amp;"_EX"&amp;"'!H2:H451"))</f>
        <v>591.5</v>
      </c>
      <c r="D843" s="20" cm="1">
        <f t="array" aca="1" ref="D843" ca="1">SUMPRODUCT(--(INDIRECT("'"&amp;D$43&amp;"_EX"&amp;"'!A2:A1104")=$B843),INDIRECT("'"&amp;D$43&amp;"_EX"&amp;"'!F2:F1104"),INDIRECT("'"&amp;D$43&amp;"_EX"&amp;"'!H2:H1104"))</f>
        <v>0</v>
      </c>
      <c r="E843" s="20" cm="1">
        <f t="array" aca="1" ref="E843" ca="1">SUMPRODUCT(--(INDIRECT("'"&amp;E$43&amp;"_EX"&amp;"'!A2:A444")=$B843),INDIRECT("'"&amp;E$43&amp;"_EX"&amp;"'!F2:F444"),INDIRECT("'"&amp;E$43&amp;"_EX"&amp;"'!H2:H444"))</f>
        <v>0</v>
      </c>
      <c r="F843" s="20" cm="1">
        <f t="array" aca="1" ref="F843" ca="1">SUMPRODUCT(--(INDIRECT("'"&amp;F$43&amp;"_EX"&amp;"'!A2:A156")=$B843),INDIRECT("'"&amp;F$43&amp;"_EX"&amp;"'!F2:F156"),INDIRECT("'"&amp;F$43&amp;"_EX"&amp;"'!H2:H156"))</f>
        <v>0</v>
      </c>
      <c r="L843" s="16">
        <v>24061</v>
      </c>
      <c r="M843" s="20" cm="1">
        <f t="array" aca="1" ref="M843" ca="1">SUMPRODUCT((OFFSET('2014_EX'!$A$2,COUNTA('2014_EX'!$A$2:$A$156)-Cálculos!$M$43,0,Cálculos!$M$43,1)=Cálculos!$L843)*OFFSET('2014_EX'!$F$2,COUNTA('2014_EX'!$F$2:$F$156)-Cálculos!$M$43,0,Cálculos!$M$43,1),OFFSET('2014_EX'!$H$2,COUNTA('2014_EX'!$H$2:$H$156)-Cálculos!$M$43,0,Cálculos!$M$43,1))</f>
        <v>0</v>
      </c>
    </row>
    <row r="844" spans="2:13" x14ac:dyDescent="0.25">
      <c r="B844" s="16">
        <v>24062</v>
      </c>
      <c r="C844" s="20" cm="1">
        <f t="array" aca="1" ref="C844" ca="1">SUMPRODUCT(--(INDIRECT("'"&amp;C$43&amp;"_EX"&amp;"'!A2:A451")=$B844),INDIRECT("'"&amp;C$43&amp;"_EX"&amp;"'!F2:F451"),INDIRECT("'"&amp;C$43&amp;"_EX"&amp;"'!H2:H451"))</f>
        <v>623.5</v>
      </c>
      <c r="D844" s="20" cm="1">
        <f t="array" aca="1" ref="D844" ca="1">SUMPRODUCT(--(INDIRECT("'"&amp;D$43&amp;"_EX"&amp;"'!A2:A1104")=$B844),INDIRECT("'"&amp;D$43&amp;"_EX"&amp;"'!F2:F1104"),INDIRECT("'"&amp;D$43&amp;"_EX"&amp;"'!H2:H1104"))</f>
        <v>0</v>
      </c>
      <c r="E844" s="20" cm="1">
        <f t="array" aca="1" ref="E844" ca="1">SUMPRODUCT(--(INDIRECT("'"&amp;E$43&amp;"_EX"&amp;"'!A2:A444")=$B844),INDIRECT("'"&amp;E$43&amp;"_EX"&amp;"'!F2:F444"),INDIRECT("'"&amp;E$43&amp;"_EX"&amp;"'!H2:H444"))</f>
        <v>171.57000000000002</v>
      </c>
      <c r="F844" s="20" cm="1">
        <f t="array" aca="1" ref="F844" ca="1">SUMPRODUCT(--(INDIRECT("'"&amp;F$43&amp;"_EX"&amp;"'!A2:A156")=$B844),INDIRECT("'"&amp;F$43&amp;"_EX"&amp;"'!F2:F156"),INDIRECT("'"&amp;F$43&amp;"_EX"&amp;"'!H2:H156"))</f>
        <v>0</v>
      </c>
      <c r="L844" s="16">
        <v>24062</v>
      </c>
      <c r="M844" s="20" cm="1">
        <f t="array" aca="1" ref="M844" ca="1">SUMPRODUCT((OFFSET('2014_EX'!$A$2,COUNTA('2014_EX'!$A$2:$A$156)-Cálculos!$M$43,0,Cálculos!$M$43,1)=Cálculos!$L844)*OFFSET('2014_EX'!$F$2,COUNTA('2014_EX'!$F$2:$F$156)-Cálculos!$M$43,0,Cálculos!$M$43,1),OFFSET('2014_EX'!$H$2,COUNTA('2014_EX'!$H$2:$H$156)-Cálculos!$M$43,0,Cálculos!$M$43,1))</f>
        <v>0</v>
      </c>
    </row>
    <row r="845" spans="2:13" x14ac:dyDescent="0.25">
      <c r="B845" s="16">
        <v>24063</v>
      </c>
      <c r="C845" s="20" cm="1">
        <f t="array" aca="1" ref="C845" ca="1">SUMPRODUCT(--(INDIRECT("'"&amp;C$43&amp;"_EX"&amp;"'!A2:A451")=$B845),INDIRECT("'"&amp;C$43&amp;"_EX"&amp;"'!F2:F451"),INDIRECT("'"&amp;C$43&amp;"_EX"&amp;"'!H2:H451"))</f>
        <v>1260</v>
      </c>
      <c r="D845" s="20" cm="1">
        <f t="array" aca="1" ref="D845" ca="1">SUMPRODUCT(--(INDIRECT("'"&amp;D$43&amp;"_EX"&amp;"'!A2:A1104")=$B845),INDIRECT("'"&amp;D$43&amp;"_EX"&amp;"'!F2:F1104"),INDIRECT("'"&amp;D$43&amp;"_EX"&amp;"'!H2:H1104"))</f>
        <v>996</v>
      </c>
      <c r="E845" s="20" cm="1">
        <f t="array" aca="1" ref="E845" ca="1">SUMPRODUCT(--(INDIRECT("'"&amp;E$43&amp;"_EX"&amp;"'!A2:A444")=$B845),INDIRECT("'"&amp;E$43&amp;"_EX"&amp;"'!F2:F444"),INDIRECT("'"&amp;E$43&amp;"_EX"&amp;"'!H2:H444"))</f>
        <v>0</v>
      </c>
      <c r="F845" s="20" cm="1">
        <f t="array" aca="1" ref="F845" ca="1">SUMPRODUCT(--(INDIRECT("'"&amp;F$43&amp;"_EX"&amp;"'!A2:A156")=$B845),INDIRECT("'"&amp;F$43&amp;"_EX"&amp;"'!F2:F156"),INDIRECT("'"&amp;F$43&amp;"_EX"&amp;"'!H2:H156"))</f>
        <v>0</v>
      </c>
      <c r="L845" s="16">
        <v>24063</v>
      </c>
      <c r="M845" s="20" cm="1">
        <f t="array" aca="1" ref="M845" ca="1">SUMPRODUCT((OFFSET('2014_EX'!$A$2,COUNTA('2014_EX'!$A$2:$A$156)-Cálculos!$M$43,0,Cálculos!$M$43,1)=Cálculos!$L845)*OFFSET('2014_EX'!$F$2,COUNTA('2014_EX'!$F$2:$F$156)-Cálculos!$M$43,0,Cálculos!$M$43,1),OFFSET('2014_EX'!$H$2,COUNTA('2014_EX'!$H$2:$H$156)-Cálculos!$M$43,0,Cálculos!$M$43,1))</f>
        <v>0</v>
      </c>
    </row>
    <row r="846" spans="2:13" x14ac:dyDescent="0.25">
      <c r="B846" s="16">
        <v>24064</v>
      </c>
      <c r="C846" s="20" cm="1">
        <f t="array" aca="1" ref="C846" ca="1">SUMPRODUCT(--(INDIRECT("'"&amp;C$43&amp;"_EX"&amp;"'!A2:A451")=$B846),INDIRECT("'"&amp;C$43&amp;"_EX"&amp;"'!F2:F451"),INDIRECT("'"&amp;C$43&amp;"_EX"&amp;"'!H2:H451"))</f>
        <v>0</v>
      </c>
      <c r="D846" s="20" cm="1">
        <f t="array" aca="1" ref="D846" ca="1">SUMPRODUCT(--(INDIRECT("'"&amp;D$43&amp;"_EX"&amp;"'!A2:A1104")=$B846),INDIRECT("'"&amp;D$43&amp;"_EX"&amp;"'!F2:F1104"),INDIRECT("'"&amp;D$43&amp;"_EX"&amp;"'!H2:H1104"))</f>
        <v>0</v>
      </c>
      <c r="E846" s="20" cm="1">
        <f t="array" aca="1" ref="E846" ca="1">SUMPRODUCT(--(INDIRECT("'"&amp;E$43&amp;"_EX"&amp;"'!A2:A444")=$B846),INDIRECT("'"&amp;E$43&amp;"_EX"&amp;"'!F2:F444"),INDIRECT("'"&amp;E$43&amp;"_EX"&amp;"'!H2:H444"))</f>
        <v>0</v>
      </c>
      <c r="F846" s="20" cm="1">
        <f t="array" aca="1" ref="F846" ca="1">SUMPRODUCT(--(INDIRECT("'"&amp;F$43&amp;"_EX"&amp;"'!A2:A156")=$B846),INDIRECT("'"&amp;F$43&amp;"_EX"&amp;"'!F2:F156"),INDIRECT("'"&amp;F$43&amp;"_EX"&amp;"'!H2:H156"))</f>
        <v>0</v>
      </c>
      <c r="L846" s="16">
        <v>24064</v>
      </c>
      <c r="M846" s="20" cm="1">
        <f t="array" aca="1" ref="M846" ca="1">SUMPRODUCT((OFFSET('2014_EX'!$A$2,COUNTA('2014_EX'!$A$2:$A$156)-Cálculos!$M$43,0,Cálculos!$M$43,1)=Cálculos!$L846)*OFFSET('2014_EX'!$F$2,COUNTA('2014_EX'!$F$2:$F$156)-Cálculos!$M$43,0,Cálculos!$M$43,1),OFFSET('2014_EX'!$H$2,COUNTA('2014_EX'!$H$2:$H$156)-Cálculos!$M$43,0,Cálculos!$M$43,1))</f>
        <v>0</v>
      </c>
    </row>
    <row r="847" spans="2:13" x14ac:dyDescent="0.25">
      <c r="B847" s="16">
        <v>24065</v>
      </c>
      <c r="C847" s="20" cm="1">
        <f t="array" aca="1" ref="C847" ca="1">SUMPRODUCT(--(INDIRECT("'"&amp;C$43&amp;"_EX"&amp;"'!A2:A451")=$B847),INDIRECT("'"&amp;C$43&amp;"_EX"&amp;"'!F2:F451"),INDIRECT("'"&amp;C$43&amp;"_EX"&amp;"'!H2:H451"))</f>
        <v>227.43</v>
      </c>
      <c r="D847" s="20" cm="1">
        <f t="array" aca="1" ref="D847" ca="1">SUMPRODUCT(--(INDIRECT("'"&amp;D$43&amp;"_EX"&amp;"'!A2:A1104")=$B847),INDIRECT("'"&amp;D$43&amp;"_EX"&amp;"'!F2:F1104"),INDIRECT("'"&amp;D$43&amp;"_EX"&amp;"'!H2:H1104"))</f>
        <v>2015.5</v>
      </c>
      <c r="E847" s="20" cm="1">
        <f t="array" aca="1" ref="E847" ca="1">SUMPRODUCT(--(INDIRECT("'"&amp;E$43&amp;"_EX"&amp;"'!A2:A444")=$B847),INDIRECT("'"&amp;E$43&amp;"_EX"&amp;"'!F2:F444"),INDIRECT("'"&amp;E$43&amp;"_EX"&amp;"'!H2:H444"))</f>
        <v>498</v>
      </c>
      <c r="F847" s="20" cm="1">
        <f t="array" aca="1" ref="F847" ca="1">SUMPRODUCT(--(INDIRECT("'"&amp;F$43&amp;"_EX"&amp;"'!A2:A156")=$B847),INDIRECT("'"&amp;F$43&amp;"_EX"&amp;"'!F2:F156"),INDIRECT("'"&amp;F$43&amp;"_EX"&amp;"'!H2:H156"))</f>
        <v>0</v>
      </c>
      <c r="L847" s="16">
        <v>24065</v>
      </c>
      <c r="M847" s="20" cm="1">
        <f t="array" aca="1" ref="M847" ca="1">SUMPRODUCT((OFFSET('2014_EX'!$A$2,COUNTA('2014_EX'!$A$2:$A$156)-Cálculos!$M$43,0,Cálculos!$M$43,1)=Cálculos!$L847)*OFFSET('2014_EX'!$F$2,COUNTA('2014_EX'!$F$2:$F$156)-Cálculos!$M$43,0,Cálculos!$M$43,1),OFFSET('2014_EX'!$H$2,COUNTA('2014_EX'!$H$2:$H$156)-Cálculos!$M$43,0,Cálculos!$M$43,1))</f>
        <v>0</v>
      </c>
    </row>
    <row r="848" spans="2:13" x14ac:dyDescent="0.25">
      <c r="B848" s="16">
        <v>24066</v>
      </c>
      <c r="C848" s="20" cm="1">
        <f t="array" aca="1" ref="C848" ca="1">SUMPRODUCT(--(INDIRECT("'"&amp;C$43&amp;"_EX"&amp;"'!A2:A451")=$B848),INDIRECT("'"&amp;C$43&amp;"_EX"&amp;"'!F2:F451"),INDIRECT("'"&amp;C$43&amp;"_EX"&amp;"'!H2:H451"))</f>
        <v>237.66</v>
      </c>
      <c r="D848" s="20" cm="1">
        <f t="array" aca="1" ref="D848" ca="1">SUMPRODUCT(--(INDIRECT("'"&amp;D$43&amp;"_EX"&amp;"'!A2:A1104")=$B848),INDIRECT("'"&amp;D$43&amp;"_EX"&amp;"'!F2:F1104"),INDIRECT("'"&amp;D$43&amp;"_EX"&amp;"'!H2:H1104"))</f>
        <v>0</v>
      </c>
      <c r="E848" s="20" cm="1">
        <f t="array" aca="1" ref="E848" ca="1">SUMPRODUCT(--(INDIRECT("'"&amp;E$43&amp;"_EX"&amp;"'!A2:A444")=$B848),INDIRECT("'"&amp;E$43&amp;"_EX"&amp;"'!F2:F444"),INDIRECT("'"&amp;E$43&amp;"_EX"&amp;"'!H2:H444"))</f>
        <v>0</v>
      </c>
      <c r="F848" s="20" cm="1">
        <f t="array" aca="1" ref="F848" ca="1">SUMPRODUCT(--(INDIRECT("'"&amp;F$43&amp;"_EX"&amp;"'!A2:A156")=$B848),INDIRECT("'"&amp;F$43&amp;"_EX"&amp;"'!F2:F156"),INDIRECT("'"&amp;F$43&amp;"_EX"&amp;"'!H2:H156"))</f>
        <v>0</v>
      </c>
      <c r="L848" s="16">
        <v>24066</v>
      </c>
      <c r="M848" s="20" cm="1">
        <f t="array" aca="1" ref="M848" ca="1">SUMPRODUCT((OFFSET('2014_EX'!$A$2,COUNTA('2014_EX'!$A$2:$A$156)-Cálculos!$M$43,0,Cálculos!$M$43,1)=Cálculos!$L848)*OFFSET('2014_EX'!$F$2,COUNTA('2014_EX'!$F$2:$F$156)-Cálculos!$M$43,0,Cálculos!$M$43,1),OFFSET('2014_EX'!$H$2,COUNTA('2014_EX'!$H$2:$H$156)-Cálculos!$M$43,0,Cálculos!$M$43,1))</f>
        <v>0</v>
      </c>
    </row>
    <row r="849" spans="2:13" x14ac:dyDescent="0.25">
      <c r="B849" s="16">
        <v>24067</v>
      </c>
      <c r="C849" s="20" cm="1">
        <f t="array" aca="1" ref="C849" ca="1">SUMPRODUCT(--(INDIRECT("'"&amp;C$43&amp;"_EX"&amp;"'!A2:A451")=$B849),INDIRECT("'"&amp;C$43&amp;"_EX"&amp;"'!F2:F451"),INDIRECT("'"&amp;C$43&amp;"_EX"&amp;"'!H2:H451"))</f>
        <v>15.96</v>
      </c>
      <c r="D849" s="20" cm="1">
        <f t="array" aca="1" ref="D849" ca="1">SUMPRODUCT(--(INDIRECT("'"&amp;D$43&amp;"_EX"&amp;"'!A2:A1104")=$B849),INDIRECT("'"&amp;D$43&amp;"_EX"&amp;"'!F2:F1104"),INDIRECT("'"&amp;D$43&amp;"_EX"&amp;"'!H2:H1104"))</f>
        <v>1418.3600000000001</v>
      </c>
      <c r="E849" s="20" cm="1">
        <f t="array" aca="1" ref="E849" ca="1">SUMPRODUCT(--(INDIRECT("'"&amp;E$43&amp;"_EX"&amp;"'!A2:A444")=$B849),INDIRECT("'"&amp;E$43&amp;"_EX"&amp;"'!F2:F444"),INDIRECT("'"&amp;E$43&amp;"_EX"&amp;"'!H2:H444"))</f>
        <v>2131.5</v>
      </c>
      <c r="F849" s="20" cm="1">
        <f t="array" aca="1" ref="F849" ca="1">SUMPRODUCT(--(INDIRECT("'"&amp;F$43&amp;"_EX"&amp;"'!A2:A156")=$B849),INDIRECT("'"&amp;F$43&amp;"_EX"&amp;"'!F2:F156"),INDIRECT("'"&amp;F$43&amp;"_EX"&amp;"'!H2:H156"))</f>
        <v>0</v>
      </c>
      <c r="L849" s="16">
        <v>24067</v>
      </c>
      <c r="M849" s="20" cm="1">
        <f t="array" aca="1" ref="M849" ca="1">SUMPRODUCT((OFFSET('2014_EX'!$A$2,COUNTA('2014_EX'!$A$2:$A$156)-Cálculos!$M$43,0,Cálculos!$M$43,1)=Cálculos!$L849)*OFFSET('2014_EX'!$F$2,COUNTA('2014_EX'!$F$2:$F$156)-Cálculos!$M$43,0,Cálculos!$M$43,1),OFFSET('2014_EX'!$H$2,COUNTA('2014_EX'!$H$2:$H$156)-Cálculos!$M$43,0,Cálculos!$M$43,1))</f>
        <v>0</v>
      </c>
    </row>
    <row r="850" spans="2:13" x14ac:dyDescent="0.25">
      <c r="B850" s="16">
        <v>24068</v>
      </c>
      <c r="C850" s="20" cm="1">
        <f t="array" aca="1" ref="C850" ca="1">SUMPRODUCT(--(INDIRECT("'"&amp;C$43&amp;"_EX"&amp;"'!A2:A451")=$B850),INDIRECT("'"&amp;C$43&amp;"_EX"&amp;"'!F2:F451"),INDIRECT("'"&amp;C$43&amp;"_EX"&amp;"'!H2:H451"))</f>
        <v>1352</v>
      </c>
      <c r="D850" s="20" cm="1">
        <f t="array" aca="1" ref="D850" ca="1">SUMPRODUCT(--(INDIRECT("'"&amp;D$43&amp;"_EX"&amp;"'!A2:A1104")=$B850),INDIRECT("'"&amp;D$43&amp;"_EX"&amp;"'!F2:F1104"),INDIRECT("'"&amp;D$43&amp;"_EX"&amp;"'!H2:H1104"))</f>
        <v>0</v>
      </c>
      <c r="E850" s="20" cm="1">
        <f t="array" aca="1" ref="E850" ca="1">SUMPRODUCT(--(INDIRECT("'"&amp;E$43&amp;"_EX"&amp;"'!A2:A444")=$B850),INDIRECT("'"&amp;E$43&amp;"_EX"&amp;"'!F2:F444"),INDIRECT("'"&amp;E$43&amp;"_EX"&amp;"'!H2:H444"))</f>
        <v>0</v>
      </c>
      <c r="F850" s="20" cm="1">
        <f t="array" aca="1" ref="F850" ca="1">SUMPRODUCT(--(INDIRECT("'"&amp;F$43&amp;"_EX"&amp;"'!A2:A156")=$B850),INDIRECT("'"&amp;F$43&amp;"_EX"&amp;"'!F2:F156"),INDIRECT("'"&amp;F$43&amp;"_EX"&amp;"'!H2:H156"))</f>
        <v>0</v>
      </c>
      <c r="L850" s="16">
        <v>24068</v>
      </c>
      <c r="M850" s="20" cm="1">
        <f t="array" aca="1" ref="M850" ca="1">SUMPRODUCT((OFFSET('2014_EX'!$A$2,COUNTA('2014_EX'!$A$2:$A$156)-Cálculos!$M$43,0,Cálculos!$M$43,1)=Cálculos!$L850)*OFFSET('2014_EX'!$F$2,COUNTA('2014_EX'!$F$2:$F$156)-Cálculos!$M$43,0,Cálculos!$M$43,1),OFFSET('2014_EX'!$H$2,COUNTA('2014_EX'!$H$2:$H$156)-Cálculos!$M$43,0,Cálculos!$M$43,1))</f>
        <v>0</v>
      </c>
    </row>
    <row r="851" spans="2:13" x14ac:dyDescent="0.25">
      <c r="B851" s="16">
        <v>24069</v>
      </c>
      <c r="C851" s="20" cm="1">
        <f t="array" aca="1" ref="C851" ca="1">SUMPRODUCT(--(INDIRECT("'"&amp;C$43&amp;"_EX"&amp;"'!A2:A451")=$B851),INDIRECT("'"&amp;C$43&amp;"_EX"&amp;"'!F2:F451"),INDIRECT("'"&amp;C$43&amp;"_EX"&amp;"'!H2:H451"))</f>
        <v>396</v>
      </c>
      <c r="D851" s="20" cm="1">
        <f t="array" aca="1" ref="D851" ca="1">SUMPRODUCT(--(INDIRECT("'"&amp;D$43&amp;"_EX"&amp;"'!A2:A1104")=$B851),INDIRECT("'"&amp;D$43&amp;"_EX"&amp;"'!F2:F1104"),INDIRECT("'"&amp;D$43&amp;"_EX"&amp;"'!H2:H1104"))</f>
        <v>0</v>
      </c>
      <c r="E851" s="20" cm="1">
        <f t="array" aca="1" ref="E851" ca="1">SUMPRODUCT(--(INDIRECT("'"&amp;E$43&amp;"_EX"&amp;"'!A2:A444")=$B851),INDIRECT("'"&amp;E$43&amp;"_EX"&amp;"'!F2:F444"),INDIRECT("'"&amp;E$43&amp;"_EX"&amp;"'!H2:H444"))</f>
        <v>0</v>
      </c>
      <c r="F851" s="20" cm="1">
        <f t="array" aca="1" ref="F851" ca="1">SUMPRODUCT(--(INDIRECT("'"&amp;F$43&amp;"_EX"&amp;"'!A2:A156")=$B851),INDIRECT("'"&amp;F$43&amp;"_EX"&amp;"'!F2:F156"),INDIRECT("'"&amp;F$43&amp;"_EX"&amp;"'!H2:H156"))</f>
        <v>0</v>
      </c>
      <c r="L851" s="16">
        <v>24069</v>
      </c>
      <c r="M851" s="20" cm="1">
        <f t="array" aca="1" ref="M851" ca="1">SUMPRODUCT((OFFSET('2014_EX'!$A$2,COUNTA('2014_EX'!$A$2:$A$156)-Cálculos!$M$43,0,Cálculos!$M$43,1)=Cálculos!$L851)*OFFSET('2014_EX'!$F$2,COUNTA('2014_EX'!$F$2:$F$156)-Cálculos!$M$43,0,Cálculos!$M$43,1),OFFSET('2014_EX'!$H$2,COUNTA('2014_EX'!$H$2:$H$156)-Cálculos!$M$43,0,Cálculos!$M$43,1))</f>
        <v>0</v>
      </c>
    </row>
    <row r="852" spans="2:13" x14ac:dyDescent="0.25">
      <c r="B852" s="16">
        <v>24070</v>
      </c>
      <c r="C852" s="20" cm="1">
        <f t="array" aca="1" ref="C852" ca="1">SUMPRODUCT(--(INDIRECT("'"&amp;C$43&amp;"_EX"&amp;"'!A2:A451")=$B852),INDIRECT("'"&amp;C$43&amp;"_EX"&amp;"'!F2:F451"),INDIRECT("'"&amp;C$43&amp;"_EX"&amp;"'!H2:H451"))</f>
        <v>564</v>
      </c>
      <c r="D852" s="20" cm="1">
        <f t="array" aca="1" ref="D852" ca="1">SUMPRODUCT(--(INDIRECT("'"&amp;D$43&amp;"_EX"&amp;"'!A2:A1104")=$B852),INDIRECT("'"&amp;D$43&amp;"_EX"&amp;"'!F2:F1104"),INDIRECT("'"&amp;D$43&amp;"_EX"&amp;"'!H2:H1104"))</f>
        <v>0</v>
      </c>
      <c r="E852" s="20" cm="1">
        <f t="array" aca="1" ref="E852" ca="1">SUMPRODUCT(--(INDIRECT("'"&amp;E$43&amp;"_EX"&amp;"'!A2:A444")=$B852),INDIRECT("'"&amp;E$43&amp;"_EX"&amp;"'!F2:F444"),INDIRECT("'"&amp;E$43&amp;"_EX"&amp;"'!H2:H444"))</f>
        <v>104</v>
      </c>
      <c r="F852" s="20" cm="1">
        <f t="array" aca="1" ref="F852" ca="1">SUMPRODUCT(--(INDIRECT("'"&amp;F$43&amp;"_EX"&amp;"'!A2:A156")=$B852),INDIRECT("'"&amp;F$43&amp;"_EX"&amp;"'!F2:F156"),INDIRECT("'"&amp;F$43&amp;"_EX"&amp;"'!H2:H156"))</f>
        <v>0</v>
      </c>
      <c r="L852" s="16">
        <v>24070</v>
      </c>
      <c r="M852" s="20" cm="1">
        <f t="array" aca="1" ref="M852" ca="1">SUMPRODUCT((OFFSET('2014_EX'!$A$2,COUNTA('2014_EX'!$A$2:$A$156)-Cálculos!$M$43,0,Cálculos!$M$43,1)=Cálculos!$L852)*OFFSET('2014_EX'!$F$2,COUNTA('2014_EX'!$F$2:$F$156)-Cálculos!$M$43,0,Cálculos!$M$43,1),OFFSET('2014_EX'!$H$2,COUNTA('2014_EX'!$H$2:$H$156)-Cálculos!$M$43,0,Cálculos!$M$43,1))</f>
        <v>0</v>
      </c>
    </row>
    <row r="853" spans="2:13" x14ac:dyDescent="0.25">
      <c r="B853" s="16">
        <v>24071</v>
      </c>
      <c r="C853" s="20" cm="1">
        <f t="array" aca="1" ref="C853" ca="1">SUMPRODUCT(--(INDIRECT("'"&amp;C$43&amp;"_EX"&amp;"'!A2:A451")=$B853),INDIRECT("'"&amp;C$43&amp;"_EX"&amp;"'!F2:F451"),INDIRECT("'"&amp;C$43&amp;"_EX"&amp;"'!H2:H451"))</f>
        <v>551</v>
      </c>
      <c r="D853" s="20" cm="1">
        <f t="array" aca="1" ref="D853" ca="1">SUMPRODUCT(--(INDIRECT("'"&amp;D$43&amp;"_EX"&amp;"'!A2:A1104")=$B853),INDIRECT("'"&amp;D$43&amp;"_EX"&amp;"'!F2:F1104"),INDIRECT("'"&amp;D$43&amp;"_EX"&amp;"'!H2:H1104"))</f>
        <v>801</v>
      </c>
      <c r="E853" s="20" cm="1">
        <f t="array" aca="1" ref="E853" ca="1">SUMPRODUCT(--(INDIRECT("'"&amp;E$43&amp;"_EX"&amp;"'!A2:A444")=$B853),INDIRECT("'"&amp;E$43&amp;"_EX"&amp;"'!F2:F444"),INDIRECT("'"&amp;E$43&amp;"_EX"&amp;"'!H2:H444"))</f>
        <v>0</v>
      </c>
      <c r="F853" s="20" cm="1">
        <f t="array" aca="1" ref="F853" ca="1">SUMPRODUCT(--(INDIRECT("'"&amp;F$43&amp;"_EX"&amp;"'!A2:A156")=$B853),INDIRECT("'"&amp;F$43&amp;"_EX"&amp;"'!F2:F156"),INDIRECT("'"&amp;F$43&amp;"_EX"&amp;"'!H2:H156"))</f>
        <v>0</v>
      </c>
      <c r="L853" s="16">
        <v>24071</v>
      </c>
      <c r="M853" s="20" cm="1">
        <f t="array" aca="1" ref="M853" ca="1">SUMPRODUCT((OFFSET('2014_EX'!$A$2,COUNTA('2014_EX'!$A$2:$A$156)-Cálculos!$M$43,0,Cálculos!$M$43,1)=Cálculos!$L853)*OFFSET('2014_EX'!$F$2,COUNTA('2014_EX'!$F$2:$F$156)-Cálculos!$M$43,0,Cálculos!$M$43,1),OFFSET('2014_EX'!$H$2,COUNTA('2014_EX'!$H$2:$H$156)-Cálculos!$M$43,0,Cálculos!$M$43,1))</f>
        <v>0</v>
      </c>
    </row>
    <row r="854" spans="2:13" x14ac:dyDescent="0.25">
      <c r="B854" s="16">
        <v>24072</v>
      </c>
      <c r="C854" s="20" cm="1">
        <f t="array" aca="1" ref="C854" ca="1">SUMPRODUCT(--(INDIRECT("'"&amp;C$43&amp;"_EX"&amp;"'!A2:A451")=$B854),INDIRECT("'"&amp;C$43&amp;"_EX"&amp;"'!F2:F451"),INDIRECT("'"&amp;C$43&amp;"_EX"&amp;"'!H2:H451"))</f>
        <v>1588.41</v>
      </c>
      <c r="D854" s="20" cm="1">
        <f t="array" aca="1" ref="D854" ca="1">SUMPRODUCT(--(INDIRECT("'"&amp;D$43&amp;"_EX"&amp;"'!A2:A1104")=$B854),INDIRECT("'"&amp;D$43&amp;"_EX"&amp;"'!F2:F1104"),INDIRECT("'"&amp;D$43&amp;"_EX"&amp;"'!H2:H1104"))</f>
        <v>0</v>
      </c>
      <c r="E854" s="20" cm="1">
        <f t="array" aca="1" ref="E854" ca="1">SUMPRODUCT(--(INDIRECT("'"&amp;E$43&amp;"_EX"&amp;"'!A2:A444")=$B854),INDIRECT("'"&amp;E$43&amp;"_EX"&amp;"'!F2:F444"),INDIRECT("'"&amp;E$43&amp;"_EX"&amp;"'!H2:H444"))</f>
        <v>0</v>
      </c>
      <c r="F854" s="20" cm="1">
        <f t="array" aca="1" ref="F854" ca="1">SUMPRODUCT(--(INDIRECT("'"&amp;F$43&amp;"_EX"&amp;"'!A2:A156")=$B854),INDIRECT("'"&amp;F$43&amp;"_EX"&amp;"'!F2:F156"),INDIRECT("'"&amp;F$43&amp;"_EX"&amp;"'!H2:H156"))</f>
        <v>0</v>
      </c>
      <c r="L854" s="16">
        <v>24072</v>
      </c>
      <c r="M854" s="20" cm="1">
        <f t="array" aca="1" ref="M854" ca="1">SUMPRODUCT((OFFSET('2014_EX'!$A$2,COUNTA('2014_EX'!$A$2:$A$156)-Cálculos!$M$43,0,Cálculos!$M$43,1)=Cálculos!$L854)*OFFSET('2014_EX'!$F$2,COUNTA('2014_EX'!$F$2:$F$156)-Cálculos!$M$43,0,Cálculos!$M$43,1),OFFSET('2014_EX'!$H$2,COUNTA('2014_EX'!$H$2:$H$156)-Cálculos!$M$43,0,Cálculos!$M$43,1))</f>
        <v>0</v>
      </c>
    </row>
    <row r="855" spans="2:13" x14ac:dyDescent="0.25">
      <c r="B855" s="16">
        <v>24073</v>
      </c>
      <c r="C855" s="20" cm="1">
        <f t="array" aca="1" ref="C855" ca="1">SUMPRODUCT(--(INDIRECT("'"&amp;C$43&amp;"_EX"&amp;"'!A2:A451")=$B855),INDIRECT("'"&amp;C$43&amp;"_EX"&amp;"'!F2:F451"),INDIRECT("'"&amp;C$43&amp;"_EX"&amp;"'!H2:H451"))</f>
        <v>0</v>
      </c>
      <c r="D855" s="20" cm="1">
        <f t="array" aca="1" ref="D855" ca="1">SUMPRODUCT(--(INDIRECT("'"&amp;D$43&amp;"_EX"&amp;"'!A2:A1104")=$B855),INDIRECT("'"&amp;D$43&amp;"_EX"&amp;"'!F2:F1104"),INDIRECT("'"&amp;D$43&amp;"_EX"&amp;"'!H2:H1104"))</f>
        <v>0</v>
      </c>
      <c r="E855" s="20" cm="1">
        <f t="array" aca="1" ref="E855" ca="1">SUMPRODUCT(--(INDIRECT("'"&amp;E$43&amp;"_EX"&amp;"'!A2:A444")=$B855),INDIRECT("'"&amp;E$43&amp;"_EX"&amp;"'!F2:F444"),INDIRECT("'"&amp;E$43&amp;"_EX"&amp;"'!H2:H444"))</f>
        <v>1854</v>
      </c>
      <c r="F855" s="20" cm="1">
        <f t="array" aca="1" ref="F855" ca="1">SUMPRODUCT(--(INDIRECT("'"&amp;F$43&amp;"_EX"&amp;"'!A2:A156")=$B855),INDIRECT("'"&amp;F$43&amp;"_EX"&amp;"'!F2:F156"),INDIRECT("'"&amp;F$43&amp;"_EX"&amp;"'!H2:H156"))</f>
        <v>0</v>
      </c>
      <c r="L855" s="16">
        <v>24073</v>
      </c>
      <c r="M855" s="20" cm="1">
        <f t="array" aca="1" ref="M855" ca="1">SUMPRODUCT((OFFSET('2014_EX'!$A$2,COUNTA('2014_EX'!$A$2:$A$156)-Cálculos!$M$43,0,Cálculos!$M$43,1)=Cálculos!$L855)*OFFSET('2014_EX'!$F$2,COUNTA('2014_EX'!$F$2:$F$156)-Cálculos!$M$43,0,Cálculos!$M$43,1),OFFSET('2014_EX'!$H$2,COUNTA('2014_EX'!$H$2:$H$156)-Cálculos!$M$43,0,Cálculos!$M$43,1))</f>
        <v>0</v>
      </c>
    </row>
    <row r="856" spans="2:13" x14ac:dyDescent="0.25">
      <c r="B856" s="16">
        <v>24074</v>
      </c>
      <c r="C856" s="20" cm="1">
        <f t="array" aca="1" ref="C856" ca="1">SUMPRODUCT(--(INDIRECT("'"&amp;C$43&amp;"_EX"&amp;"'!A2:A451")=$B856),INDIRECT("'"&amp;C$43&amp;"_EX"&amp;"'!F2:F451"),INDIRECT("'"&amp;C$43&amp;"_EX"&amp;"'!H2:H451"))</f>
        <v>1027.53</v>
      </c>
      <c r="D856" s="20" cm="1">
        <f t="array" aca="1" ref="D856" ca="1">SUMPRODUCT(--(INDIRECT("'"&amp;D$43&amp;"_EX"&amp;"'!A2:A1104")=$B856),INDIRECT("'"&amp;D$43&amp;"_EX"&amp;"'!F2:F1104"),INDIRECT("'"&amp;D$43&amp;"_EX"&amp;"'!H2:H1104"))</f>
        <v>0</v>
      </c>
      <c r="E856" s="20" cm="1">
        <f t="array" aca="1" ref="E856" ca="1">SUMPRODUCT(--(INDIRECT("'"&amp;E$43&amp;"_EX"&amp;"'!A2:A444")=$B856),INDIRECT("'"&amp;E$43&amp;"_EX"&amp;"'!F2:F444"),INDIRECT("'"&amp;E$43&amp;"_EX"&amp;"'!H2:H444"))</f>
        <v>0</v>
      </c>
      <c r="F856" s="20" cm="1">
        <f t="array" aca="1" ref="F856" ca="1">SUMPRODUCT(--(INDIRECT("'"&amp;F$43&amp;"_EX"&amp;"'!A2:A156")=$B856),INDIRECT("'"&amp;F$43&amp;"_EX"&amp;"'!F2:F156"),INDIRECT("'"&amp;F$43&amp;"_EX"&amp;"'!H2:H156"))</f>
        <v>0</v>
      </c>
      <c r="L856" s="16">
        <v>24074</v>
      </c>
      <c r="M856" s="20" cm="1">
        <f t="array" aca="1" ref="M856" ca="1">SUMPRODUCT((OFFSET('2014_EX'!$A$2,COUNTA('2014_EX'!$A$2:$A$156)-Cálculos!$M$43,0,Cálculos!$M$43,1)=Cálculos!$L856)*OFFSET('2014_EX'!$F$2,COUNTA('2014_EX'!$F$2:$F$156)-Cálculos!$M$43,0,Cálculos!$M$43,1),OFFSET('2014_EX'!$H$2,COUNTA('2014_EX'!$H$2:$H$156)-Cálculos!$M$43,0,Cálculos!$M$43,1))</f>
        <v>0</v>
      </c>
    </row>
    <row r="857" spans="2:13" x14ac:dyDescent="0.25">
      <c r="B857" s="16">
        <v>24075</v>
      </c>
      <c r="C857" s="20" cm="1">
        <f t="array" aca="1" ref="C857" ca="1">SUMPRODUCT(--(INDIRECT("'"&amp;C$43&amp;"_EX"&amp;"'!A2:A451")=$B857),INDIRECT("'"&amp;C$43&amp;"_EX"&amp;"'!F2:F451"),INDIRECT("'"&amp;C$43&amp;"_EX"&amp;"'!H2:H451"))</f>
        <v>18</v>
      </c>
      <c r="D857" s="20" cm="1">
        <f t="array" aca="1" ref="D857" ca="1">SUMPRODUCT(--(INDIRECT("'"&amp;D$43&amp;"_EX"&amp;"'!A2:A1104")=$B857),INDIRECT("'"&amp;D$43&amp;"_EX"&amp;"'!F2:F1104"),INDIRECT("'"&amp;D$43&amp;"_EX"&amp;"'!H2:H1104"))</f>
        <v>633</v>
      </c>
      <c r="E857" s="20" cm="1">
        <f t="array" aca="1" ref="E857" ca="1">SUMPRODUCT(--(INDIRECT("'"&amp;E$43&amp;"_EX"&amp;"'!A2:A444")=$B857),INDIRECT("'"&amp;E$43&amp;"_EX"&amp;"'!F2:F444"),INDIRECT("'"&amp;E$43&amp;"_EX"&amp;"'!H2:H444"))</f>
        <v>1242</v>
      </c>
      <c r="F857" s="20" cm="1">
        <f t="array" aca="1" ref="F857" ca="1">SUMPRODUCT(--(INDIRECT("'"&amp;F$43&amp;"_EX"&amp;"'!A2:A156")=$B857),INDIRECT("'"&amp;F$43&amp;"_EX"&amp;"'!F2:F156"),INDIRECT("'"&amp;F$43&amp;"_EX"&amp;"'!H2:H156"))</f>
        <v>323.19</v>
      </c>
      <c r="L857" s="16">
        <v>24075</v>
      </c>
      <c r="M857" s="20" cm="1">
        <f t="array" aca="1" ref="M857" ca="1">SUMPRODUCT((OFFSET('2014_EX'!$A$2,COUNTA('2014_EX'!$A$2:$A$156)-Cálculos!$M$43,0,Cálculos!$M$43,1)=Cálculos!$L857)*OFFSET('2014_EX'!$F$2,COUNTA('2014_EX'!$F$2:$F$156)-Cálculos!$M$43,0,Cálculos!$M$43,1),OFFSET('2014_EX'!$H$2,COUNTA('2014_EX'!$H$2:$H$156)-Cálculos!$M$43,0,Cálculos!$M$43,1))</f>
        <v>323.19</v>
      </c>
    </row>
    <row r="858" spans="2:13" x14ac:dyDescent="0.25">
      <c r="B858" s="16">
        <v>24076</v>
      </c>
      <c r="C858" s="20" cm="1">
        <f t="array" aca="1" ref="C858" ca="1">SUMPRODUCT(--(INDIRECT("'"&amp;C$43&amp;"_EX"&amp;"'!A2:A451")=$B858),INDIRECT("'"&amp;C$43&amp;"_EX"&amp;"'!F2:F451"),INDIRECT("'"&amp;C$43&amp;"_EX"&amp;"'!H2:H451"))</f>
        <v>1300</v>
      </c>
      <c r="D858" s="20" cm="1">
        <f t="array" aca="1" ref="D858" ca="1">SUMPRODUCT(--(INDIRECT("'"&amp;D$43&amp;"_EX"&amp;"'!A2:A1104")=$B858),INDIRECT("'"&amp;D$43&amp;"_EX"&amp;"'!F2:F1104"),INDIRECT("'"&amp;D$43&amp;"_EX"&amp;"'!H2:H1104"))</f>
        <v>0</v>
      </c>
      <c r="E858" s="20" cm="1">
        <f t="array" aca="1" ref="E858" ca="1">SUMPRODUCT(--(INDIRECT("'"&amp;E$43&amp;"_EX"&amp;"'!A2:A444")=$B858),INDIRECT("'"&amp;E$43&amp;"_EX"&amp;"'!F2:F444"),INDIRECT("'"&amp;E$43&amp;"_EX"&amp;"'!H2:H444"))</f>
        <v>169</v>
      </c>
      <c r="F858" s="20" cm="1">
        <f t="array" aca="1" ref="F858" ca="1">SUMPRODUCT(--(INDIRECT("'"&amp;F$43&amp;"_EX"&amp;"'!A2:A156")=$B858),INDIRECT("'"&amp;F$43&amp;"_EX"&amp;"'!F2:F156"),INDIRECT("'"&amp;F$43&amp;"_EX"&amp;"'!H2:H156"))</f>
        <v>300</v>
      </c>
      <c r="L858" s="16">
        <v>24076</v>
      </c>
      <c r="M858" s="20" cm="1">
        <f t="array" aca="1" ref="M858" ca="1">SUMPRODUCT((OFFSET('2014_EX'!$A$2,COUNTA('2014_EX'!$A$2:$A$156)-Cálculos!$M$43,0,Cálculos!$M$43,1)=Cálculos!$L858)*OFFSET('2014_EX'!$F$2,COUNTA('2014_EX'!$F$2:$F$156)-Cálculos!$M$43,0,Cálculos!$M$43,1),OFFSET('2014_EX'!$H$2,COUNTA('2014_EX'!$H$2:$H$156)-Cálculos!$M$43,0,Cálculos!$M$43,1))</f>
        <v>300</v>
      </c>
    </row>
    <row r="859" spans="2:13" x14ac:dyDescent="0.25">
      <c r="B859" s="16">
        <v>24077</v>
      </c>
      <c r="C859" s="20" cm="1">
        <f t="array" aca="1" ref="C859" ca="1">SUMPRODUCT(--(INDIRECT("'"&amp;C$43&amp;"_EX"&amp;"'!A2:A451")=$B859),INDIRECT("'"&amp;C$43&amp;"_EX"&amp;"'!F2:F451"),INDIRECT("'"&amp;C$43&amp;"_EX"&amp;"'!H2:H451"))</f>
        <v>609.39</v>
      </c>
      <c r="D859" s="20" cm="1">
        <f t="array" aca="1" ref="D859" ca="1">SUMPRODUCT(--(INDIRECT("'"&amp;D$43&amp;"_EX"&amp;"'!A2:A1104")=$B859),INDIRECT("'"&amp;D$43&amp;"_EX"&amp;"'!F2:F1104"),INDIRECT("'"&amp;D$43&amp;"_EX"&amp;"'!H2:H1104"))</f>
        <v>0</v>
      </c>
      <c r="E859" s="20" cm="1">
        <f t="array" aca="1" ref="E859" ca="1">SUMPRODUCT(--(INDIRECT("'"&amp;E$43&amp;"_EX"&amp;"'!A2:A444")=$B859),INDIRECT("'"&amp;E$43&amp;"_EX"&amp;"'!F2:F444"),INDIRECT("'"&amp;E$43&amp;"_EX"&amp;"'!H2:H444"))</f>
        <v>0</v>
      </c>
      <c r="F859" s="20" cm="1">
        <f t="array" aca="1" ref="F859" ca="1">SUMPRODUCT(--(INDIRECT("'"&amp;F$43&amp;"_EX"&amp;"'!A2:A156")=$B859),INDIRECT("'"&amp;F$43&amp;"_EX"&amp;"'!F2:F156"),INDIRECT("'"&amp;F$43&amp;"_EX"&amp;"'!H2:H156"))</f>
        <v>0</v>
      </c>
      <c r="L859" s="16">
        <v>24077</v>
      </c>
      <c r="M859" s="20" cm="1">
        <f t="array" aca="1" ref="M859" ca="1">SUMPRODUCT((OFFSET('2014_EX'!$A$2,COUNTA('2014_EX'!$A$2:$A$156)-Cálculos!$M$43,0,Cálculos!$M$43,1)=Cálculos!$L859)*OFFSET('2014_EX'!$F$2,COUNTA('2014_EX'!$F$2:$F$156)-Cálculos!$M$43,0,Cálculos!$M$43,1),OFFSET('2014_EX'!$H$2,COUNTA('2014_EX'!$H$2:$H$156)-Cálculos!$M$43,0,Cálculos!$M$43,1))</f>
        <v>0</v>
      </c>
    </row>
    <row r="860" spans="2:13" x14ac:dyDescent="0.25">
      <c r="B860" s="16">
        <v>24078</v>
      </c>
      <c r="C860" s="20" cm="1">
        <f t="array" aca="1" ref="C860" ca="1">SUMPRODUCT(--(INDIRECT("'"&amp;C$43&amp;"_EX"&amp;"'!A2:A451")=$B860),INDIRECT("'"&amp;C$43&amp;"_EX"&amp;"'!F2:F451"),INDIRECT("'"&amp;C$43&amp;"_EX"&amp;"'!H2:H451"))</f>
        <v>567</v>
      </c>
      <c r="D860" s="20" cm="1">
        <f t="array" aca="1" ref="D860" ca="1">SUMPRODUCT(--(INDIRECT("'"&amp;D$43&amp;"_EX"&amp;"'!A2:A1104")=$B860),INDIRECT("'"&amp;D$43&amp;"_EX"&amp;"'!F2:F1104"),INDIRECT("'"&amp;D$43&amp;"_EX"&amp;"'!H2:H1104"))</f>
        <v>0</v>
      </c>
      <c r="E860" s="20" cm="1">
        <f t="array" aca="1" ref="E860" ca="1">SUMPRODUCT(--(INDIRECT("'"&amp;E$43&amp;"_EX"&amp;"'!A2:A444")=$B860),INDIRECT("'"&amp;E$43&amp;"_EX"&amp;"'!F2:F444"),INDIRECT("'"&amp;E$43&amp;"_EX"&amp;"'!H2:H444"))</f>
        <v>239.4</v>
      </c>
      <c r="F860" s="20" cm="1">
        <f t="array" aca="1" ref="F860" ca="1">SUMPRODUCT(--(INDIRECT("'"&amp;F$43&amp;"_EX"&amp;"'!A2:A156")=$B860),INDIRECT("'"&amp;F$43&amp;"_EX"&amp;"'!F2:F156"),INDIRECT("'"&amp;F$43&amp;"_EX"&amp;"'!H2:H156"))</f>
        <v>0</v>
      </c>
      <c r="L860" s="16">
        <v>24078</v>
      </c>
      <c r="M860" s="20" cm="1">
        <f t="array" aca="1" ref="M860" ca="1">SUMPRODUCT((OFFSET('2014_EX'!$A$2,COUNTA('2014_EX'!$A$2:$A$156)-Cálculos!$M$43,0,Cálculos!$M$43,1)=Cálculos!$L860)*OFFSET('2014_EX'!$F$2,COUNTA('2014_EX'!$F$2:$F$156)-Cálculos!$M$43,0,Cálculos!$M$43,1),OFFSET('2014_EX'!$H$2,COUNTA('2014_EX'!$H$2:$H$156)-Cálculos!$M$43,0,Cálculos!$M$43,1))</f>
        <v>0</v>
      </c>
    </row>
    <row r="861" spans="2:13" x14ac:dyDescent="0.25">
      <c r="B861" s="16">
        <v>24079</v>
      </c>
      <c r="C861" s="20" cm="1">
        <f t="array" aca="1" ref="C861" ca="1">SUMPRODUCT(--(INDIRECT("'"&amp;C$43&amp;"_EX"&amp;"'!A2:A451")=$B861),INDIRECT("'"&amp;C$43&amp;"_EX"&amp;"'!F2:F451"),INDIRECT("'"&amp;C$43&amp;"_EX"&amp;"'!H2:H451"))</f>
        <v>838.5</v>
      </c>
      <c r="D861" s="20" cm="1">
        <f t="array" aca="1" ref="D861" ca="1">SUMPRODUCT(--(INDIRECT("'"&amp;D$43&amp;"_EX"&amp;"'!A2:A1104")=$B861),INDIRECT("'"&amp;D$43&amp;"_EX"&amp;"'!F2:F1104"),INDIRECT("'"&amp;D$43&amp;"_EX"&amp;"'!H2:H1104"))</f>
        <v>0</v>
      </c>
      <c r="E861" s="20" cm="1">
        <f t="array" aca="1" ref="E861" ca="1">SUMPRODUCT(--(INDIRECT("'"&amp;E$43&amp;"_EX"&amp;"'!A2:A444")=$B861),INDIRECT("'"&amp;E$43&amp;"_EX"&amp;"'!F2:F444"),INDIRECT("'"&amp;E$43&amp;"_EX"&amp;"'!H2:H444"))</f>
        <v>0</v>
      </c>
      <c r="F861" s="20" cm="1">
        <f t="array" aca="1" ref="F861" ca="1">SUMPRODUCT(--(INDIRECT("'"&amp;F$43&amp;"_EX"&amp;"'!A2:A156")=$B861),INDIRECT("'"&amp;F$43&amp;"_EX"&amp;"'!F2:F156"),INDIRECT("'"&amp;F$43&amp;"_EX"&amp;"'!H2:H156"))</f>
        <v>297</v>
      </c>
      <c r="L861" s="16">
        <v>24079</v>
      </c>
      <c r="M861" s="20" cm="1">
        <f t="array" aca="1" ref="M861" ca="1">SUMPRODUCT((OFFSET('2014_EX'!$A$2,COUNTA('2014_EX'!$A$2:$A$156)-Cálculos!$M$43,0,Cálculos!$M$43,1)=Cálculos!$L861)*OFFSET('2014_EX'!$F$2,COUNTA('2014_EX'!$F$2:$F$156)-Cálculos!$M$43,0,Cálculos!$M$43,1),OFFSET('2014_EX'!$H$2,COUNTA('2014_EX'!$H$2:$H$156)-Cálculos!$M$43,0,Cálculos!$M$43,1))</f>
        <v>297</v>
      </c>
    </row>
    <row r="862" spans="2:13" x14ac:dyDescent="0.25">
      <c r="B862" s="16">
        <v>24080</v>
      </c>
      <c r="C862" s="20" cm="1">
        <f t="array" aca="1" ref="C862" ca="1">SUMPRODUCT(--(INDIRECT("'"&amp;C$43&amp;"_EX"&amp;"'!A2:A451")=$B862),INDIRECT("'"&amp;C$43&amp;"_EX"&amp;"'!F2:F451"),INDIRECT("'"&amp;C$43&amp;"_EX"&amp;"'!H2:H451"))</f>
        <v>191.52</v>
      </c>
      <c r="D862" s="20" cm="1">
        <f t="array" aca="1" ref="D862" ca="1">SUMPRODUCT(--(INDIRECT("'"&amp;D$43&amp;"_EX"&amp;"'!A2:A1104")=$B862),INDIRECT("'"&amp;D$43&amp;"_EX"&amp;"'!F2:F1104"),INDIRECT("'"&amp;D$43&amp;"_EX"&amp;"'!H2:H1104"))</f>
        <v>0</v>
      </c>
      <c r="E862" s="20" cm="1">
        <f t="array" aca="1" ref="E862" ca="1">SUMPRODUCT(--(INDIRECT("'"&amp;E$43&amp;"_EX"&amp;"'!A2:A444")=$B862),INDIRECT("'"&amp;E$43&amp;"_EX"&amp;"'!F2:F444"),INDIRECT("'"&amp;E$43&amp;"_EX"&amp;"'!H2:H444"))</f>
        <v>1195.29</v>
      </c>
      <c r="F862" s="20" cm="1">
        <f t="array" aca="1" ref="F862" ca="1">SUMPRODUCT(--(INDIRECT("'"&amp;F$43&amp;"_EX"&amp;"'!A2:A156")=$B862),INDIRECT("'"&amp;F$43&amp;"_EX"&amp;"'!F2:F156"),INDIRECT("'"&amp;F$43&amp;"_EX"&amp;"'!H2:H156"))</f>
        <v>0</v>
      </c>
      <c r="L862" s="16">
        <v>24080</v>
      </c>
      <c r="M862" s="20" cm="1">
        <f t="array" aca="1" ref="M862" ca="1">SUMPRODUCT((OFFSET('2014_EX'!$A$2,COUNTA('2014_EX'!$A$2:$A$156)-Cálculos!$M$43,0,Cálculos!$M$43,1)=Cálculos!$L862)*OFFSET('2014_EX'!$F$2,COUNTA('2014_EX'!$F$2:$F$156)-Cálculos!$M$43,0,Cálculos!$M$43,1),OFFSET('2014_EX'!$H$2,COUNTA('2014_EX'!$H$2:$H$156)-Cálculos!$M$43,0,Cálculos!$M$43,1))</f>
        <v>0</v>
      </c>
    </row>
    <row r="863" spans="2:13" x14ac:dyDescent="0.25">
      <c r="B863" s="16">
        <v>24081</v>
      </c>
      <c r="C863" s="20" cm="1">
        <f t="array" aca="1" ref="C863" ca="1">SUMPRODUCT(--(INDIRECT("'"&amp;C$43&amp;"_EX"&amp;"'!A2:A451")=$B863),INDIRECT("'"&amp;C$43&amp;"_EX"&amp;"'!F2:F451"),INDIRECT("'"&amp;C$43&amp;"_EX"&amp;"'!H2:H451"))</f>
        <v>576</v>
      </c>
      <c r="D863" s="20" cm="1">
        <f t="array" aca="1" ref="D863" ca="1">SUMPRODUCT(--(INDIRECT("'"&amp;D$43&amp;"_EX"&amp;"'!A2:A1104")=$B863),INDIRECT("'"&amp;D$43&amp;"_EX"&amp;"'!F2:F1104"),INDIRECT("'"&amp;D$43&amp;"_EX"&amp;"'!H2:H1104"))</f>
        <v>0</v>
      </c>
      <c r="E863" s="20" cm="1">
        <f t="array" aca="1" ref="E863" ca="1">SUMPRODUCT(--(INDIRECT("'"&amp;E$43&amp;"_EX"&amp;"'!A2:A444")=$B863),INDIRECT("'"&amp;E$43&amp;"_EX"&amp;"'!F2:F444"),INDIRECT("'"&amp;E$43&amp;"_EX"&amp;"'!H2:H444"))</f>
        <v>0</v>
      </c>
      <c r="F863" s="20" cm="1">
        <f t="array" aca="1" ref="F863" ca="1">SUMPRODUCT(--(INDIRECT("'"&amp;F$43&amp;"_EX"&amp;"'!A2:A156")=$B863),INDIRECT("'"&amp;F$43&amp;"_EX"&amp;"'!F2:F156"),INDIRECT("'"&amp;F$43&amp;"_EX"&amp;"'!H2:H156"))</f>
        <v>0</v>
      </c>
      <c r="L863" s="16">
        <v>24081</v>
      </c>
      <c r="M863" s="20" cm="1">
        <f t="array" aca="1" ref="M863" ca="1">SUMPRODUCT((OFFSET('2014_EX'!$A$2,COUNTA('2014_EX'!$A$2:$A$156)-Cálculos!$M$43,0,Cálculos!$M$43,1)=Cálculos!$L863)*OFFSET('2014_EX'!$F$2,COUNTA('2014_EX'!$F$2:$F$156)-Cálculos!$M$43,0,Cálculos!$M$43,1),OFFSET('2014_EX'!$H$2,COUNTA('2014_EX'!$H$2:$H$156)-Cálculos!$M$43,0,Cálculos!$M$43,1))</f>
        <v>0</v>
      </c>
    </row>
    <row r="864" spans="2:13" x14ac:dyDescent="0.25">
      <c r="B864" s="16">
        <v>24082</v>
      </c>
      <c r="C864" s="20" cm="1">
        <f t="array" aca="1" ref="C864" ca="1">SUMPRODUCT(--(INDIRECT("'"&amp;C$43&amp;"_EX"&amp;"'!A2:A451")=$B864),INDIRECT("'"&amp;C$43&amp;"_EX"&amp;"'!F2:F451"),INDIRECT("'"&amp;C$43&amp;"_EX"&amp;"'!H2:H451"))</f>
        <v>450</v>
      </c>
      <c r="D864" s="20" cm="1">
        <f t="array" aca="1" ref="D864" ca="1">SUMPRODUCT(--(INDIRECT("'"&amp;D$43&amp;"_EX"&amp;"'!A2:A1104")=$B864),INDIRECT("'"&amp;D$43&amp;"_EX"&amp;"'!F2:F1104"),INDIRECT("'"&amp;D$43&amp;"_EX"&amp;"'!H2:H1104"))</f>
        <v>0</v>
      </c>
      <c r="E864" s="20" cm="1">
        <f t="array" aca="1" ref="E864" ca="1">SUMPRODUCT(--(INDIRECT("'"&amp;E$43&amp;"_EX"&amp;"'!A2:A444")=$B864),INDIRECT("'"&amp;E$43&amp;"_EX"&amp;"'!F2:F444"),INDIRECT("'"&amp;E$43&amp;"_EX"&amp;"'!H2:H444"))</f>
        <v>0</v>
      </c>
      <c r="F864" s="20" cm="1">
        <f t="array" aca="1" ref="F864" ca="1">SUMPRODUCT(--(INDIRECT("'"&amp;F$43&amp;"_EX"&amp;"'!A2:A156")=$B864),INDIRECT("'"&amp;F$43&amp;"_EX"&amp;"'!F2:F156"),INDIRECT("'"&amp;F$43&amp;"_EX"&amp;"'!H2:H156"))</f>
        <v>9</v>
      </c>
      <c r="L864" s="16">
        <v>24082</v>
      </c>
      <c r="M864" s="20" cm="1">
        <f t="array" aca="1" ref="M864" ca="1">SUMPRODUCT((OFFSET('2014_EX'!$A$2,COUNTA('2014_EX'!$A$2:$A$156)-Cálculos!$M$43,0,Cálculos!$M$43,1)=Cálculos!$L864)*OFFSET('2014_EX'!$F$2,COUNTA('2014_EX'!$F$2:$F$156)-Cálculos!$M$43,0,Cálculos!$M$43,1),OFFSET('2014_EX'!$H$2,COUNTA('2014_EX'!$H$2:$H$156)-Cálculos!$M$43,0,Cálculos!$M$43,1))</f>
        <v>9</v>
      </c>
    </row>
    <row r="865" spans="2:13" x14ac:dyDescent="0.25">
      <c r="B865" s="16">
        <v>24083</v>
      </c>
      <c r="C865" s="20" cm="1">
        <f t="array" aca="1" ref="C865" ca="1">SUMPRODUCT(--(INDIRECT("'"&amp;C$43&amp;"_EX"&amp;"'!A2:A451")=$B865),INDIRECT("'"&amp;C$43&amp;"_EX"&amp;"'!F2:F451"),INDIRECT("'"&amp;C$43&amp;"_EX"&amp;"'!H2:H451"))</f>
        <v>873.75</v>
      </c>
      <c r="D865" s="20" cm="1">
        <f t="array" aca="1" ref="D865" ca="1">SUMPRODUCT(--(INDIRECT("'"&amp;D$43&amp;"_EX"&amp;"'!A2:A1104")=$B865),INDIRECT("'"&amp;D$43&amp;"_EX"&amp;"'!F2:F1104"),INDIRECT("'"&amp;D$43&amp;"_EX"&amp;"'!H2:H1104"))</f>
        <v>0</v>
      </c>
      <c r="E865" s="20" cm="1">
        <f t="array" aca="1" ref="E865" ca="1">SUMPRODUCT(--(INDIRECT("'"&amp;E$43&amp;"_EX"&amp;"'!A2:A444")=$B865),INDIRECT("'"&amp;E$43&amp;"_EX"&amp;"'!F2:F444"),INDIRECT("'"&amp;E$43&amp;"_EX"&amp;"'!H2:H444"))</f>
        <v>0</v>
      </c>
      <c r="F865" s="20" cm="1">
        <f t="array" aca="1" ref="F865" ca="1">SUMPRODUCT(--(INDIRECT("'"&amp;F$43&amp;"_EX"&amp;"'!A2:A156")=$B865),INDIRECT("'"&amp;F$43&amp;"_EX"&amp;"'!F2:F156"),INDIRECT("'"&amp;F$43&amp;"_EX"&amp;"'!H2:H156"))</f>
        <v>0</v>
      </c>
      <c r="L865" s="16">
        <v>24083</v>
      </c>
      <c r="M865" s="20" cm="1">
        <f t="array" aca="1" ref="M865" ca="1">SUMPRODUCT((OFFSET('2014_EX'!$A$2,COUNTA('2014_EX'!$A$2:$A$156)-Cálculos!$M$43,0,Cálculos!$M$43,1)=Cálculos!$L865)*OFFSET('2014_EX'!$F$2,COUNTA('2014_EX'!$F$2:$F$156)-Cálculos!$M$43,0,Cálculos!$M$43,1),OFFSET('2014_EX'!$H$2,COUNTA('2014_EX'!$H$2:$H$156)-Cálculos!$M$43,0,Cálculos!$M$43,1))</f>
        <v>0</v>
      </c>
    </row>
    <row r="866" spans="2:13" x14ac:dyDescent="0.25">
      <c r="B866" s="16">
        <v>24084</v>
      </c>
      <c r="C866" s="20" cm="1">
        <f t="array" aca="1" ref="C866" ca="1">SUMPRODUCT(--(INDIRECT("'"&amp;C$43&amp;"_EX"&amp;"'!A2:A451")=$B866),INDIRECT("'"&amp;C$43&amp;"_EX"&amp;"'!F2:F451"),INDIRECT("'"&amp;C$43&amp;"_EX"&amp;"'!H2:H451"))</f>
        <v>943.65</v>
      </c>
      <c r="D866" s="20" cm="1">
        <f t="array" aca="1" ref="D866" ca="1">SUMPRODUCT(--(INDIRECT("'"&amp;D$43&amp;"_EX"&amp;"'!A2:A1104")=$B866),INDIRECT("'"&amp;D$43&amp;"_EX"&amp;"'!F2:F1104"),INDIRECT("'"&amp;D$43&amp;"_EX"&amp;"'!H2:H1104"))</f>
        <v>0</v>
      </c>
      <c r="E866" s="20" cm="1">
        <f t="array" aca="1" ref="E866" ca="1">SUMPRODUCT(--(INDIRECT("'"&amp;E$43&amp;"_EX"&amp;"'!A2:A444")=$B866),INDIRECT("'"&amp;E$43&amp;"_EX"&amp;"'!F2:F444"),INDIRECT("'"&amp;E$43&amp;"_EX"&amp;"'!H2:H444"))</f>
        <v>0</v>
      </c>
      <c r="F866" s="20" cm="1">
        <f t="array" aca="1" ref="F866" ca="1">SUMPRODUCT(--(INDIRECT("'"&amp;F$43&amp;"_EX"&amp;"'!A2:A156")=$B866),INDIRECT("'"&amp;F$43&amp;"_EX"&amp;"'!F2:F156"),INDIRECT("'"&amp;F$43&amp;"_EX"&amp;"'!H2:H156"))</f>
        <v>0</v>
      </c>
      <c r="L866" s="16">
        <v>24084</v>
      </c>
      <c r="M866" s="20" cm="1">
        <f t="array" aca="1" ref="M866" ca="1">SUMPRODUCT((OFFSET('2014_EX'!$A$2,COUNTA('2014_EX'!$A$2:$A$156)-Cálculos!$M$43,0,Cálculos!$M$43,1)=Cálculos!$L866)*OFFSET('2014_EX'!$F$2,COUNTA('2014_EX'!$F$2:$F$156)-Cálculos!$M$43,0,Cálculos!$M$43,1),OFFSET('2014_EX'!$H$2,COUNTA('2014_EX'!$H$2:$H$156)-Cálculos!$M$43,0,Cálculos!$M$43,1))</f>
        <v>0</v>
      </c>
    </row>
    <row r="867" spans="2:13" x14ac:dyDescent="0.25">
      <c r="B867" s="16">
        <v>24085</v>
      </c>
      <c r="C867" s="20" cm="1">
        <f t="array" aca="1" ref="C867" ca="1">SUMPRODUCT(--(INDIRECT("'"&amp;C$43&amp;"_EX"&amp;"'!A2:A451")=$B867),INDIRECT("'"&amp;C$43&amp;"_EX"&amp;"'!F2:F451"),INDIRECT("'"&amp;C$43&amp;"_EX"&amp;"'!H2:H451"))</f>
        <v>510.72</v>
      </c>
      <c r="D867" s="20" cm="1">
        <f t="array" aca="1" ref="D867" ca="1">SUMPRODUCT(--(INDIRECT("'"&amp;D$43&amp;"_EX"&amp;"'!A2:A1104")=$B867),INDIRECT("'"&amp;D$43&amp;"_EX"&amp;"'!F2:F1104"),INDIRECT("'"&amp;D$43&amp;"_EX"&amp;"'!H2:H1104"))</f>
        <v>864.5</v>
      </c>
      <c r="E867" s="20" cm="1">
        <f t="array" aca="1" ref="E867" ca="1">SUMPRODUCT(--(INDIRECT("'"&amp;E$43&amp;"_EX"&amp;"'!A2:A444")=$B867),INDIRECT("'"&amp;E$43&amp;"_EX"&amp;"'!F2:F444"),INDIRECT("'"&amp;E$43&amp;"_EX"&amp;"'!H2:H444"))</f>
        <v>0</v>
      </c>
      <c r="F867" s="20" cm="1">
        <f t="array" aca="1" ref="F867" ca="1">SUMPRODUCT(--(INDIRECT("'"&amp;F$43&amp;"_EX"&amp;"'!A2:A156")=$B867),INDIRECT("'"&amp;F$43&amp;"_EX"&amp;"'!F2:F156"),INDIRECT("'"&amp;F$43&amp;"_EX"&amp;"'!H2:H156"))</f>
        <v>0</v>
      </c>
      <c r="L867" s="16">
        <v>24085</v>
      </c>
      <c r="M867" s="20" cm="1">
        <f t="array" aca="1" ref="M867" ca="1">SUMPRODUCT((OFFSET('2014_EX'!$A$2,COUNTA('2014_EX'!$A$2:$A$156)-Cálculos!$M$43,0,Cálculos!$M$43,1)=Cálculos!$L867)*OFFSET('2014_EX'!$F$2,COUNTA('2014_EX'!$F$2:$F$156)-Cálculos!$M$43,0,Cálculos!$M$43,1),OFFSET('2014_EX'!$H$2,COUNTA('2014_EX'!$H$2:$H$156)-Cálculos!$M$43,0,Cálculos!$M$43,1))</f>
        <v>0</v>
      </c>
    </row>
    <row r="868" spans="2:13" x14ac:dyDescent="0.25">
      <c r="B868" s="16">
        <v>24086</v>
      </c>
      <c r="C868" s="20" cm="1">
        <f t="array" aca="1" ref="C868" ca="1">SUMPRODUCT(--(INDIRECT("'"&amp;C$43&amp;"_EX"&amp;"'!A2:A451")=$B868),INDIRECT("'"&amp;C$43&amp;"_EX"&amp;"'!F2:F451"),INDIRECT("'"&amp;C$43&amp;"_EX"&amp;"'!H2:H451"))</f>
        <v>30</v>
      </c>
      <c r="D868" s="20" cm="1">
        <f t="array" aca="1" ref="D868" ca="1">SUMPRODUCT(--(INDIRECT("'"&amp;D$43&amp;"_EX"&amp;"'!A2:A1104")=$B868),INDIRECT("'"&amp;D$43&amp;"_EX"&amp;"'!F2:F1104"),INDIRECT("'"&amp;D$43&amp;"_EX"&amp;"'!H2:H1104"))</f>
        <v>0</v>
      </c>
      <c r="E868" s="20" cm="1">
        <f t="array" aca="1" ref="E868" ca="1">SUMPRODUCT(--(INDIRECT("'"&amp;E$43&amp;"_EX"&amp;"'!A2:A444")=$B868),INDIRECT("'"&amp;E$43&amp;"_EX"&amp;"'!F2:F444"),INDIRECT("'"&amp;E$43&amp;"_EX"&amp;"'!H2:H444"))</f>
        <v>0</v>
      </c>
      <c r="F868" s="20" cm="1">
        <f t="array" aca="1" ref="F868" ca="1">SUMPRODUCT(--(INDIRECT("'"&amp;F$43&amp;"_EX"&amp;"'!A2:A156")=$B868),INDIRECT("'"&amp;F$43&amp;"_EX"&amp;"'!F2:F156"),INDIRECT("'"&amp;F$43&amp;"_EX"&amp;"'!H2:H156"))</f>
        <v>0</v>
      </c>
      <c r="L868" s="16">
        <v>24086</v>
      </c>
      <c r="M868" s="20" cm="1">
        <f t="array" aca="1" ref="M868" ca="1">SUMPRODUCT((OFFSET('2014_EX'!$A$2,COUNTA('2014_EX'!$A$2:$A$156)-Cálculos!$M$43,0,Cálculos!$M$43,1)=Cálculos!$L868)*OFFSET('2014_EX'!$F$2,COUNTA('2014_EX'!$F$2:$F$156)-Cálculos!$M$43,0,Cálculos!$M$43,1),OFFSET('2014_EX'!$H$2,COUNTA('2014_EX'!$H$2:$H$156)-Cálculos!$M$43,0,Cálculos!$M$43,1))</f>
        <v>0</v>
      </c>
    </row>
    <row r="869" spans="2:13" x14ac:dyDescent="0.25">
      <c r="B869" s="16">
        <v>24087</v>
      </c>
      <c r="C869" s="20" cm="1">
        <f t="array" aca="1" ref="C869" ca="1">SUMPRODUCT(--(INDIRECT("'"&amp;C$43&amp;"_EX"&amp;"'!A2:A451")=$B869),INDIRECT("'"&amp;C$43&amp;"_EX"&amp;"'!F2:F451"),INDIRECT("'"&amp;C$43&amp;"_EX"&amp;"'!H2:H451"))</f>
        <v>171.57000000000002</v>
      </c>
      <c r="D869" s="20" cm="1">
        <f t="array" aca="1" ref="D869" ca="1">SUMPRODUCT(--(INDIRECT("'"&amp;D$43&amp;"_EX"&amp;"'!A2:A1104")=$B869),INDIRECT("'"&amp;D$43&amp;"_EX"&amp;"'!F2:F1104"),INDIRECT("'"&amp;D$43&amp;"_EX"&amp;"'!H2:H1104"))</f>
        <v>1584.99</v>
      </c>
      <c r="E869" s="20" cm="1">
        <f t="array" aca="1" ref="E869" ca="1">SUMPRODUCT(--(INDIRECT("'"&amp;E$43&amp;"_EX"&amp;"'!A2:A444")=$B869),INDIRECT("'"&amp;E$43&amp;"_EX"&amp;"'!F2:F444"),INDIRECT("'"&amp;E$43&amp;"_EX"&amp;"'!H2:H444"))</f>
        <v>0</v>
      </c>
      <c r="F869" s="20" cm="1">
        <f t="array" aca="1" ref="F869" ca="1">SUMPRODUCT(--(INDIRECT("'"&amp;F$43&amp;"_EX"&amp;"'!A2:A156")=$B869),INDIRECT("'"&amp;F$43&amp;"_EX"&amp;"'!F2:F156"),INDIRECT("'"&amp;F$43&amp;"_EX"&amp;"'!H2:H156"))</f>
        <v>0</v>
      </c>
      <c r="L869" s="16">
        <v>24087</v>
      </c>
      <c r="M869" s="20" cm="1">
        <f t="array" aca="1" ref="M869" ca="1">SUMPRODUCT((OFFSET('2014_EX'!$A$2,COUNTA('2014_EX'!$A$2:$A$156)-Cálculos!$M$43,0,Cálculos!$M$43,1)=Cálculos!$L869)*OFFSET('2014_EX'!$F$2,COUNTA('2014_EX'!$F$2:$F$156)-Cálculos!$M$43,0,Cálculos!$M$43,1),OFFSET('2014_EX'!$H$2,COUNTA('2014_EX'!$H$2:$H$156)-Cálculos!$M$43,0,Cálculos!$M$43,1))</f>
        <v>0</v>
      </c>
    </row>
    <row r="870" spans="2:13" x14ac:dyDescent="0.25">
      <c r="B870" s="16">
        <v>24088</v>
      </c>
      <c r="C870" s="20" cm="1">
        <f t="array" aca="1" ref="C870" ca="1">SUMPRODUCT(--(INDIRECT("'"&amp;C$43&amp;"_EX"&amp;"'!A2:A451")=$B870),INDIRECT("'"&amp;C$43&amp;"_EX"&amp;"'!F2:F451"),INDIRECT("'"&amp;C$43&amp;"_EX"&amp;"'!H2:H451"))</f>
        <v>264</v>
      </c>
      <c r="D870" s="20" cm="1">
        <f t="array" aca="1" ref="D870" ca="1">SUMPRODUCT(--(INDIRECT("'"&amp;D$43&amp;"_EX"&amp;"'!A2:A1104")=$B870),INDIRECT("'"&amp;D$43&amp;"_EX"&amp;"'!F2:F1104"),INDIRECT("'"&amp;D$43&amp;"_EX"&amp;"'!H2:H1104"))</f>
        <v>916.5</v>
      </c>
      <c r="E870" s="20" cm="1">
        <f t="array" aca="1" ref="E870" ca="1">SUMPRODUCT(--(INDIRECT("'"&amp;E$43&amp;"_EX"&amp;"'!A2:A444")=$B870),INDIRECT("'"&amp;E$43&amp;"_EX"&amp;"'!F2:F444"),INDIRECT("'"&amp;E$43&amp;"_EX"&amp;"'!H2:H444"))</f>
        <v>0</v>
      </c>
      <c r="F870" s="20" cm="1">
        <f t="array" aca="1" ref="F870" ca="1">SUMPRODUCT(--(INDIRECT("'"&amp;F$43&amp;"_EX"&amp;"'!A2:A156")=$B870),INDIRECT("'"&amp;F$43&amp;"_EX"&amp;"'!F2:F156"),INDIRECT("'"&amp;F$43&amp;"_EX"&amp;"'!H2:H156"))</f>
        <v>0</v>
      </c>
      <c r="L870" s="16">
        <v>24088</v>
      </c>
      <c r="M870" s="20" cm="1">
        <f t="array" aca="1" ref="M870" ca="1">SUMPRODUCT((OFFSET('2014_EX'!$A$2,COUNTA('2014_EX'!$A$2:$A$156)-Cálculos!$M$43,0,Cálculos!$M$43,1)=Cálculos!$L870)*OFFSET('2014_EX'!$F$2,COUNTA('2014_EX'!$F$2:$F$156)-Cálculos!$M$43,0,Cálculos!$M$43,1),OFFSET('2014_EX'!$H$2,COUNTA('2014_EX'!$H$2:$H$156)-Cálculos!$M$43,0,Cálculos!$M$43,1))</f>
        <v>0</v>
      </c>
    </row>
    <row r="871" spans="2:13" x14ac:dyDescent="0.25">
      <c r="B871" s="16">
        <v>24089</v>
      </c>
      <c r="C871" s="20" cm="1">
        <f t="array" aca="1" ref="C871" ca="1">SUMPRODUCT(--(INDIRECT("'"&amp;C$43&amp;"_EX"&amp;"'!A2:A451")=$B871),INDIRECT("'"&amp;C$43&amp;"_EX"&amp;"'!F2:F451"),INDIRECT("'"&amp;C$43&amp;"_EX"&amp;"'!H2:H451"))</f>
        <v>558</v>
      </c>
      <c r="D871" s="20" cm="1">
        <f t="array" aca="1" ref="D871" ca="1">SUMPRODUCT(--(INDIRECT("'"&amp;D$43&amp;"_EX"&amp;"'!A2:A1104")=$B871),INDIRECT("'"&amp;D$43&amp;"_EX"&amp;"'!F2:F1104"),INDIRECT("'"&amp;D$43&amp;"_EX"&amp;"'!H2:H1104"))</f>
        <v>0</v>
      </c>
      <c r="E871" s="20" cm="1">
        <f t="array" aca="1" ref="E871" ca="1">SUMPRODUCT(--(INDIRECT("'"&amp;E$43&amp;"_EX"&amp;"'!A2:A444")=$B871),INDIRECT("'"&amp;E$43&amp;"_EX"&amp;"'!F2:F444"),INDIRECT("'"&amp;E$43&amp;"_EX"&amp;"'!H2:H444"))</f>
        <v>478.5</v>
      </c>
      <c r="F871" s="20" cm="1">
        <f t="array" aca="1" ref="F871" ca="1">SUMPRODUCT(--(INDIRECT("'"&amp;F$43&amp;"_EX"&amp;"'!A2:A156")=$B871),INDIRECT("'"&amp;F$43&amp;"_EX"&amp;"'!F2:F156"),INDIRECT("'"&amp;F$43&amp;"_EX"&amp;"'!H2:H156"))</f>
        <v>0</v>
      </c>
      <c r="L871" s="16">
        <v>24089</v>
      </c>
      <c r="M871" s="20" cm="1">
        <f t="array" aca="1" ref="M871" ca="1">SUMPRODUCT((OFFSET('2014_EX'!$A$2,COUNTA('2014_EX'!$A$2:$A$156)-Cálculos!$M$43,0,Cálculos!$M$43,1)=Cálculos!$L871)*OFFSET('2014_EX'!$F$2,COUNTA('2014_EX'!$F$2:$F$156)-Cálculos!$M$43,0,Cálculos!$M$43,1),OFFSET('2014_EX'!$H$2,COUNTA('2014_EX'!$H$2:$H$156)-Cálculos!$M$43,0,Cálculos!$M$43,1))</f>
        <v>0</v>
      </c>
    </row>
    <row r="872" spans="2:13" x14ac:dyDescent="0.25">
      <c r="B872" s="16">
        <v>24090</v>
      </c>
      <c r="C872" s="20" cm="1">
        <f t="array" aca="1" ref="C872" ca="1">SUMPRODUCT(--(INDIRECT("'"&amp;C$43&amp;"_EX"&amp;"'!A2:A451")=$B872),INDIRECT("'"&amp;C$43&amp;"_EX"&amp;"'!F2:F451"),INDIRECT("'"&amp;C$43&amp;"_EX"&amp;"'!H2:H451"))</f>
        <v>189</v>
      </c>
      <c r="D872" s="20" cm="1">
        <f t="array" aca="1" ref="D872" ca="1">SUMPRODUCT(--(INDIRECT("'"&amp;D$43&amp;"_EX"&amp;"'!A2:A1104")=$B872),INDIRECT("'"&amp;D$43&amp;"_EX"&amp;"'!F2:F1104"),INDIRECT("'"&amp;D$43&amp;"_EX"&amp;"'!H2:H1104"))</f>
        <v>780</v>
      </c>
      <c r="E872" s="20" cm="1">
        <f t="array" aca="1" ref="E872" ca="1">SUMPRODUCT(--(INDIRECT("'"&amp;E$43&amp;"_EX"&amp;"'!A2:A444")=$B872),INDIRECT("'"&amp;E$43&amp;"_EX"&amp;"'!F2:F444"),INDIRECT("'"&amp;E$43&amp;"_EX"&amp;"'!H2:H444"))</f>
        <v>464</v>
      </c>
      <c r="F872" s="20" cm="1">
        <f t="array" aca="1" ref="F872" ca="1">SUMPRODUCT(--(INDIRECT("'"&amp;F$43&amp;"_EX"&amp;"'!A2:A156")=$B872),INDIRECT("'"&amp;F$43&amp;"_EX"&amp;"'!F2:F156"),INDIRECT("'"&amp;F$43&amp;"_EX"&amp;"'!H2:H156"))</f>
        <v>0</v>
      </c>
      <c r="L872" s="16">
        <v>24090</v>
      </c>
      <c r="M872" s="20" cm="1">
        <f t="array" aca="1" ref="M872" ca="1">SUMPRODUCT((OFFSET('2014_EX'!$A$2,COUNTA('2014_EX'!$A$2:$A$156)-Cálculos!$M$43,0,Cálculos!$M$43,1)=Cálculos!$L872)*OFFSET('2014_EX'!$F$2,COUNTA('2014_EX'!$F$2:$F$156)-Cálculos!$M$43,0,Cálculos!$M$43,1),OFFSET('2014_EX'!$H$2,COUNTA('2014_EX'!$H$2:$H$156)-Cálculos!$M$43,0,Cálculos!$M$43,1))</f>
        <v>0</v>
      </c>
    </row>
    <row r="873" spans="2:13" x14ac:dyDescent="0.25">
      <c r="B873" s="16">
        <v>24091</v>
      </c>
      <c r="C873" s="20" cm="1">
        <f t="array" aca="1" ref="C873" ca="1">SUMPRODUCT(--(INDIRECT("'"&amp;C$43&amp;"_EX"&amp;"'!A2:A451")=$B873),INDIRECT("'"&amp;C$43&amp;"_EX"&amp;"'!F2:F451"),INDIRECT("'"&amp;C$43&amp;"_EX"&amp;"'!H2:H451"))</f>
        <v>1215.5</v>
      </c>
      <c r="D873" s="20" cm="1">
        <f t="array" aca="1" ref="D873" ca="1">SUMPRODUCT(--(INDIRECT("'"&amp;D$43&amp;"_EX"&amp;"'!A2:A1104")=$B873),INDIRECT("'"&amp;D$43&amp;"_EX"&amp;"'!F2:F1104"),INDIRECT("'"&amp;D$43&amp;"_EX"&amp;"'!H2:H1104"))</f>
        <v>0</v>
      </c>
      <c r="E873" s="20" cm="1">
        <f t="array" aca="1" ref="E873" ca="1">SUMPRODUCT(--(INDIRECT("'"&amp;E$43&amp;"_EX"&amp;"'!A2:A444")=$B873),INDIRECT("'"&amp;E$43&amp;"_EX"&amp;"'!F2:F444"),INDIRECT("'"&amp;E$43&amp;"_EX"&amp;"'!H2:H444"))</f>
        <v>0</v>
      </c>
      <c r="F873" s="20" cm="1">
        <f t="array" aca="1" ref="F873" ca="1">SUMPRODUCT(--(INDIRECT("'"&amp;F$43&amp;"_EX"&amp;"'!A2:A156")=$B873),INDIRECT("'"&amp;F$43&amp;"_EX"&amp;"'!F2:F156"),INDIRECT("'"&amp;F$43&amp;"_EX"&amp;"'!H2:H156"))</f>
        <v>0</v>
      </c>
      <c r="L873" s="16">
        <v>24091</v>
      </c>
      <c r="M873" s="20" cm="1">
        <f t="array" aca="1" ref="M873" ca="1">SUMPRODUCT((OFFSET('2014_EX'!$A$2,COUNTA('2014_EX'!$A$2:$A$156)-Cálculos!$M$43,0,Cálculos!$M$43,1)=Cálculos!$L873)*OFFSET('2014_EX'!$F$2,COUNTA('2014_EX'!$F$2:$F$156)-Cálculos!$M$43,0,Cálculos!$M$43,1),OFFSET('2014_EX'!$H$2,COUNTA('2014_EX'!$H$2:$H$156)-Cálculos!$M$43,0,Cálculos!$M$43,1))</f>
        <v>0</v>
      </c>
    </row>
    <row r="874" spans="2:13" x14ac:dyDescent="0.25">
      <c r="B874" s="16">
        <v>24092</v>
      </c>
      <c r="C874" s="20" cm="1">
        <f t="array" aca="1" ref="C874" ca="1">SUMPRODUCT(--(INDIRECT("'"&amp;C$43&amp;"_EX"&amp;"'!A2:A451")=$B874),INDIRECT("'"&amp;C$43&amp;"_EX"&amp;"'!F2:F451"),INDIRECT("'"&amp;C$43&amp;"_EX"&amp;"'!H2:H451"))</f>
        <v>1468.53</v>
      </c>
      <c r="D874" s="20" cm="1">
        <f t="array" aca="1" ref="D874" ca="1">SUMPRODUCT(--(INDIRECT("'"&amp;D$43&amp;"_EX"&amp;"'!A2:A1104")=$B874),INDIRECT("'"&amp;D$43&amp;"_EX"&amp;"'!F2:F1104"),INDIRECT("'"&amp;D$43&amp;"_EX"&amp;"'!H2:H1104"))</f>
        <v>0</v>
      </c>
      <c r="E874" s="20" cm="1">
        <f t="array" aca="1" ref="E874" ca="1">SUMPRODUCT(--(INDIRECT("'"&amp;E$43&amp;"_EX"&amp;"'!A2:A444")=$B874),INDIRECT("'"&amp;E$43&amp;"_EX"&amp;"'!F2:F444"),INDIRECT("'"&amp;E$43&amp;"_EX"&amp;"'!H2:H444"))</f>
        <v>119.7</v>
      </c>
      <c r="F874" s="20" cm="1">
        <f t="array" aca="1" ref="F874" ca="1">SUMPRODUCT(--(INDIRECT("'"&amp;F$43&amp;"_EX"&amp;"'!A2:A156")=$B874),INDIRECT("'"&amp;F$43&amp;"_EX"&amp;"'!F2:F156"),INDIRECT("'"&amp;F$43&amp;"_EX"&amp;"'!H2:H156"))</f>
        <v>0</v>
      </c>
      <c r="L874" s="16">
        <v>24092</v>
      </c>
      <c r="M874" s="20" cm="1">
        <f t="array" aca="1" ref="M874" ca="1">SUMPRODUCT((OFFSET('2014_EX'!$A$2,COUNTA('2014_EX'!$A$2:$A$156)-Cálculos!$M$43,0,Cálculos!$M$43,1)=Cálculos!$L874)*OFFSET('2014_EX'!$F$2,COUNTA('2014_EX'!$F$2:$F$156)-Cálculos!$M$43,0,Cálculos!$M$43,1),OFFSET('2014_EX'!$H$2,COUNTA('2014_EX'!$H$2:$H$156)-Cálculos!$M$43,0,Cálculos!$M$43,1))</f>
        <v>0</v>
      </c>
    </row>
    <row r="875" spans="2:13" x14ac:dyDescent="0.25">
      <c r="B875" s="16">
        <v>24093</v>
      </c>
      <c r="C875" s="20" cm="1">
        <f t="array" aca="1" ref="C875" ca="1">SUMPRODUCT(--(INDIRECT("'"&amp;C$43&amp;"_EX"&amp;"'!A2:A451")=$B875),INDIRECT("'"&amp;C$43&amp;"_EX"&amp;"'!F2:F451"),INDIRECT("'"&amp;C$43&amp;"_EX"&amp;"'!H2:H451"))</f>
        <v>238.5</v>
      </c>
      <c r="D875" s="20" cm="1">
        <f t="array" aca="1" ref="D875" ca="1">SUMPRODUCT(--(INDIRECT("'"&amp;D$43&amp;"_EX"&amp;"'!A2:A1104")=$B875),INDIRECT("'"&amp;D$43&amp;"_EX"&amp;"'!F2:F1104"),INDIRECT("'"&amp;D$43&amp;"_EX"&amp;"'!H2:H1104"))</f>
        <v>0</v>
      </c>
      <c r="E875" s="20" cm="1">
        <f t="array" aca="1" ref="E875" ca="1">SUMPRODUCT(--(INDIRECT("'"&amp;E$43&amp;"_EX"&amp;"'!A2:A444")=$B875),INDIRECT("'"&amp;E$43&amp;"_EX"&amp;"'!F2:F444"),INDIRECT("'"&amp;E$43&amp;"_EX"&amp;"'!H2:H444"))</f>
        <v>0</v>
      </c>
      <c r="F875" s="20" cm="1">
        <f t="array" aca="1" ref="F875" ca="1">SUMPRODUCT(--(INDIRECT("'"&amp;F$43&amp;"_EX"&amp;"'!A2:A156")=$B875),INDIRECT("'"&amp;F$43&amp;"_EX"&amp;"'!F2:F156"),INDIRECT("'"&amp;F$43&amp;"_EX"&amp;"'!H2:H156"))</f>
        <v>0</v>
      </c>
      <c r="L875" s="16">
        <v>24093</v>
      </c>
      <c r="M875" s="20" cm="1">
        <f t="array" aca="1" ref="M875" ca="1">SUMPRODUCT((OFFSET('2014_EX'!$A$2,COUNTA('2014_EX'!$A$2:$A$156)-Cálculos!$M$43,0,Cálculos!$M$43,1)=Cálculos!$L875)*OFFSET('2014_EX'!$F$2,COUNTA('2014_EX'!$F$2:$F$156)-Cálculos!$M$43,0,Cálculos!$M$43,1),OFFSET('2014_EX'!$H$2,COUNTA('2014_EX'!$H$2:$H$156)-Cálculos!$M$43,0,Cálculos!$M$43,1))</f>
        <v>0</v>
      </c>
    </row>
    <row r="876" spans="2:13" x14ac:dyDescent="0.25">
      <c r="B876" s="16">
        <v>24094</v>
      </c>
      <c r="C876" s="20" cm="1">
        <f t="array" aca="1" ref="C876" ca="1">SUMPRODUCT(--(INDIRECT("'"&amp;C$43&amp;"_EX"&amp;"'!A2:A451")=$B876),INDIRECT("'"&amp;C$43&amp;"_EX"&amp;"'!F2:F451"),INDIRECT("'"&amp;C$43&amp;"_EX"&amp;"'!H2:H451"))</f>
        <v>0</v>
      </c>
      <c r="D876" s="20" cm="1">
        <f t="array" aca="1" ref="D876" ca="1">SUMPRODUCT(--(INDIRECT("'"&amp;D$43&amp;"_EX"&amp;"'!A2:A1104")=$B876),INDIRECT("'"&amp;D$43&amp;"_EX"&amp;"'!F2:F1104"),INDIRECT("'"&amp;D$43&amp;"_EX"&amp;"'!H2:H1104"))</f>
        <v>0</v>
      </c>
      <c r="E876" s="20" cm="1">
        <f t="array" aca="1" ref="E876" ca="1">SUMPRODUCT(--(INDIRECT("'"&amp;E$43&amp;"_EX"&amp;"'!A2:A444")=$B876),INDIRECT("'"&amp;E$43&amp;"_EX"&amp;"'!F2:F444"),INDIRECT("'"&amp;E$43&amp;"_EX"&amp;"'!H2:H444"))</f>
        <v>617.5</v>
      </c>
      <c r="F876" s="20" cm="1">
        <f t="array" aca="1" ref="F876" ca="1">SUMPRODUCT(--(INDIRECT("'"&amp;F$43&amp;"_EX"&amp;"'!A2:A156")=$B876),INDIRECT("'"&amp;F$43&amp;"_EX"&amp;"'!F2:F156"),INDIRECT("'"&amp;F$43&amp;"_EX"&amp;"'!H2:H156"))</f>
        <v>0</v>
      </c>
      <c r="L876" s="16">
        <v>24094</v>
      </c>
      <c r="M876" s="20" cm="1">
        <f t="array" aca="1" ref="M876" ca="1">SUMPRODUCT((OFFSET('2014_EX'!$A$2,COUNTA('2014_EX'!$A$2:$A$156)-Cálculos!$M$43,0,Cálculos!$M$43,1)=Cálculos!$L876)*OFFSET('2014_EX'!$F$2,COUNTA('2014_EX'!$F$2:$F$156)-Cálculos!$M$43,0,Cálculos!$M$43,1),OFFSET('2014_EX'!$H$2,COUNTA('2014_EX'!$H$2:$H$156)-Cálculos!$M$43,0,Cálculos!$M$43,1))</f>
        <v>0</v>
      </c>
    </row>
    <row r="877" spans="2:13" x14ac:dyDescent="0.25">
      <c r="B877" s="16">
        <v>24095</v>
      </c>
      <c r="C877" s="20" cm="1">
        <f t="array" aca="1" ref="C877" ca="1">SUMPRODUCT(--(INDIRECT("'"&amp;C$43&amp;"_EX"&amp;"'!A2:A451")=$B877),INDIRECT("'"&amp;C$43&amp;"_EX"&amp;"'!F2:F451"),INDIRECT("'"&amp;C$43&amp;"_EX"&amp;"'!H2:H451"))</f>
        <v>325</v>
      </c>
      <c r="D877" s="20" cm="1">
        <f t="array" aca="1" ref="D877" ca="1">SUMPRODUCT(--(INDIRECT("'"&amp;D$43&amp;"_EX"&amp;"'!A2:A1104")=$B877),INDIRECT("'"&amp;D$43&amp;"_EX"&amp;"'!F2:F1104"),INDIRECT("'"&amp;D$43&amp;"_EX"&amp;"'!H2:H1104"))</f>
        <v>174.75</v>
      </c>
      <c r="E877" s="20" cm="1">
        <f t="array" aca="1" ref="E877" ca="1">SUMPRODUCT(--(INDIRECT("'"&amp;E$43&amp;"_EX"&amp;"'!A2:A444")=$B877),INDIRECT("'"&amp;E$43&amp;"_EX"&amp;"'!F2:F444"),INDIRECT("'"&amp;E$43&amp;"_EX"&amp;"'!H2:H444"))</f>
        <v>0</v>
      </c>
      <c r="F877" s="20" cm="1">
        <f t="array" aca="1" ref="F877" ca="1">SUMPRODUCT(--(INDIRECT("'"&amp;F$43&amp;"_EX"&amp;"'!A2:A156")=$B877),INDIRECT("'"&amp;F$43&amp;"_EX"&amp;"'!F2:F156"),INDIRECT("'"&amp;F$43&amp;"_EX"&amp;"'!H2:H156"))</f>
        <v>0</v>
      </c>
      <c r="L877" s="16">
        <v>24095</v>
      </c>
      <c r="M877" s="20" cm="1">
        <f t="array" aca="1" ref="M877" ca="1">SUMPRODUCT((OFFSET('2014_EX'!$A$2,COUNTA('2014_EX'!$A$2:$A$156)-Cálculos!$M$43,0,Cálculos!$M$43,1)=Cálculos!$L877)*OFFSET('2014_EX'!$F$2,COUNTA('2014_EX'!$F$2:$F$156)-Cálculos!$M$43,0,Cálculos!$M$43,1),OFFSET('2014_EX'!$H$2,COUNTA('2014_EX'!$H$2:$H$156)-Cálculos!$M$43,0,Cálculos!$M$43,1))</f>
        <v>0</v>
      </c>
    </row>
    <row r="878" spans="2:13" x14ac:dyDescent="0.25">
      <c r="B878" s="16">
        <v>24096</v>
      </c>
      <c r="C878" s="20" cm="1">
        <f t="array" aca="1" ref="C878" ca="1">SUMPRODUCT(--(INDIRECT("'"&amp;C$43&amp;"_EX"&amp;"'!A2:A451")=$B878),INDIRECT("'"&amp;C$43&amp;"_EX"&amp;"'!F2:F451"),INDIRECT("'"&amp;C$43&amp;"_EX"&amp;"'!H2:H451"))</f>
        <v>377.46000000000004</v>
      </c>
      <c r="D878" s="20" cm="1">
        <f t="array" aca="1" ref="D878" ca="1">SUMPRODUCT(--(INDIRECT("'"&amp;D$43&amp;"_EX"&amp;"'!A2:A1104")=$B878),INDIRECT("'"&amp;D$43&amp;"_EX"&amp;"'!F2:F1104"),INDIRECT("'"&amp;D$43&amp;"_EX"&amp;"'!H2:H1104"))</f>
        <v>0</v>
      </c>
      <c r="E878" s="20" cm="1">
        <f t="array" aca="1" ref="E878" ca="1">SUMPRODUCT(--(INDIRECT("'"&amp;E$43&amp;"_EX"&amp;"'!A2:A444")=$B878),INDIRECT("'"&amp;E$43&amp;"_EX"&amp;"'!F2:F444"),INDIRECT("'"&amp;E$43&amp;"_EX"&amp;"'!H2:H444"))</f>
        <v>0</v>
      </c>
      <c r="F878" s="20" cm="1">
        <f t="array" aca="1" ref="F878" ca="1">SUMPRODUCT(--(INDIRECT("'"&amp;F$43&amp;"_EX"&amp;"'!A2:A156")=$B878),INDIRECT("'"&amp;F$43&amp;"_EX"&amp;"'!F2:F156"),INDIRECT("'"&amp;F$43&amp;"_EX"&amp;"'!H2:H156"))</f>
        <v>0</v>
      </c>
      <c r="L878" s="16">
        <v>24096</v>
      </c>
      <c r="M878" s="20" cm="1">
        <f t="array" aca="1" ref="M878" ca="1">SUMPRODUCT((OFFSET('2014_EX'!$A$2,COUNTA('2014_EX'!$A$2:$A$156)-Cálculos!$M$43,0,Cálculos!$M$43,1)=Cálculos!$L878)*OFFSET('2014_EX'!$F$2,COUNTA('2014_EX'!$F$2:$F$156)-Cálculos!$M$43,0,Cálculos!$M$43,1),OFFSET('2014_EX'!$H$2,COUNTA('2014_EX'!$H$2:$H$156)-Cálculos!$M$43,0,Cálculos!$M$43,1))</f>
        <v>0</v>
      </c>
    </row>
    <row r="879" spans="2:13" x14ac:dyDescent="0.25">
      <c r="B879" s="16">
        <v>24097</v>
      </c>
      <c r="C879" s="20" cm="1">
        <f t="array" aca="1" ref="C879" ca="1">SUMPRODUCT(--(INDIRECT("'"&amp;C$43&amp;"_EX"&amp;"'!A2:A451")=$B879),INDIRECT("'"&amp;C$43&amp;"_EX"&amp;"'!F2:F451"),INDIRECT("'"&amp;C$43&amp;"_EX"&amp;"'!H2:H451"))</f>
        <v>984</v>
      </c>
      <c r="D879" s="20" cm="1">
        <f t="array" aca="1" ref="D879" ca="1">SUMPRODUCT(--(INDIRECT("'"&amp;D$43&amp;"_EX"&amp;"'!A2:A1104")=$B879),INDIRECT("'"&amp;D$43&amp;"_EX"&amp;"'!F2:F1104"),INDIRECT("'"&amp;D$43&amp;"_EX"&amp;"'!H2:H1104"))</f>
        <v>0</v>
      </c>
      <c r="E879" s="20" cm="1">
        <f t="array" aca="1" ref="E879" ca="1">SUMPRODUCT(--(INDIRECT("'"&amp;E$43&amp;"_EX"&amp;"'!A2:A444")=$B879),INDIRECT("'"&amp;E$43&amp;"_EX"&amp;"'!F2:F444"),INDIRECT("'"&amp;E$43&amp;"_EX"&amp;"'!H2:H444"))</f>
        <v>0</v>
      </c>
      <c r="F879" s="20" cm="1">
        <f t="array" aca="1" ref="F879" ca="1">SUMPRODUCT(--(INDIRECT("'"&amp;F$43&amp;"_EX"&amp;"'!A2:A156")=$B879),INDIRECT("'"&amp;F$43&amp;"_EX"&amp;"'!F2:F156"),INDIRECT("'"&amp;F$43&amp;"_EX"&amp;"'!H2:H156"))</f>
        <v>0</v>
      </c>
      <c r="L879" s="16">
        <v>24097</v>
      </c>
      <c r="M879" s="20" cm="1">
        <f t="array" aca="1" ref="M879" ca="1">SUMPRODUCT((OFFSET('2014_EX'!$A$2,COUNTA('2014_EX'!$A$2:$A$156)-Cálculos!$M$43,0,Cálculos!$M$43,1)=Cálculos!$L879)*OFFSET('2014_EX'!$F$2,COUNTA('2014_EX'!$F$2:$F$156)-Cálculos!$M$43,0,Cálculos!$M$43,1),OFFSET('2014_EX'!$H$2,COUNTA('2014_EX'!$H$2:$H$156)-Cálculos!$M$43,0,Cálculos!$M$43,1))</f>
        <v>0</v>
      </c>
    </row>
    <row r="880" spans="2:13" x14ac:dyDescent="0.25">
      <c r="B880" s="16">
        <v>24098</v>
      </c>
      <c r="C880" s="20" cm="1">
        <f t="array" aca="1" ref="C880" ca="1">SUMPRODUCT(--(INDIRECT("'"&amp;C$43&amp;"_EX"&amp;"'!A2:A451")=$B880),INDIRECT("'"&amp;C$43&amp;"_EX"&amp;"'!F2:F451"),INDIRECT("'"&amp;C$43&amp;"_EX"&amp;"'!H2:H451"))</f>
        <v>769.23</v>
      </c>
      <c r="D880" s="20" cm="1">
        <f t="array" aca="1" ref="D880" ca="1">SUMPRODUCT(--(INDIRECT("'"&amp;D$43&amp;"_EX"&amp;"'!A2:A1104")=$B880),INDIRECT("'"&amp;D$43&amp;"_EX"&amp;"'!F2:F1104"),INDIRECT("'"&amp;D$43&amp;"_EX"&amp;"'!H2:H1104"))</f>
        <v>2698.5299999999997</v>
      </c>
      <c r="E880" s="20" cm="1">
        <f t="array" aca="1" ref="E880" ca="1">SUMPRODUCT(--(INDIRECT("'"&amp;E$43&amp;"_EX"&amp;"'!A2:A444")=$B880),INDIRECT("'"&amp;E$43&amp;"_EX"&amp;"'!F2:F444"),INDIRECT("'"&amp;E$43&amp;"_EX"&amp;"'!H2:H444"))</f>
        <v>0</v>
      </c>
      <c r="F880" s="20" cm="1">
        <f t="array" aca="1" ref="F880" ca="1">SUMPRODUCT(--(INDIRECT("'"&amp;F$43&amp;"_EX"&amp;"'!A2:A156")=$B880),INDIRECT("'"&amp;F$43&amp;"_EX"&amp;"'!F2:F156"),INDIRECT("'"&amp;F$43&amp;"_EX"&amp;"'!H2:H156"))</f>
        <v>0</v>
      </c>
      <c r="L880" s="16">
        <v>24098</v>
      </c>
      <c r="M880" s="20" cm="1">
        <f t="array" aca="1" ref="M880" ca="1">SUMPRODUCT((OFFSET('2014_EX'!$A$2,COUNTA('2014_EX'!$A$2:$A$156)-Cálculos!$M$43,0,Cálculos!$M$43,1)=Cálculos!$L880)*OFFSET('2014_EX'!$F$2,COUNTA('2014_EX'!$F$2:$F$156)-Cálculos!$M$43,0,Cálculos!$M$43,1),OFFSET('2014_EX'!$H$2,COUNTA('2014_EX'!$H$2:$H$156)-Cálculos!$M$43,0,Cálculos!$M$43,1))</f>
        <v>0</v>
      </c>
    </row>
    <row r="881" spans="2:13" x14ac:dyDescent="0.25">
      <c r="B881" s="16">
        <v>24099</v>
      </c>
      <c r="C881" s="20" cm="1">
        <f t="array" aca="1" ref="C881" ca="1">SUMPRODUCT(--(INDIRECT("'"&amp;C$43&amp;"_EX"&amp;"'!A2:A451")=$B881),INDIRECT("'"&amp;C$43&amp;"_EX"&amp;"'!F2:F451"),INDIRECT("'"&amp;C$43&amp;"_EX"&amp;"'!H2:H451"))</f>
        <v>1575</v>
      </c>
      <c r="D881" s="20" cm="1">
        <f t="array" aca="1" ref="D881" ca="1">SUMPRODUCT(--(INDIRECT("'"&amp;D$43&amp;"_EX"&amp;"'!A2:A1104")=$B881),INDIRECT("'"&amp;D$43&amp;"_EX"&amp;"'!F2:F1104"),INDIRECT("'"&amp;D$43&amp;"_EX"&amp;"'!H2:H1104"))</f>
        <v>0</v>
      </c>
      <c r="E881" s="20" cm="1">
        <f t="array" aca="1" ref="E881" ca="1">SUMPRODUCT(--(INDIRECT("'"&amp;E$43&amp;"_EX"&amp;"'!A2:A444")=$B881),INDIRECT("'"&amp;E$43&amp;"_EX"&amp;"'!F2:F444"),INDIRECT("'"&amp;E$43&amp;"_EX"&amp;"'!H2:H444"))</f>
        <v>0</v>
      </c>
      <c r="F881" s="20" cm="1">
        <f t="array" aca="1" ref="F881" ca="1">SUMPRODUCT(--(INDIRECT("'"&amp;F$43&amp;"_EX"&amp;"'!A2:A156")=$B881),INDIRECT("'"&amp;F$43&amp;"_EX"&amp;"'!F2:F156"),INDIRECT("'"&amp;F$43&amp;"_EX"&amp;"'!H2:H156"))</f>
        <v>474.5</v>
      </c>
      <c r="L881" s="16">
        <v>24099</v>
      </c>
      <c r="M881" s="20" cm="1">
        <f t="array" aca="1" ref="M881" ca="1">SUMPRODUCT((OFFSET('2014_EX'!$A$2,COUNTA('2014_EX'!$A$2:$A$156)-Cálculos!$M$43,0,Cálculos!$M$43,1)=Cálculos!$L881)*OFFSET('2014_EX'!$F$2,COUNTA('2014_EX'!$F$2:$F$156)-Cálculos!$M$43,0,Cálculos!$M$43,1),OFFSET('2014_EX'!$H$2,COUNTA('2014_EX'!$H$2:$H$156)-Cálculos!$M$43,0,Cálculos!$M$43,1))</f>
        <v>474.5</v>
      </c>
    </row>
    <row r="882" spans="2:13" x14ac:dyDescent="0.25">
      <c r="B882" s="16">
        <v>24100</v>
      </c>
      <c r="C882" s="20" cm="1">
        <f t="array" aca="1" ref="C882" ca="1">SUMPRODUCT(--(INDIRECT("'"&amp;C$43&amp;"_EX"&amp;"'!A2:A451")=$B882),INDIRECT("'"&amp;C$43&amp;"_EX"&amp;"'!F2:F451"),INDIRECT("'"&amp;C$43&amp;"_EX"&amp;"'!H2:H451"))</f>
        <v>796.5</v>
      </c>
      <c r="D882" s="20" cm="1">
        <f t="array" aca="1" ref="D882" ca="1">SUMPRODUCT(--(INDIRECT("'"&amp;D$43&amp;"_EX"&amp;"'!A2:A1104")=$B882),INDIRECT("'"&amp;D$43&amp;"_EX"&amp;"'!F2:F1104"),INDIRECT("'"&amp;D$43&amp;"_EX"&amp;"'!H2:H1104"))</f>
        <v>0</v>
      </c>
      <c r="E882" s="20" cm="1">
        <f t="array" aca="1" ref="E882" ca="1">SUMPRODUCT(--(INDIRECT("'"&amp;E$43&amp;"_EX"&amp;"'!A2:A444")=$B882),INDIRECT("'"&amp;E$43&amp;"_EX"&amp;"'!F2:F444"),INDIRECT("'"&amp;E$43&amp;"_EX"&amp;"'!H2:H444"))</f>
        <v>1163.5</v>
      </c>
      <c r="F882" s="20" cm="1">
        <f t="array" aca="1" ref="F882" ca="1">SUMPRODUCT(--(INDIRECT("'"&amp;F$43&amp;"_EX"&amp;"'!A2:A156")=$B882),INDIRECT("'"&amp;F$43&amp;"_EX"&amp;"'!F2:F156"),INDIRECT("'"&amp;F$43&amp;"_EX"&amp;"'!H2:H156"))</f>
        <v>0</v>
      </c>
      <c r="L882" s="16">
        <v>24100</v>
      </c>
      <c r="M882" s="20" cm="1">
        <f t="array" aca="1" ref="M882" ca="1">SUMPRODUCT((OFFSET('2014_EX'!$A$2,COUNTA('2014_EX'!$A$2:$A$156)-Cálculos!$M$43,0,Cálculos!$M$43,1)=Cálculos!$L882)*OFFSET('2014_EX'!$F$2,COUNTA('2014_EX'!$F$2:$F$156)-Cálculos!$M$43,0,Cálculos!$M$43,1),OFFSET('2014_EX'!$H$2,COUNTA('2014_EX'!$H$2:$H$156)-Cálculos!$M$43,0,Cálculos!$M$43,1))</f>
        <v>0</v>
      </c>
    </row>
    <row r="883" spans="2:13" x14ac:dyDescent="0.25">
      <c r="B883" s="16">
        <v>24101</v>
      </c>
      <c r="C883" s="20" cm="1">
        <f t="array" aca="1" ref="C883" ca="1">SUMPRODUCT(--(INDIRECT("'"&amp;C$43&amp;"_EX"&amp;"'!A2:A451")=$B883),INDIRECT("'"&amp;C$43&amp;"_EX"&amp;"'!F2:F451"),INDIRECT("'"&amp;C$43&amp;"_EX"&amp;"'!H2:H451"))</f>
        <v>1428.57</v>
      </c>
      <c r="D883" s="20" cm="1">
        <f t="array" aca="1" ref="D883" ca="1">SUMPRODUCT(--(INDIRECT("'"&amp;D$43&amp;"_EX"&amp;"'!A2:A1104")=$B883),INDIRECT("'"&amp;D$43&amp;"_EX"&amp;"'!F2:F1104"),INDIRECT("'"&amp;D$43&amp;"_EX"&amp;"'!H2:H1104"))</f>
        <v>679.5</v>
      </c>
      <c r="E883" s="20" cm="1">
        <f t="array" aca="1" ref="E883" ca="1">SUMPRODUCT(--(INDIRECT("'"&amp;E$43&amp;"_EX"&amp;"'!A2:A444")=$B883),INDIRECT("'"&amp;E$43&amp;"_EX"&amp;"'!F2:F444"),INDIRECT("'"&amp;E$43&amp;"_EX"&amp;"'!H2:H444"))</f>
        <v>0</v>
      </c>
      <c r="F883" s="20" cm="1">
        <f t="array" aca="1" ref="F883" ca="1">SUMPRODUCT(--(INDIRECT("'"&amp;F$43&amp;"_EX"&amp;"'!A2:A156")=$B883),INDIRECT("'"&amp;F$43&amp;"_EX"&amp;"'!F2:F156"),INDIRECT("'"&amp;F$43&amp;"_EX"&amp;"'!H2:H156"))</f>
        <v>0</v>
      </c>
      <c r="L883" s="16">
        <v>24101</v>
      </c>
      <c r="M883" s="20" cm="1">
        <f t="array" aca="1" ref="M883" ca="1">SUMPRODUCT((OFFSET('2014_EX'!$A$2,COUNTA('2014_EX'!$A$2:$A$156)-Cálculos!$M$43,0,Cálculos!$M$43,1)=Cálculos!$L883)*OFFSET('2014_EX'!$F$2,COUNTA('2014_EX'!$F$2:$F$156)-Cálculos!$M$43,0,Cálculos!$M$43,1),OFFSET('2014_EX'!$H$2,COUNTA('2014_EX'!$H$2:$H$156)-Cálculos!$M$43,0,Cálculos!$M$43,1))</f>
        <v>0</v>
      </c>
    </row>
    <row r="884" spans="2:13" x14ac:dyDescent="0.25">
      <c r="B884" s="16">
        <v>24102</v>
      </c>
      <c r="C884" s="20" cm="1">
        <f t="array" aca="1" ref="C884" ca="1">SUMPRODUCT(--(INDIRECT("'"&amp;C$43&amp;"_EX"&amp;"'!A2:A451")=$B884),INDIRECT("'"&amp;C$43&amp;"_EX"&amp;"'!F2:F451"),INDIRECT("'"&amp;C$43&amp;"_EX"&amp;"'!H2:H451"))</f>
        <v>823.5</v>
      </c>
      <c r="D884" s="20" cm="1">
        <f t="array" aca="1" ref="D884" ca="1">SUMPRODUCT(--(INDIRECT("'"&amp;D$43&amp;"_EX"&amp;"'!A2:A1104")=$B884),INDIRECT("'"&amp;D$43&amp;"_EX"&amp;"'!F2:F1104"),INDIRECT("'"&amp;D$43&amp;"_EX"&amp;"'!H2:H1104"))</f>
        <v>602.49</v>
      </c>
      <c r="E884" s="20" cm="1">
        <f t="array" aca="1" ref="E884" ca="1">SUMPRODUCT(--(INDIRECT("'"&amp;E$43&amp;"_EX"&amp;"'!A2:A444")=$B884),INDIRECT("'"&amp;E$43&amp;"_EX"&amp;"'!F2:F444"),INDIRECT("'"&amp;E$43&amp;"_EX"&amp;"'!H2:H444"))</f>
        <v>0</v>
      </c>
      <c r="F884" s="20" cm="1">
        <f t="array" aca="1" ref="F884" ca="1">SUMPRODUCT(--(INDIRECT("'"&amp;F$43&amp;"_EX"&amp;"'!A2:A156")=$B884),INDIRECT("'"&amp;F$43&amp;"_EX"&amp;"'!F2:F156"),INDIRECT("'"&amp;F$43&amp;"_EX"&amp;"'!H2:H156"))</f>
        <v>643.5</v>
      </c>
      <c r="L884" s="16">
        <v>24102</v>
      </c>
      <c r="M884" s="20" cm="1">
        <f t="array" aca="1" ref="M884" ca="1">SUMPRODUCT((OFFSET('2014_EX'!$A$2,COUNTA('2014_EX'!$A$2:$A$156)-Cálculos!$M$43,0,Cálculos!$M$43,1)=Cálculos!$L884)*OFFSET('2014_EX'!$F$2,COUNTA('2014_EX'!$F$2:$F$156)-Cálculos!$M$43,0,Cálculos!$M$43,1),OFFSET('2014_EX'!$H$2,COUNTA('2014_EX'!$H$2:$H$156)-Cálculos!$M$43,0,Cálculos!$M$43,1))</f>
        <v>643.5</v>
      </c>
    </row>
    <row r="885" spans="2:13" x14ac:dyDescent="0.25">
      <c r="B885" s="16">
        <v>24103</v>
      </c>
      <c r="C885" s="20" cm="1">
        <f t="array" aca="1" ref="C885" ca="1">SUMPRODUCT(--(INDIRECT("'"&amp;C$43&amp;"_EX"&amp;"'!A2:A451")=$B885),INDIRECT("'"&amp;C$43&amp;"_EX"&amp;"'!F2:F451"),INDIRECT("'"&amp;C$43&amp;"_EX"&amp;"'!H2:H451"))</f>
        <v>162.5</v>
      </c>
      <c r="D885" s="20" cm="1">
        <f t="array" aca="1" ref="D885" ca="1">SUMPRODUCT(--(INDIRECT("'"&amp;D$43&amp;"_EX"&amp;"'!A2:A1104")=$B885),INDIRECT("'"&amp;D$43&amp;"_EX"&amp;"'!F2:F1104"),INDIRECT("'"&amp;D$43&amp;"_EX"&amp;"'!H2:H1104"))</f>
        <v>0</v>
      </c>
      <c r="E885" s="20" cm="1">
        <f t="array" aca="1" ref="E885" ca="1">SUMPRODUCT(--(INDIRECT("'"&amp;E$43&amp;"_EX"&amp;"'!A2:A444")=$B885),INDIRECT("'"&amp;E$43&amp;"_EX"&amp;"'!F2:F444"),INDIRECT("'"&amp;E$43&amp;"_EX"&amp;"'!H2:H444"))</f>
        <v>0</v>
      </c>
      <c r="F885" s="20" cm="1">
        <f t="array" aca="1" ref="F885" ca="1">SUMPRODUCT(--(INDIRECT("'"&amp;F$43&amp;"_EX"&amp;"'!A2:A156")=$B885),INDIRECT("'"&amp;F$43&amp;"_EX"&amp;"'!F2:F156"),INDIRECT("'"&amp;F$43&amp;"_EX"&amp;"'!H2:H156"))</f>
        <v>0</v>
      </c>
      <c r="L885" s="16">
        <v>24103</v>
      </c>
      <c r="M885" s="20" cm="1">
        <f t="array" aca="1" ref="M885" ca="1">SUMPRODUCT((OFFSET('2014_EX'!$A$2,COUNTA('2014_EX'!$A$2:$A$156)-Cálculos!$M$43,0,Cálculos!$M$43,1)=Cálculos!$L885)*OFFSET('2014_EX'!$F$2,COUNTA('2014_EX'!$F$2:$F$156)-Cálculos!$M$43,0,Cálculos!$M$43,1),OFFSET('2014_EX'!$H$2,COUNTA('2014_EX'!$H$2:$H$156)-Cálculos!$M$43,0,Cálculos!$M$43,1))</f>
        <v>0</v>
      </c>
    </row>
    <row r="886" spans="2:13" x14ac:dyDescent="0.25">
      <c r="B886" s="16">
        <v>24104</v>
      </c>
      <c r="C886" s="20" cm="1">
        <f t="array" aca="1" ref="C886" ca="1">SUMPRODUCT(--(INDIRECT("'"&amp;C$43&amp;"_EX"&amp;"'!A2:A451")=$B886),INDIRECT("'"&amp;C$43&amp;"_EX"&amp;"'!F2:F451"),INDIRECT("'"&amp;C$43&amp;"_EX"&amp;"'!H2:H451"))</f>
        <v>1181.31</v>
      </c>
      <c r="D886" s="20" cm="1">
        <f t="array" aca="1" ref="D886" ca="1">SUMPRODUCT(--(INDIRECT("'"&amp;D$43&amp;"_EX"&amp;"'!A2:A1104")=$B886),INDIRECT("'"&amp;D$43&amp;"_EX"&amp;"'!F2:F1104"),INDIRECT("'"&amp;D$43&amp;"_EX"&amp;"'!H2:H1104"))</f>
        <v>880.74</v>
      </c>
      <c r="E886" s="20" cm="1">
        <f t="array" aca="1" ref="E886" ca="1">SUMPRODUCT(--(INDIRECT("'"&amp;E$43&amp;"_EX"&amp;"'!A2:A444")=$B886),INDIRECT("'"&amp;E$43&amp;"_EX"&amp;"'!F2:F444"),INDIRECT("'"&amp;E$43&amp;"_EX"&amp;"'!H2:H444"))</f>
        <v>0</v>
      </c>
      <c r="F886" s="20" cm="1">
        <f t="array" aca="1" ref="F886" ca="1">SUMPRODUCT(--(INDIRECT("'"&amp;F$43&amp;"_EX"&amp;"'!A2:A156")=$B886),INDIRECT("'"&amp;F$43&amp;"_EX"&amp;"'!F2:F156"),INDIRECT("'"&amp;F$43&amp;"_EX"&amp;"'!H2:H156"))</f>
        <v>0</v>
      </c>
      <c r="L886" s="16">
        <v>24104</v>
      </c>
      <c r="M886" s="20" cm="1">
        <f t="array" aca="1" ref="M886" ca="1">SUMPRODUCT((OFFSET('2014_EX'!$A$2,COUNTA('2014_EX'!$A$2:$A$156)-Cálculos!$M$43,0,Cálculos!$M$43,1)=Cálculos!$L886)*OFFSET('2014_EX'!$F$2,COUNTA('2014_EX'!$F$2:$F$156)-Cálculos!$M$43,0,Cálculos!$M$43,1),OFFSET('2014_EX'!$H$2,COUNTA('2014_EX'!$H$2:$H$156)-Cálculos!$M$43,0,Cálculos!$M$43,1))</f>
        <v>0</v>
      </c>
    </row>
    <row r="887" spans="2:13" x14ac:dyDescent="0.25">
      <c r="B887" s="16">
        <v>24105</v>
      </c>
      <c r="C887" s="20" cm="1">
        <f t="array" aca="1" ref="C887" ca="1">SUMPRODUCT(--(INDIRECT("'"&amp;C$43&amp;"_EX"&amp;"'!A2:A451")=$B887),INDIRECT("'"&amp;C$43&amp;"_EX"&amp;"'!F2:F451"),INDIRECT("'"&amp;C$43&amp;"_EX"&amp;"'!H2:H451"))</f>
        <v>588</v>
      </c>
      <c r="D887" s="20" cm="1">
        <f t="array" aca="1" ref="D887" ca="1">SUMPRODUCT(--(INDIRECT("'"&amp;D$43&amp;"_EX"&amp;"'!A2:A1104")=$B887),INDIRECT("'"&amp;D$43&amp;"_EX"&amp;"'!F2:F1104"),INDIRECT("'"&amp;D$43&amp;"_EX"&amp;"'!H2:H1104"))</f>
        <v>0</v>
      </c>
      <c r="E887" s="20" cm="1">
        <f t="array" aca="1" ref="E887" ca="1">SUMPRODUCT(--(INDIRECT("'"&amp;E$43&amp;"_EX"&amp;"'!A2:A444")=$B887),INDIRECT("'"&amp;E$43&amp;"_EX"&amp;"'!F2:F444"),INDIRECT("'"&amp;E$43&amp;"_EX"&amp;"'!H2:H444"))</f>
        <v>0</v>
      </c>
      <c r="F887" s="20" cm="1">
        <f t="array" aca="1" ref="F887" ca="1">SUMPRODUCT(--(INDIRECT("'"&amp;F$43&amp;"_EX"&amp;"'!A2:A156")=$B887),INDIRECT("'"&amp;F$43&amp;"_EX"&amp;"'!F2:F156"),INDIRECT("'"&amp;F$43&amp;"_EX"&amp;"'!H2:H156"))</f>
        <v>612</v>
      </c>
      <c r="L887" s="16">
        <v>24105</v>
      </c>
      <c r="M887" s="20" cm="1">
        <f t="array" aca="1" ref="M887" ca="1">SUMPRODUCT((OFFSET('2014_EX'!$A$2,COUNTA('2014_EX'!$A$2:$A$156)-Cálculos!$M$43,0,Cálculos!$M$43,1)=Cálculos!$L887)*OFFSET('2014_EX'!$F$2,COUNTA('2014_EX'!$F$2:$F$156)-Cálculos!$M$43,0,Cálculos!$M$43,1),OFFSET('2014_EX'!$H$2,COUNTA('2014_EX'!$H$2:$H$156)-Cálculos!$M$43,0,Cálculos!$M$43,1))</f>
        <v>612</v>
      </c>
    </row>
    <row r="888" spans="2:13" x14ac:dyDescent="0.25">
      <c r="B888" s="16">
        <v>24106</v>
      </c>
      <c r="C888" s="20" cm="1">
        <f t="array" aca="1" ref="C888" ca="1">SUMPRODUCT(--(INDIRECT("'"&amp;C$43&amp;"_EX"&amp;"'!A2:A451")=$B888),INDIRECT("'"&amp;C$43&amp;"_EX"&amp;"'!F2:F451"),INDIRECT("'"&amp;C$43&amp;"_EX"&amp;"'!H2:H451"))</f>
        <v>918</v>
      </c>
      <c r="D888" s="20" cm="1">
        <f t="array" aca="1" ref="D888" ca="1">SUMPRODUCT(--(INDIRECT("'"&amp;D$43&amp;"_EX"&amp;"'!A2:A1104")=$B888),INDIRECT("'"&amp;D$43&amp;"_EX"&amp;"'!F2:F1104"),INDIRECT("'"&amp;D$43&amp;"_EX"&amp;"'!H2:H1104"))</f>
        <v>0</v>
      </c>
      <c r="E888" s="20" cm="1">
        <f t="array" aca="1" ref="E888" ca="1">SUMPRODUCT(--(INDIRECT("'"&amp;E$43&amp;"_EX"&amp;"'!A2:A444")=$B888),INDIRECT("'"&amp;E$43&amp;"_EX"&amp;"'!F2:F444"),INDIRECT("'"&amp;E$43&amp;"_EX"&amp;"'!H2:H444"))</f>
        <v>0</v>
      </c>
      <c r="F888" s="20" cm="1">
        <f t="array" aca="1" ref="F888" ca="1">SUMPRODUCT(--(INDIRECT("'"&amp;F$43&amp;"_EX"&amp;"'!A2:A156")=$B888),INDIRECT("'"&amp;F$43&amp;"_EX"&amp;"'!F2:F156"),INDIRECT("'"&amp;F$43&amp;"_EX"&amp;"'!H2:H156"))</f>
        <v>0</v>
      </c>
      <c r="L888" s="16">
        <v>24106</v>
      </c>
      <c r="M888" s="20" cm="1">
        <f t="array" aca="1" ref="M888" ca="1">SUMPRODUCT((OFFSET('2014_EX'!$A$2,COUNTA('2014_EX'!$A$2:$A$156)-Cálculos!$M$43,0,Cálculos!$M$43,1)=Cálculos!$L888)*OFFSET('2014_EX'!$F$2,COUNTA('2014_EX'!$F$2:$F$156)-Cálculos!$M$43,0,Cálculos!$M$43,1),OFFSET('2014_EX'!$H$2,COUNTA('2014_EX'!$H$2:$H$156)-Cálculos!$M$43,0,Cálculos!$M$43,1))</f>
        <v>0</v>
      </c>
    </row>
    <row r="889" spans="2:13" x14ac:dyDescent="0.25">
      <c r="B889" s="16">
        <v>24107</v>
      </c>
      <c r="C889" s="20" cm="1">
        <f t="array" aca="1" ref="C889" ca="1">SUMPRODUCT(--(INDIRECT("'"&amp;C$43&amp;"_EX"&amp;"'!A2:A451")=$B889),INDIRECT("'"&amp;C$43&amp;"_EX"&amp;"'!F2:F451"),INDIRECT("'"&amp;C$43&amp;"_EX"&amp;"'!H2:H451"))</f>
        <v>0</v>
      </c>
      <c r="D889" s="20" cm="1">
        <f t="array" aca="1" ref="D889" ca="1">SUMPRODUCT(--(INDIRECT("'"&amp;D$43&amp;"_EX"&amp;"'!A2:A1104")=$B889),INDIRECT("'"&amp;D$43&amp;"_EX"&amp;"'!F2:F1104"),INDIRECT("'"&amp;D$43&amp;"_EX"&amp;"'!H2:H1104"))</f>
        <v>0</v>
      </c>
      <c r="E889" s="20" cm="1">
        <f t="array" aca="1" ref="E889" ca="1">SUMPRODUCT(--(INDIRECT("'"&amp;E$43&amp;"_EX"&amp;"'!A2:A444")=$B889),INDIRECT("'"&amp;E$43&amp;"_EX"&amp;"'!F2:F444"),INDIRECT("'"&amp;E$43&amp;"_EX"&amp;"'!H2:H444"))</f>
        <v>0</v>
      </c>
      <c r="F889" s="20" cm="1">
        <f t="array" aca="1" ref="F889" ca="1">SUMPRODUCT(--(INDIRECT("'"&amp;F$43&amp;"_EX"&amp;"'!A2:A156")=$B889),INDIRECT("'"&amp;F$43&amp;"_EX"&amp;"'!F2:F156"),INDIRECT("'"&amp;F$43&amp;"_EX"&amp;"'!H2:H156"))</f>
        <v>0</v>
      </c>
      <c r="L889" s="16">
        <v>24107</v>
      </c>
      <c r="M889" s="20" cm="1">
        <f t="array" aca="1" ref="M889" ca="1">SUMPRODUCT((OFFSET('2014_EX'!$A$2,COUNTA('2014_EX'!$A$2:$A$156)-Cálculos!$M$43,0,Cálculos!$M$43,1)=Cálculos!$L889)*OFFSET('2014_EX'!$F$2,COUNTA('2014_EX'!$F$2:$F$156)-Cálculos!$M$43,0,Cálculos!$M$43,1),OFFSET('2014_EX'!$H$2,COUNTA('2014_EX'!$H$2:$H$156)-Cálculos!$M$43,0,Cálculos!$M$43,1))</f>
        <v>0</v>
      </c>
    </row>
    <row r="890" spans="2:13" x14ac:dyDescent="0.25">
      <c r="B890" s="16">
        <v>24108</v>
      </c>
      <c r="C890" s="20" cm="1">
        <f t="array" aca="1" ref="C890" ca="1">SUMPRODUCT(--(INDIRECT("'"&amp;C$43&amp;"_EX"&amp;"'!A2:A451")=$B890),INDIRECT("'"&amp;C$43&amp;"_EX"&amp;"'!F2:F451"),INDIRECT("'"&amp;C$43&amp;"_EX"&amp;"'!H2:H451"))</f>
        <v>293.58</v>
      </c>
      <c r="D890" s="20" cm="1">
        <f t="array" aca="1" ref="D890" ca="1">SUMPRODUCT(--(INDIRECT("'"&amp;D$43&amp;"_EX"&amp;"'!A2:A1104")=$B890),INDIRECT("'"&amp;D$43&amp;"_EX"&amp;"'!F2:F1104"),INDIRECT("'"&amp;D$43&amp;"_EX"&amp;"'!H2:H1104"))</f>
        <v>0</v>
      </c>
      <c r="E890" s="20" cm="1">
        <f t="array" aca="1" ref="E890" ca="1">SUMPRODUCT(--(INDIRECT("'"&amp;E$43&amp;"_EX"&amp;"'!A2:A444")=$B890),INDIRECT("'"&amp;E$43&amp;"_EX"&amp;"'!F2:F444"),INDIRECT("'"&amp;E$43&amp;"_EX"&amp;"'!H2:H444"))</f>
        <v>0</v>
      </c>
      <c r="F890" s="20" cm="1">
        <f t="array" aca="1" ref="F890" ca="1">SUMPRODUCT(--(INDIRECT("'"&amp;F$43&amp;"_EX"&amp;"'!A2:A156")=$B890),INDIRECT("'"&amp;F$43&amp;"_EX"&amp;"'!F2:F156"),INDIRECT("'"&amp;F$43&amp;"_EX"&amp;"'!H2:H156"))</f>
        <v>0</v>
      </c>
      <c r="L890" s="16">
        <v>24108</v>
      </c>
      <c r="M890" s="20" cm="1">
        <f t="array" aca="1" ref="M890" ca="1">SUMPRODUCT((OFFSET('2014_EX'!$A$2,COUNTA('2014_EX'!$A$2:$A$156)-Cálculos!$M$43,0,Cálculos!$M$43,1)=Cálculos!$L890)*OFFSET('2014_EX'!$F$2,COUNTA('2014_EX'!$F$2:$F$156)-Cálculos!$M$43,0,Cálculos!$M$43,1),OFFSET('2014_EX'!$H$2,COUNTA('2014_EX'!$H$2:$H$156)-Cálculos!$M$43,0,Cálculos!$M$43,1))</f>
        <v>0</v>
      </c>
    </row>
    <row r="891" spans="2:13" x14ac:dyDescent="0.25">
      <c r="B891" s="16">
        <v>24109</v>
      </c>
      <c r="C891" s="20" cm="1">
        <f t="array" aca="1" ref="C891" ca="1">SUMPRODUCT(--(INDIRECT("'"&amp;C$43&amp;"_EX"&amp;"'!A2:A451")=$B891),INDIRECT("'"&amp;C$43&amp;"_EX"&amp;"'!F2:F451"),INDIRECT("'"&amp;C$43&amp;"_EX"&amp;"'!H2:H451"))</f>
        <v>819</v>
      </c>
      <c r="D891" s="20" cm="1">
        <f t="array" aca="1" ref="D891" ca="1">SUMPRODUCT(--(INDIRECT("'"&amp;D$43&amp;"_EX"&amp;"'!A2:A1104")=$B891),INDIRECT("'"&amp;D$43&amp;"_EX"&amp;"'!F2:F1104"),INDIRECT("'"&amp;D$43&amp;"_EX"&amp;"'!H2:H1104"))</f>
        <v>0</v>
      </c>
      <c r="E891" s="20" cm="1">
        <f t="array" aca="1" ref="E891" ca="1">SUMPRODUCT(--(INDIRECT("'"&amp;E$43&amp;"_EX"&amp;"'!A2:A444")=$B891),INDIRECT("'"&amp;E$43&amp;"_EX"&amp;"'!F2:F444"),INDIRECT("'"&amp;E$43&amp;"_EX"&amp;"'!H2:H444"))</f>
        <v>0</v>
      </c>
      <c r="F891" s="20" cm="1">
        <f t="array" aca="1" ref="F891" ca="1">SUMPRODUCT(--(INDIRECT("'"&amp;F$43&amp;"_EX"&amp;"'!A2:A156")=$B891),INDIRECT("'"&amp;F$43&amp;"_EX"&amp;"'!F2:F156"),INDIRECT("'"&amp;F$43&amp;"_EX"&amp;"'!H2:H156"))</f>
        <v>0</v>
      </c>
      <c r="L891" s="16">
        <v>24109</v>
      </c>
      <c r="M891" s="20" cm="1">
        <f t="array" aca="1" ref="M891" ca="1">SUMPRODUCT((OFFSET('2014_EX'!$A$2,COUNTA('2014_EX'!$A$2:$A$156)-Cálculos!$M$43,0,Cálculos!$M$43,1)=Cálculos!$L891)*OFFSET('2014_EX'!$F$2,COUNTA('2014_EX'!$F$2:$F$156)-Cálculos!$M$43,0,Cálculos!$M$43,1),OFFSET('2014_EX'!$H$2,COUNTA('2014_EX'!$H$2:$H$156)-Cálculos!$M$43,0,Cálculos!$M$43,1))</f>
        <v>0</v>
      </c>
    </row>
    <row r="892" spans="2:13" x14ac:dyDescent="0.25">
      <c r="B892" s="16">
        <v>24110</v>
      </c>
      <c r="C892" s="20" cm="1">
        <f t="array" aca="1" ref="C892" ca="1">SUMPRODUCT(--(INDIRECT("'"&amp;C$43&amp;"_EX"&amp;"'!A2:A451")=$B892),INDIRECT("'"&amp;C$43&amp;"_EX"&amp;"'!F2:F451"),INDIRECT("'"&amp;C$43&amp;"_EX"&amp;"'!H2:H451"))</f>
        <v>175.5</v>
      </c>
      <c r="D892" s="20" cm="1">
        <f t="array" aca="1" ref="D892" ca="1">SUMPRODUCT(--(INDIRECT("'"&amp;D$43&amp;"_EX"&amp;"'!A2:A1104")=$B892),INDIRECT("'"&amp;D$43&amp;"_EX"&amp;"'!F2:F1104"),INDIRECT("'"&amp;D$43&amp;"_EX"&amp;"'!H2:H1104"))</f>
        <v>0</v>
      </c>
      <c r="E892" s="20" cm="1">
        <f t="array" aca="1" ref="E892" ca="1">SUMPRODUCT(--(INDIRECT("'"&amp;E$43&amp;"_EX"&amp;"'!A2:A444")=$B892),INDIRECT("'"&amp;E$43&amp;"_EX"&amp;"'!F2:F444"),INDIRECT("'"&amp;E$43&amp;"_EX"&amp;"'!H2:H444"))</f>
        <v>0</v>
      </c>
      <c r="F892" s="20" cm="1">
        <f t="array" aca="1" ref="F892" ca="1">SUMPRODUCT(--(INDIRECT("'"&amp;F$43&amp;"_EX"&amp;"'!A2:A156")=$B892),INDIRECT("'"&amp;F$43&amp;"_EX"&amp;"'!F2:F156"),INDIRECT("'"&amp;F$43&amp;"_EX"&amp;"'!H2:H156"))</f>
        <v>0</v>
      </c>
      <c r="L892" s="16">
        <v>24110</v>
      </c>
      <c r="M892" s="20" cm="1">
        <f t="array" aca="1" ref="M892" ca="1">SUMPRODUCT((OFFSET('2014_EX'!$A$2,COUNTA('2014_EX'!$A$2:$A$156)-Cálculos!$M$43,0,Cálculos!$M$43,1)=Cálculos!$L892)*OFFSET('2014_EX'!$F$2,COUNTA('2014_EX'!$F$2:$F$156)-Cálculos!$M$43,0,Cálculos!$M$43,1),OFFSET('2014_EX'!$H$2,COUNTA('2014_EX'!$H$2:$H$156)-Cálculos!$M$43,0,Cálculos!$M$43,1))</f>
        <v>0</v>
      </c>
    </row>
    <row r="893" spans="2:13" x14ac:dyDescent="0.25">
      <c r="B893" s="16">
        <v>24111</v>
      </c>
      <c r="C893" s="20" cm="1">
        <f t="array" aca="1" ref="C893" ca="1">SUMPRODUCT(--(INDIRECT("'"&amp;C$43&amp;"_EX"&amp;"'!A2:A451")=$B893),INDIRECT("'"&amp;C$43&amp;"_EX"&amp;"'!F2:F451"),INDIRECT("'"&amp;C$43&amp;"_EX"&amp;"'!H2:H451"))</f>
        <v>996</v>
      </c>
      <c r="D893" s="20" cm="1">
        <f t="array" aca="1" ref="D893" ca="1">SUMPRODUCT(--(INDIRECT("'"&amp;D$43&amp;"_EX"&amp;"'!A2:A1104")=$B893),INDIRECT("'"&amp;D$43&amp;"_EX"&amp;"'!F2:F1104"),INDIRECT("'"&amp;D$43&amp;"_EX"&amp;"'!H2:H1104"))</f>
        <v>1230</v>
      </c>
      <c r="E893" s="20" cm="1">
        <f t="array" aca="1" ref="E893" ca="1">SUMPRODUCT(--(INDIRECT("'"&amp;E$43&amp;"_EX"&amp;"'!A2:A444")=$B893),INDIRECT("'"&amp;E$43&amp;"_EX"&amp;"'!F2:F444"),INDIRECT("'"&amp;E$43&amp;"_EX"&amp;"'!H2:H444"))</f>
        <v>0</v>
      </c>
      <c r="F893" s="20" cm="1">
        <f t="array" aca="1" ref="F893" ca="1">SUMPRODUCT(--(INDIRECT("'"&amp;F$43&amp;"_EX"&amp;"'!A2:A156")=$B893),INDIRECT("'"&amp;F$43&amp;"_EX"&amp;"'!F2:F156"),INDIRECT("'"&amp;F$43&amp;"_EX"&amp;"'!H2:H156"))</f>
        <v>0</v>
      </c>
      <c r="L893" s="16">
        <v>24111</v>
      </c>
      <c r="M893" s="20" cm="1">
        <f t="array" aca="1" ref="M893" ca="1">SUMPRODUCT((OFFSET('2014_EX'!$A$2,COUNTA('2014_EX'!$A$2:$A$156)-Cálculos!$M$43,0,Cálculos!$M$43,1)=Cálculos!$L893)*OFFSET('2014_EX'!$F$2,COUNTA('2014_EX'!$F$2:$F$156)-Cálculos!$M$43,0,Cálculos!$M$43,1),OFFSET('2014_EX'!$H$2,COUNTA('2014_EX'!$H$2:$H$156)-Cálculos!$M$43,0,Cálculos!$M$43,1))</f>
        <v>0</v>
      </c>
    </row>
    <row r="894" spans="2:13" x14ac:dyDescent="0.25">
      <c r="B894" s="16">
        <v>24112</v>
      </c>
      <c r="C894" s="20" cm="1">
        <f t="array" aca="1" ref="C894" ca="1">SUMPRODUCT(--(INDIRECT("'"&amp;C$43&amp;"_EX"&amp;"'!A2:A451")=$B894),INDIRECT("'"&amp;C$43&amp;"_EX"&amp;"'!F2:F451"),INDIRECT("'"&amp;C$43&amp;"_EX"&amp;"'!H2:H451"))</f>
        <v>139.80000000000001</v>
      </c>
      <c r="D894" s="20" cm="1">
        <f t="array" aca="1" ref="D894" ca="1">SUMPRODUCT(--(INDIRECT("'"&amp;D$43&amp;"_EX"&amp;"'!A2:A1104")=$B894),INDIRECT("'"&amp;D$43&amp;"_EX"&amp;"'!F2:F1104"),INDIRECT("'"&amp;D$43&amp;"_EX"&amp;"'!H2:H1104"))</f>
        <v>0</v>
      </c>
      <c r="E894" s="20" cm="1">
        <f t="array" aca="1" ref="E894" ca="1">SUMPRODUCT(--(INDIRECT("'"&amp;E$43&amp;"_EX"&amp;"'!A2:A444")=$B894),INDIRECT("'"&amp;E$43&amp;"_EX"&amp;"'!F2:F444"),INDIRECT("'"&amp;E$43&amp;"_EX"&amp;"'!H2:H444"))</f>
        <v>0</v>
      </c>
      <c r="F894" s="20" cm="1">
        <f t="array" aca="1" ref="F894" ca="1">SUMPRODUCT(--(INDIRECT("'"&amp;F$43&amp;"_EX"&amp;"'!A2:A156")=$B894),INDIRECT("'"&amp;F$43&amp;"_EX"&amp;"'!F2:F156"),INDIRECT("'"&amp;F$43&amp;"_EX"&amp;"'!H2:H156"))</f>
        <v>0</v>
      </c>
      <c r="L894" s="16">
        <v>24112</v>
      </c>
      <c r="M894" s="20" cm="1">
        <f t="array" aca="1" ref="M894" ca="1">SUMPRODUCT((OFFSET('2014_EX'!$A$2,COUNTA('2014_EX'!$A$2:$A$156)-Cálculos!$M$43,0,Cálculos!$M$43,1)=Cálculos!$L894)*OFFSET('2014_EX'!$F$2,COUNTA('2014_EX'!$F$2:$F$156)-Cálculos!$M$43,0,Cálculos!$M$43,1),OFFSET('2014_EX'!$H$2,COUNTA('2014_EX'!$H$2:$H$156)-Cálculos!$M$43,0,Cálculos!$M$43,1))</f>
        <v>0</v>
      </c>
    </row>
    <row r="895" spans="2:13" x14ac:dyDescent="0.25">
      <c r="B895" s="16">
        <v>24113</v>
      </c>
      <c r="C895" s="20" cm="1">
        <f t="array" aca="1" ref="C895" ca="1">SUMPRODUCT(--(INDIRECT("'"&amp;C$43&amp;"_EX"&amp;"'!A2:A451")=$B895),INDIRECT("'"&amp;C$43&amp;"_EX"&amp;"'!F2:F451"),INDIRECT("'"&amp;C$43&amp;"_EX"&amp;"'!H2:H451"))</f>
        <v>34.950000000000003</v>
      </c>
      <c r="D895" s="20" cm="1">
        <f t="array" aca="1" ref="D895" ca="1">SUMPRODUCT(--(INDIRECT("'"&amp;D$43&amp;"_EX"&amp;"'!A2:A1104")=$B895),INDIRECT("'"&amp;D$43&amp;"_EX"&amp;"'!F2:F1104"),INDIRECT("'"&amp;D$43&amp;"_EX"&amp;"'!H2:H1104"))</f>
        <v>0</v>
      </c>
      <c r="E895" s="20" cm="1">
        <f t="array" aca="1" ref="E895" ca="1">SUMPRODUCT(--(INDIRECT("'"&amp;E$43&amp;"_EX"&amp;"'!A2:A444")=$B895),INDIRECT("'"&amp;E$43&amp;"_EX"&amp;"'!F2:F444"),INDIRECT("'"&amp;E$43&amp;"_EX"&amp;"'!H2:H444"))</f>
        <v>783</v>
      </c>
      <c r="F895" s="20" cm="1">
        <f t="array" aca="1" ref="F895" ca="1">SUMPRODUCT(--(INDIRECT("'"&amp;F$43&amp;"_EX"&amp;"'!A2:A156")=$B895),INDIRECT("'"&amp;F$43&amp;"_EX"&amp;"'!F2:F156"),INDIRECT("'"&amp;F$43&amp;"_EX"&amp;"'!H2:H156"))</f>
        <v>223.44</v>
      </c>
      <c r="L895" s="16">
        <v>24113</v>
      </c>
      <c r="M895" s="20" cm="1">
        <f t="array" aca="1" ref="M895" ca="1">SUMPRODUCT((OFFSET('2014_EX'!$A$2,COUNTA('2014_EX'!$A$2:$A$156)-Cálculos!$M$43,0,Cálculos!$M$43,1)=Cálculos!$L895)*OFFSET('2014_EX'!$F$2,COUNTA('2014_EX'!$F$2:$F$156)-Cálculos!$M$43,0,Cálculos!$M$43,1),OFFSET('2014_EX'!$H$2,COUNTA('2014_EX'!$H$2:$H$156)-Cálculos!$M$43,0,Cálculos!$M$43,1))</f>
        <v>223.44</v>
      </c>
    </row>
    <row r="896" spans="2:13" x14ac:dyDescent="0.25">
      <c r="B896" s="16">
        <v>24114</v>
      </c>
      <c r="C896" s="20" cm="1">
        <f t="array" aca="1" ref="C896" ca="1">SUMPRODUCT(--(INDIRECT("'"&amp;C$43&amp;"_EX"&amp;"'!A2:A451")=$B896),INDIRECT("'"&amp;C$43&amp;"_EX"&amp;"'!F2:F451"),INDIRECT("'"&amp;C$43&amp;"_EX"&amp;"'!H2:H451"))</f>
        <v>2595.5</v>
      </c>
      <c r="D896" s="20" cm="1">
        <f t="array" aca="1" ref="D896" ca="1">SUMPRODUCT(--(INDIRECT("'"&amp;D$43&amp;"_EX"&amp;"'!A2:A1104")=$B896),INDIRECT("'"&amp;D$43&amp;"_EX"&amp;"'!F2:F1104"),INDIRECT("'"&amp;D$43&amp;"_EX"&amp;"'!H2:H1104"))</f>
        <v>0</v>
      </c>
      <c r="E896" s="20" cm="1">
        <f t="array" aca="1" ref="E896" ca="1">SUMPRODUCT(--(INDIRECT("'"&amp;E$43&amp;"_EX"&amp;"'!A2:A444")=$B896),INDIRECT("'"&amp;E$43&amp;"_EX"&amp;"'!F2:F444"),INDIRECT("'"&amp;E$43&amp;"_EX"&amp;"'!H2:H444"))</f>
        <v>396</v>
      </c>
      <c r="F896" s="20" cm="1">
        <f t="array" aca="1" ref="F896" ca="1">SUMPRODUCT(--(INDIRECT("'"&amp;F$43&amp;"_EX"&amp;"'!A2:A156")=$B896),INDIRECT("'"&amp;F$43&amp;"_EX"&amp;"'!F2:F156"),INDIRECT("'"&amp;F$43&amp;"_EX"&amp;"'!H2:H156"))</f>
        <v>0</v>
      </c>
      <c r="L896" s="16">
        <v>24114</v>
      </c>
      <c r="M896" s="20" cm="1">
        <f t="array" aca="1" ref="M896" ca="1">SUMPRODUCT((OFFSET('2014_EX'!$A$2,COUNTA('2014_EX'!$A$2:$A$156)-Cálculos!$M$43,0,Cálculos!$M$43,1)=Cálculos!$L896)*OFFSET('2014_EX'!$F$2,COUNTA('2014_EX'!$F$2:$F$156)-Cálculos!$M$43,0,Cálculos!$M$43,1),OFFSET('2014_EX'!$H$2,COUNTA('2014_EX'!$H$2:$H$156)-Cálculos!$M$43,0,Cálculos!$M$43,1))</f>
        <v>0</v>
      </c>
    </row>
    <row r="897" spans="2:13" x14ac:dyDescent="0.25">
      <c r="B897" s="16">
        <v>24115</v>
      </c>
      <c r="C897" s="20" cm="1">
        <f t="array" aca="1" ref="C897" ca="1">SUMPRODUCT(--(INDIRECT("'"&amp;C$43&amp;"_EX"&amp;"'!A2:A451")=$B897),INDIRECT("'"&amp;C$43&amp;"_EX"&amp;"'!F2:F451"),INDIRECT("'"&amp;C$43&amp;"_EX"&amp;"'!H2:H451"))</f>
        <v>1688.31</v>
      </c>
      <c r="D897" s="20" cm="1">
        <f t="array" aca="1" ref="D897" ca="1">SUMPRODUCT(--(INDIRECT("'"&amp;D$43&amp;"_EX"&amp;"'!A2:A1104")=$B897),INDIRECT("'"&amp;D$43&amp;"_EX"&amp;"'!F2:F1104"),INDIRECT("'"&amp;D$43&amp;"_EX"&amp;"'!H2:H1104"))</f>
        <v>0</v>
      </c>
      <c r="E897" s="20" cm="1">
        <f t="array" aca="1" ref="E897" ca="1">SUMPRODUCT(--(INDIRECT("'"&amp;E$43&amp;"_EX"&amp;"'!A2:A444")=$B897),INDIRECT("'"&amp;E$43&amp;"_EX"&amp;"'!F2:F444"),INDIRECT("'"&amp;E$43&amp;"_EX"&amp;"'!H2:H444"))</f>
        <v>1118</v>
      </c>
      <c r="F897" s="20" cm="1">
        <f t="array" aca="1" ref="F897" ca="1">SUMPRODUCT(--(INDIRECT("'"&amp;F$43&amp;"_EX"&amp;"'!A2:A156")=$B897),INDIRECT("'"&amp;F$43&amp;"_EX"&amp;"'!F2:F156"),INDIRECT("'"&amp;F$43&amp;"_EX"&amp;"'!H2:H156"))</f>
        <v>0</v>
      </c>
      <c r="L897" s="16">
        <v>24115</v>
      </c>
      <c r="M897" s="20" cm="1">
        <f t="array" aca="1" ref="M897" ca="1">SUMPRODUCT((OFFSET('2014_EX'!$A$2,COUNTA('2014_EX'!$A$2:$A$156)-Cálculos!$M$43,0,Cálculos!$M$43,1)=Cálculos!$L897)*OFFSET('2014_EX'!$F$2,COUNTA('2014_EX'!$F$2:$F$156)-Cálculos!$M$43,0,Cálculos!$M$43,1),OFFSET('2014_EX'!$H$2,COUNTA('2014_EX'!$H$2:$H$156)-Cálculos!$M$43,0,Cálculos!$M$43,1))</f>
        <v>0</v>
      </c>
    </row>
    <row r="898" spans="2:13" x14ac:dyDescent="0.25">
      <c r="B898" s="16">
        <v>24116</v>
      </c>
      <c r="C898" s="20" cm="1">
        <f t="array" aca="1" ref="C898" ca="1">SUMPRODUCT(--(INDIRECT("'"&amp;C$43&amp;"_EX"&amp;"'!A2:A451")=$B898),INDIRECT("'"&amp;C$43&amp;"_EX"&amp;"'!F2:F451"),INDIRECT("'"&amp;C$43&amp;"_EX"&amp;"'!H2:H451"))</f>
        <v>459</v>
      </c>
      <c r="D898" s="20" cm="1">
        <f t="array" aca="1" ref="D898" ca="1">SUMPRODUCT(--(INDIRECT("'"&amp;D$43&amp;"_EX"&amp;"'!A2:A1104")=$B898),INDIRECT("'"&amp;D$43&amp;"_EX"&amp;"'!F2:F1104"),INDIRECT("'"&amp;D$43&amp;"_EX"&amp;"'!H2:H1104"))</f>
        <v>1225.5</v>
      </c>
      <c r="E898" s="20" cm="1">
        <f t="array" aca="1" ref="E898" ca="1">SUMPRODUCT(--(INDIRECT("'"&amp;E$43&amp;"_EX"&amp;"'!A2:A444")=$B898),INDIRECT("'"&amp;E$43&amp;"_EX"&amp;"'!F2:F444"),INDIRECT("'"&amp;E$43&amp;"_EX"&amp;"'!H2:H444"))</f>
        <v>2648.4300000000003</v>
      </c>
      <c r="F898" s="20" cm="1">
        <f t="array" aca="1" ref="F898" ca="1">SUMPRODUCT(--(INDIRECT("'"&amp;F$43&amp;"_EX"&amp;"'!A2:A156")=$B898),INDIRECT("'"&amp;F$43&amp;"_EX"&amp;"'!F2:F156"),INDIRECT("'"&amp;F$43&amp;"_EX"&amp;"'!H2:H156"))</f>
        <v>0</v>
      </c>
      <c r="L898" s="16">
        <v>24116</v>
      </c>
      <c r="M898" s="20" cm="1">
        <f t="array" aca="1" ref="M898" ca="1">SUMPRODUCT((OFFSET('2014_EX'!$A$2,COUNTA('2014_EX'!$A$2:$A$156)-Cálculos!$M$43,0,Cálculos!$M$43,1)=Cálculos!$L898)*OFFSET('2014_EX'!$F$2,COUNTA('2014_EX'!$F$2:$F$156)-Cálculos!$M$43,0,Cálculos!$M$43,1),OFFSET('2014_EX'!$H$2,COUNTA('2014_EX'!$H$2:$H$156)-Cálculos!$M$43,0,Cálculos!$M$43,1))</f>
        <v>0</v>
      </c>
    </row>
    <row r="899" spans="2:13" x14ac:dyDescent="0.25">
      <c r="B899" s="16">
        <v>24117</v>
      </c>
      <c r="C899" s="20" cm="1">
        <f t="array" aca="1" ref="C899" ca="1">SUMPRODUCT(--(INDIRECT("'"&amp;C$43&amp;"_EX"&amp;"'!A2:A451")=$B899),INDIRECT("'"&amp;C$43&amp;"_EX"&amp;"'!F2:F451"),INDIRECT("'"&amp;C$43&amp;"_EX"&amp;"'!H2:H451"))</f>
        <v>2885.5</v>
      </c>
      <c r="D899" s="20" cm="1">
        <f t="array" aca="1" ref="D899" ca="1">SUMPRODUCT(--(INDIRECT("'"&amp;D$43&amp;"_EX"&amp;"'!A2:A1104")=$B899),INDIRECT("'"&amp;D$43&amp;"_EX"&amp;"'!F2:F1104"),INDIRECT("'"&amp;D$43&amp;"_EX"&amp;"'!H2:H1104"))</f>
        <v>0</v>
      </c>
      <c r="E899" s="20" cm="1">
        <f t="array" aca="1" ref="E899" ca="1">SUMPRODUCT(--(INDIRECT("'"&amp;E$43&amp;"_EX"&amp;"'!A2:A444")=$B899),INDIRECT("'"&amp;E$43&amp;"_EX"&amp;"'!F2:F444"),INDIRECT("'"&amp;E$43&amp;"_EX"&amp;"'!H2:H444"))</f>
        <v>0</v>
      </c>
      <c r="F899" s="20" cm="1">
        <f t="array" aca="1" ref="F899" ca="1">SUMPRODUCT(--(INDIRECT("'"&amp;F$43&amp;"_EX"&amp;"'!A2:A156")=$B899),INDIRECT("'"&amp;F$43&amp;"_EX"&amp;"'!F2:F156"),INDIRECT("'"&amp;F$43&amp;"_EX"&amp;"'!H2:H156"))</f>
        <v>1464.5</v>
      </c>
      <c r="L899" s="16">
        <v>24117</v>
      </c>
      <c r="M899" s="20" cm="1">
        <f t="array" aca="1" ref="M899" ca="1">SUMPRODUCT((OFFSET('2014_EX'!$A$2,COUNTA('2014_EX'!$A$2:$A$156)-Cálculos!$M$43,0,Cálculos!$M$43,1)=Cálculos!$L899)*OFFSET('2014_EX'!$F$2,COUNTA('2014_EX'!$F$2:$F$156)-Cálculos!$M$43,0,Cálculos!$M$43,1),OFFSET('2014_EX'!$H$2,COUNTA('2014_EX'!$H$2:$H$156)-Cálculos!$M$43,0,Cálculos!$M$43,1))</f>
        <v>1464.5</v>
      </c>
    </row>
    <row r="900" spans="2:13" x14ac:dyDescent="0.25">
      <c r="B900" s="16">
        <v>24118</v>
      </c>
      <c r="C900" s="20" cm="1">
        <f t="array" aca="1" ref="C900" ca="1">SUMPRODUCT(--(INDIRECT("'"&amp;C$43&amp;"_EX"&amp;"'!A2:A451")=$B900),INDIRECT("'"&amp;C$43&amp;"_EX"&amp;"'!F2:F451"),INDIRECT("'"&amp;C$43&amp;"_EX"&amp;"'!H2:H451"))</f>
        <v>266.5</v>
      </c>
      <c r="D900" s="20" cm="1">
        <f t="array" aca="1" ref="D900" ca="1">SUMPRODUCT(--(INDIRECT("'"&amp;D$43&amp;"_EX"&amp;"'!A2:A1104")=$B900),INDIRECT("'"&amp;D$43&amp;"_EX"&amp;"'!F2:F1104"),INDIRECT("'"&amp;D$43&amp;"_EX"&amp;"'!H2:H1104"))</f>
        <v>0</v>
      </c>
      <c r="E900" s="20" cm="1">
        <f t="array" aca="1" ref="E900" ca="1">SUMPRODUCT(--(INDIRECT("'"&amp;E$43&amp;"_EX"&amp;"'!A2:A444")=$B900),INDIRECT("'"&amp;E$43&amp;"_EX"&amp;"'!F2:F444"),INDIRECT("'"&amp;E$43&amp;"_EX"&amp;"'!H2:H444"))</f>
        <v>0</v>
      </c>
      <c r="F900" s="20" cm="1">
        <f t="array" aca="1" ref="F900" ca="1">SUMPRODUCT(--(INDIRECT("'"&amp;F$43&amp;"_EX"&amp;"'!A2:A156")=$B900),INDIRECT("'"&amp;F$43&amp;"_EX"&amp;"'!F2:F156"),INDIRECT("'"&amp;F$43&amp;"_EX"&amp;"'!H2:H156"))</f>
        <v>0</v>
      </c>
      <c r="L900" s="16">
        <v>24118</v>
      </c>
      <c r="M900" s="20" cm="1">
        <f t="array" aca="1" ref="M900" ca="1">SUMPRODUCT((OFFSET('2014_EX'!$A$2,COUNTA('2014_EX'!$A$2:$A$156)-Cálculos!$M$43,0,Cálculos!$M$43,1)=Cálculos!$L900)*OFFSET('2014_EX'!$F$2,COUNTA('2014_EX'!$F$2:$F$156)-Cálculos!$M$43,0,Cálculos!$M$43,1),OFFSET('2014_EX'!$H$2,COUNTA('2014_EX'!$H$2:$H$156)-Cálculos!$M$43,0,Cálculos!$M$43,1))</f>
        <v>0</v>
      </c>
    </row>
    <row r="901" spans="2:13" x14ac:dyDescent="0.25">
      <c r="B901" s="16">
        <v>24119</v>
      </c>
      <c r="C901" s="20" cm="1">
        <f t="array" aca="1" ref="C901" ca="1">SUMPRODUCT(--(INDIRECT("'"&amp;C$43&amp;"_EX"&amp;"'!A2:A451")=$B901),INDIRECT("'"&amp;C$43&amp;"_EX"&amp;"'!F2:F451"),INDIRECT("'"&amp;C$43&amp;"_EX"&amp;"'!H2:H451"))</f>
        <v>1773</v>
      </c>
      <c r="D901" s="20" cm="1">
        <f t="array" aca="1" ref="D901" ca="1">SUMPRODUCT(--(INDIRECT("'"&amp;D$43&amp;"_EX"&amp;"'!A2:A1104")=$B901),INDIRECT("'"&amp;D$43&amp;"_EX"&amp;"'!F2:F1104"),INDIRECT("'"&amp;D$43&amp;"_EX"&amp;"'!H2:H1104"))</f>
        <v>876</v>
      </c>
      <c r="E901" s="20" cm="1">
        <f t="array" aca="1" ref="E901" ca="1">SUMPRODUCT(--(INDIRECT("'"&amp;E$43&amp;"_EX"&amp;"'!A2:A444")=$B901),INDIRECT("'"&amp;E$43&amp;"_EX"&amp;"'!F2:F444"),INDIRECT("'"&amp;E$43&amp;"_EX"&amp;"'!H2:H444"))</f>
        <v>0</v>
      </c>
      <c r="F901" s="20" cm="1">
        <f t="array" aca="1" ref="F901" ca="1">SUMPRODUCT(--(INDIRECT("'"&amp;F$43&amp;"_EX"&amp;"'!A2:A156")=$B901),INDIRECT("'"&amp;F$43&amp;"_EX"&amp;"'!F2:F156"),INDIRECT("'"&amp;F$43&amp;"_EX"&amp;"'!H2:H156"))</f>
        <v>0</v>
      </c>
      <c r="L901" s="16">
        <v>24119</v>
      </c>
      <c r="M901" s="20" cm="1">
        <f t="array" aca="1" ref="M901" ca="1">SUMPRODUCT((OFFSET('2014_EX'!$A$2,COUNTA('2014_EX'!$A$2:$A$156)-Cálculos!$M$43,0,Cálculos!$M$43,1)=Cálculos!$L901)*OFFSET('2014_EX'!$F$2,COUNTA('2014_EX'!$F$2:$F$156)-Cálculos!$M$43,0,Cálculos!$M$43,1),OFFSET('2014_EX'!$H$2,COUNTA('2014_EX'!$H$2:$H$156)-Cálculos!$M$43,0,Cálculos!$M$43,1))</f>
        <v>0</v>
      </c>
    </row>
    <row r="902" spans="2:13" x14ac:dyDescent="0.25">
      <c r="B902" s="16">
        <v>24120</v>
      </c>
      <c r="C902" s="20" cm="1">
        <f t="array" aca="1" ref="C902" ca="1">SUMPRODUCT(--(INDIRECT("'"&amp;C$43&amp;"_EX"&amp;"'!A2:A451")=$B902),INDIRECT("'"&amp;C$43&amp;"_EX"&amp;"'!F2:F451"),INDIRECT("'"&amp;C$43&amp;"_EX"&amp;"'!H2:H451"))</f>
        <v>445.5</v>
      </c>
      <c r="D902" s="20" cm="1">
        <f t="array" aca="1" ref="D902" ca="1">SUMPRODUCT(--(INDIRECT("'"&amp;D$43&amp;"_EX"&amp;"'!A2:A1104")=$B902),INDIRECT("'"&amp;D$43&amp;"_EX"&amp;"'!F2:F1104"),INDIRECT("'"&amp;D$43&amp;"_EX"&amp;"'!H2:H1104"))</f>
        <v>1014</v>
      </c>
      <c r="E902" s="20" cm="1">
        <f t="array" aca="1" ref="E902" ca="1">SUMPRODUCT(--(INDIRECT("'"&amp;E$43&amp;"_EX"&amp;"'!A2:A444")=$B902),INDIRECT("'"&amp;E$43&amp;"_EX"&amp;"'!F2:F444"),INDIRECT("'"&amp;E$43&amp;"_EX"&amp;"'!H2:H444"))</f>
        <v>0</v>
      </c>
      <c r="F902" s="20" cm="1">
        <f t="array" aca="1" ref="F902" ca="1">SUMPRODUCT(--(INDIRECT("'"&amp;F$43&amp;"_EX"&amp;"'!A2:A156")=$B902),INDIRECT("'"&amp;F$43&amp;"_EX"&amp;"'!F2:F156"),INDIRECT("'"&amp;F$43&amp;"_EX"&amp;"'!H2:H156"))</f>
        <v>0</v>
      </c>
      <c r="L902" s="16">
        <v>24120</v>
      </c>
      <c r="M902" s="20" cm="1">
        <f t="array" aca="1" ref="M902" ca="1">SUMPRODUCT((OFFSET('2014_EX'!$A$2,COUNTA('2014_EX'!$A$2:$A$156)-Cálculos!$M$43,0,Cálculos!$M$43,1)=Cálculos!$L902)*OFFSET('2014_EX'!$F$2,COUNTA('2014_EX'!$F$2:$F$156)-Cálculos!$M$43,0,Cálculos!$M$43,1),OFFSET('2014_EX'!$H$2,COUNTA('2014_EX'!$H$2:$H$156)-Cálculos!$M$43,0,Cálculos!$M$43,1))</f>
        <v>0</v>
      </c>
    </row>
    <row r="903" spans="2:13" x14ac:dyDescent="0.25">
      <c r="B903" s="16">
        <v>24121</v>
      </c>
      <c r="C903" s="20" cm="1">
        <f t="array" aca="1" ref="C903" ca="1">SUMPRODUCT(--(INDIRECT("'"&amp;C$43&amp;"_EX"&amp;"'!A2:A451")=$B903),INDIRECT("'"&amp;C$43&amp;"_EX"&amp;"'!F2:F451"),INDIRECT("'"&amp;C$43&amp;"_EX"&amp;"'!H2:H451"))</f>
        <v>819</v>
      </c>
      <c r="D903" s="20" cm="1">
        <f t="array" aca="1" ref="D903" ca="1">SUMPRODUCT(--(INDIRECT("'"&amp;D$43&amp;"_EX"&amp;"'!A2:A1104")=$B903),INDIRECT("'"&amp;D$43&amp;"_EX"&amp;"'!F2:F1104"),INDIRECT("'"&amp;D$43&amp;"_EX"&amp;"'!H2:H1104"))</f>
        <v>0</v>
      </c>
      <c r="E903" s="20" cm="1">
        <f t="array" aca="1" ref="E903" ca="1">SUMPRODUCT(--(INDIRECT("'"&amp;E$43&amp;"_EX"&amp;"'!A2:A444")=$B903),INDIRECT("'"&amp;E$43&amp;"_EX"&amp;"'!F2:F444"),INDIRECT("'"&amp;E$43&amp;"_EX"&amp;"'!H2:H444"))</f>
        <v>461.34000000000003</v>
      </c>
      <c r="F903" s="20" cm="1">
        <f t="array" aca="1" ref="F903" ca="1">SUMPRODUCT(--(INDIRECT("'"&amp;F$43&amp;"_EX"&amp;"'!A2:A156")=$B903),INDIRECT("'"&amp;F$43&amp;"_EX"&amp;"'!F2:F156"),INDIRECT("'"&amp;F$43&amp;"_EX"&amp;"'!H2:H156"))</f>
        <v>0</v>
      </c>
      <c r="L903" s="16">
        <v>24121</v>
      </c>
      <c r="M903" s="20" cm="1">
        <f t="array" aca="1" ref="M903" ca="1">SUMPRODUCT((OFFSET('2014_EX'!$A$2,COUNTA('2014_EX'!$A$2:$A$156)-Cálculos!$M$43,0,Cálculos!$M$43,1)=Cálculos!$L903)*OFFSET('2014_EX'!$F$2,COUNTA('2014_EX'!$F$2:$F$156)-Cálculos!$M$43,0,Cálculos!$M$43,1),OFFSET('2014_EX'!$H$2,COUNTA('2014_EX'!$H$2:$H$156)-Cálculos!$M$43,0,Cálculos!$M$43,1))</f>
        <v>0</v>
      </c>
    </row>
    <row r="904" spans="2:13" x14ac:dyDescent="0.25">
      <c r="B904" s="16">
        <v>24122</v>
      </c>
      <c r="C904" s="20" cm="1">
        <f t="array" aca="1" ref="C904" ca="1">SUMPRODUCT(--(INDIRECT("'"&amp;C$43&amp;"_EX"&amp;"'!A2:A451")=$B904),INDIRECT("'"&amp;C$43&amp;"_EX"&amp;"'!F2:F451"),INDIRECT("'"&amp;C$43&amp;"_EX"&amp;"'!H2:H451"))</f>
        <v>562.5</v>
      </c>
      <c r="D904" s="20" cm="1">
        <f t="array" aca="1" ref="D904" ca="1">SUMPRODUCT(--(INDIRECT("'"&amp;D$43&amp;"_EX"&amp;"'!A2:A1104")=$B904),INDIRECT("'"&amp;D$43&amp;"_EX"&amp;"'!F2:F1104"),INDIRECT("'"&amp;D$43&amp;"_EX"&amp;"'!H2:H1104"))</f>
        <v>746.13</v>
      </c>
      <c r="E904" s="20" cm="1">
        <f t="array" aca="1" ref="E904" ca="1">SUMPRODUCT(--(INDIRECT("'"&amp;E$43&amp;"_EX"&amp;"'!A2:A444")=$B904),INDIRECT("'"&amp;E$43&amp;"_EX"&amp;"'!F2:F444"),INDIRECT("'"&amp;E$43&amp;"_EX"&amp;"'!H2:H444"))</f>
        <v>0</v>
      </c>
      <c r="F904" s="20" cm="1">
        <f t="array" aca="1" ref="F904" ca="1">SUMPRODUCT(--(INDIRECT("'"&amp;F$43&amp;"_EX"&amp;"'!A2:A156")=$B904),INDIRECT("'"&amp;F$43&amp;"_EX"&amp;"'!F2:F156"),INDIRECT("'"&amp;F$43&amp;"_EX"&amp;"'!H2:H156"))</f>
        <v>0</v>
      </c>
      <c r="L904" s="16">
        <v>24122</v>
      </c>
      <c r="M904" s="20" cm="1">
        <f t="array" aca="1" ref="M904" ca="1">SUMPRODUCT((OFFSET('2014_EX'!$A$2,COUNTA('2014_EX'!$A$2:$A$156)-Cálculos!$M$43,0,Cálculos!$M$43,1)=Cálculos!$L904)*OFFSET('2014_EX'!$F$2,COUNTA('2014_EX'!$F$2:$F$156)-Cálculos!$M$43,0,Cálculos!$M$43,1),OFFSET('2014_EX'!$H$2,COUNTA('2014_EX'!$H$2:$H$156)-Cálculos!$M$43,0,Cálculos!$M$43,1))</f>
        <v>0</v>
      </c>
    </row>
    <row r="905" spans="2:13" x14ac:dyDescent="0.25">
      <c r="B905" s="16">
        <v>24123</v>
      </c>
      <c r="C905" s="20" cm="1">
        <f t="array" aca="1" ref="C905" ca="1">SUMPRODUCT(--(INDIRECT("'"&amp;C$43&amp;"_EX"&amp;"'!A2:A451")=$B905),INDIRECT("'"&amp;C$43&amp;"_EX"&amp;"'!F2:F451"),INDIRECT("'"&amp;C$43&amp;"_EX"&amp;"'!H2:H451"))</f>
        <v>54</v>
      </c>
      <c r="D905" s="20" cm="1">
        <f t="array" aca="1" ref="D905" ca="1">SUMPRODUCT(--(INDIRECT("'"&amp;D$43&amp;"_EX"&amp;"'!A2:A1104")=$B905),INDIRECT("'"&amp;D$43&amp;"_EX"&amp;"'!F2:F1104"),INDIRECT("'"&amp;D$43&amp;"_EX"&amp;"'!H2:H1104"))</f>
        <v>949.5</v>
      </c>
      <c r="E905" s="20" cm="1">
        <f t="array" aca="1" ref="E905" ca="1">SUMPRODUCT(--(INDIRECT("'"&amp;E$43&amp;"_EX"&amp;"'!A2:A444")=$B905),INDIRECT("'"&amp;E$43&amp;"_EX"&amp;"'!F2:F444"),INDIRECT("'"&amp;E$43&amp;"_EX"&amp;"'!H2:H444"))</f>
        <v>0</v>
      </c>
      <c r="F905" s="20" cm="1">
        <f t="array" aca="1" ref="F905" ca="1">SUMPRODUCT(--(INDIRECT("'"&amp;F$43&amp;"_EX"&amp;"'!A2:A156")=$B905),INDIRECT("'"&amp;F$43&amp;"_EX"&amp;"'!F2:F156"),INDIRECT("'"&amp;F$43&amp;"_EX"&amp;"'!H2:H156"))</f>
        <v>0</v>
      </c>
      <c r="L905" s="16">
        <v>24123</v>
      </c>
      <c r="M905" s="20" cm="1">
        <f t="array" aca="1" ref="M905" ca="1">SUMPRODUCT((OFFSET('2014_EX'!$A$2,COUNTA('2014_EX'!$A$2:$A$156)-Cálculos!$M$43,0,Cálculos!$M$43,1)=Cálculos!$L905)*OFFSET('2014_EX'!$F$2,COUNTA('2014_EX'!$F$2:$F$156)-Cálculos!$M$43,0,Cálculos!$M$43,1),OFFSET('2014_EX'!$H$2,COUNTA('2014_EX'!$H$2:$H$156)-Cálculos!$M$43,0,Cálculos!$M$43,1))</f>
        <v>0</v>
      </c>
    </row>
    <row r="906" spans="2:13" x14ac:dyDescent="0.25">
      <c r="B906" s="16">
        <v>24124</v>
      </c>
      <c r="C906" s="20" cm="1">
        <f t="array" aca="1" ref="C906" ca="1">SUMPRODUCT(--(INDIRECT("'"&amp;C$43&amp;"_EX"&amp;"'!A2:A451")=$B906),INDIRECT("'"&amp;C$43&amp;"_EX"&amp;"'!F2:F451"),INDIRECT("'"&amp;C$43&amp;"_EX"&amp;"'!H2:H451"))</f>
        <v>477</v>
      </c>
      <c r="D906" s="20" cm="1">
        <f t="array" aca="1" ref="D906" ca="1">SUMPRODUCT(--(INDIRECT("'"&amp;D$43&amp;"_EX"&amp;"'!A2:A1104")=$B906),INDIRECT("'"&amp;D$43&amp;"_EX"&amp;"'!F2:F1104"),INDIRECT("'"&amp;D$43&amp;"_EX"&amp;"'!H2:H1104"))</f>
        <v>0</v>
      </c>
      <c r="E906" s="20" cm="1">
        <f t="array" aca="1" ref="E906" ca="1">SUMPRODUCT(--(INDIRECT("'"&amp;E$43&amp;"_EX"&amp;"'!A2:A444")=$B906),INDIRECT("'"&amp;E$43&amp;"_EX"&amp;"'!F2:F444"),INDIRECT("'"&amp;E$43&amp;"_EX"&amp;"'!H2:H444"))</f>
        <v>720</v>
      </c>
      <c r="F906" s="20" cm="1">
        <f t="array" aca="1" ref="F906" ca="1">SUMPRODUCT(--(INDIRECT("'"&amp;F$43&amp;"_EX"&amp;"'!A2:A156")=$B906),INDIRECT("'"&amp;F$43&amp;"_EX"&amp;"'!F2:F156"),INDIRECT("'"&amp;F$43&amp;"_EX"&amp;"'!H2:H156"))</f>
        <v>0</v>
      </c>
      <c r="L906" s="16">
        <v>24124</v>
      </c>
      <c r="M906" s="20" cm="1">
        <f t="array" aca="1" ref="M906" ca="1">SUMPRODUCT((OFFSET('2014_EX'!$A$2,COUNTA('2014_EX'!$A$2:$A$156)-Cálculos!$M$43,0,Cálculos!$M$43,1)=Cálculos!$L906)*OFFSET('2014_EX'!$F$2,COUNTA('2014_EX'!$F$2:$F$156)-Cálculos!$M$43,0,Cálculos!$M$43,1),OFFSET('2014_EX'!$H$2,COUNTA('2014_EX'!$H$2:$H$156)-Cálculos!$M$43,0,Cálculos!$M$43,1))</f>
        <v>0</v>
      </c>
    </row>
    <row r="907" spans="2:13" x14ac:dyDescent="0.25">
      <c r="B907" s="16">
        <v>24125</v>
      </c>
      <c r="C907" s="20" cm="1">
        <f t="array" aca="1" ref="C907" ca="1">SUMPRODUCT(--(INDIRECT("'"&amp;C$43&amp;"_EX"&amp;"'!A2:A451")=$B907),INDIRECT("'"&amp;C$43&amp;"_EX"&amp;"'!F2:F451"),INDIRECT("'"&amp;C$43&amp;"_EX"&amp;"'!H2:H451"))</f>
        <v>624</v>
      </c>
      <c r="D907" s="20" cm="1">
        <f t="array" aca="1" ref="D907" ca="1">SUMPRODUCT(--(INDIRECT("'"&amp;D$43&amp;"_EX"&amp;"'!A2:A1104")=$B907),INDIRECT("'"&amp;D$43&amp;"_EX"&amp;"'!F2:F1104"),INDIRECT("'"&amp;D$43&amp;"_EX"&amp;"'!H2:H1104"))</f>
        <v>0</v>
      </c>
      <c r="E907" s="20" cm="1">
        <f t="array" aca="1" ref="E907" ca="1">SUMPRODUCT(--(INDIRECT("'"&amp;E$43&amp;"_EX"&amp;"'!A2:A444")=$B907),INDIRECT("'"&amp;E$43&amp;"_EX"&amp;"'!F2:F444"),INDIRECT("'"&amp;E$43&amp;"_EX"&amp;"'!H2:H444"))</f>
        <v>1370.04</v>
      </c>
      <c r="F907" s="20" cm="1">
        <f t="array" aca="1" ref="F907" ca="1">SUMPRODUCT(--(INDIRECT("'"&amp;F$43&amp;"_EX"&amp;"'!A2:A156")=$B907),INDIRECT("'"&amp;F$43&amp;"_EX"&amp;"'!F2:F156"),INDIRECT("'"&amp;F$43&amp;"_EX"&amp;"'!H2:H156"))</f>
        <v>0</v>
      </c>
      <c r="L907" s="16">
        <v>24125</v>
      </c>
      <c r="M907" s="20" cm="1">
        <f t="array" aca="1" ref="M907" ca="1">SUMPRODUCT((OFFSET('2014_EX'!$A$2,COUNTA('2014_EX'!$A$2:$A$156)-Cálculos!$M$43,0,Cálculos!$M$43,1)=Cálculos!$L907)*OFFSET('2014_EX'!$F$2,COUNTA('2014_EX'!$F$2:$F$156)-Cálculos!$M$43,0,Cálculos!$M$43,1),OFFSET('2014_EX'!$H$2,COUNTA('2014_EX'!$H$2:$H$156)-Cálculos!$M$43,0,Cálculos!$M$43,1))</f>
        <v>0</v>
      </c>
    </row>
    <row r="908" spans="2:13" x14ac:dyDescent="0.25">
      <c r="B908" s="16">
        <v>24126</v>
      </c>
      <c r="C908" s="20" cm="1">
        <f t="array" aca="1" ref="C908" ca="1">SUMPRODUCT(--(INDIRECT("'"&amp;C$43&amp;"_EX"&amp;"'!A2:A451")=$B908),INDIRECT("'"&amp;C$43&amp;"_EX"&amp;"'!F2:F451"),INDIRECT("'"&amp;C$43&amp;"_EX"&amp;"'!H2:H451"))</f>
        <v>498.75</v>
      </c>
      <c r="D908" s="20" cm="1">
        <f t="array" aca="1" ref="D908" ca="1">SUMPRODUCT(--(INDIRECT("'"&amp;D$43&amp;"_EX"&amp;"'!A2:A1104")=$B908),INDIRECT("'"&amp;D$43&amp;"_EX"&amp;"'!F2:F1104"),INDIRECT("'"&amp;D$43&amp;"_EX"&amp;"'!H2:H1104"))</f>
        <v>0</v>
      </c>
      <c r="E908" s="20" cm="1">
        <f t="array" aca="1" ref="E908" ca="1">SUMPRODUCT(--(INDIRECT("'"&amp;E$43&amp;"_EX"&amp;"'!A2:A444")=$B908),INDIRECT("'"&amp;E$43&amp;"_EX"&amp;"'!F2:F444"),INDIRECT("'"&amp;E$43&amp;"_EX"&amp;"'!H2:H444"))</f>
        <v>895.5</v>
      </c>
      <c r="F908" s="20" cm="1">
        <f t="array" aca="1" ref="F908" ca="1">SUMPRODUCT(--(INDIRECT("'"&amp;F$43&amp;"_EX"&amp;"'!A2:A156")=$B908),INDIRECT("'"&amp;F$43&amp;"_EX"&amp;"'!F2:F156"),INDIRECT("'"&amp;F$43&amp;"_EX"&amp;"'!H2:H156"))</f>
        <v>0</v>
      </c>
      <c r="L908" s="16">
        <v>24126</v>
      </c>
      <c r="M908" s="20" cm="1">
        <f t="array" aca="1" ref="M908" ca="1">SUMPRODUCT((OFFSET('2014_EX'!$A$2,COUNTA('2014_EX'!$A$2:$A$156)-Cálculos!$M$43,0,Cálculos!$M$43,1)=Cálculos!$L908)*OFFSET('2014_EX'!$F$2,COUNTA('2014_EX'!$F$2:$F$156)-Cálculos!$M$43,0,Cálculos!$M$43,1),OFFSET('2014_EX'!$H$2,COUNTA('2014_EX'!$H$2:$H$156)-Cálculos!$M$43,0,Cálculos!$M$43,1))</f>
        <v>0</v>
      </c>
    </row>
    <row r="909" spans="2:13" x14ac:dyDescent="0.25">
      <c r="B909" s="16">
        <v>24127</v>
      </c>
      <c r="C909" s="20" cm="1">
        <f t="array" aca="1" ref="C909" ca="1">SUMPRODUCT(--(INDIRECT("'"&amp;C$43&amp;"_EX"&amp;"'!A2:A451")=$B909),INDIRECT("'"&amp;C$43&amp;"_EX"&amp;"'!F2:F451"),INDIRECT("'"&amp;C$43&amp;"_EX"&amp;"'!H2:H451"))</f>
        <v>112.5</v>
      </c>
      <c r="D909" s="20" cm="1">
        <f t="array" aca="1" ref="D909" ca="1">SUMPRODUCT(--(INDIRECT("'"&amp;D$43&amp;"_EX"&amp;"'!A2:A1104")=$B909),INDIRECT("'"&amp;D$43&amp;"_EX"&amp;"'!F2:F1104"),INDIRECT("'"&amp;D$43&amp;"_EX"&amp;"'!H2:H1104"))</f>
        <v>0</v>
      </c>
      <c r="E909" s="20" cm="1">
        <f t="array" aca="1" ref="E909" ca="1">SUMPRODUCT(--(INDIRECT("'"&amp;E$43&amp;"_EX"&amp;"'!A2:A444")=$B909),INDIRECT("'"&amp;E$43&amp;"_EX"&amp;"'!F2:F444"),INDIRECT("'"&amp;E$43&amp;"_EX"&amp;"'!H2:H444"))</f>
        <v>0</v>
      </c>
      <c r="F909" s="20" cm="1">
        <f t="array" aca="1" ref="F909" ca="1">SUMPRODUCT(--(INDIRECT("'"&amp;F$43&amp;"_EX"&amp;"'!A2:A156")=$B909),INDIRECT("'"&amp;F$43&amp;"_EX"&amp;"'!F2:F156"),INDIRECT("'"&amp;F$43&amp;"_EX"&amp;"'!H2:H156"))</f>
        <v>247.5</v>
      </c>
      <c r="L909" s="16">
        <v>24127</v>
      </c>
      <c r="M909" s="20" cm="1">
        <f t="array" aca="1" ref="M909" ca="1">SUMPRODUCT((OFFSET('2014_EX'!$A$2,COUNTA('2014_EX'!$A$2:$A$156)-Cálculos!$M$43,0,Cálculos!$M$43,1)=Cálculos!$L909)*OFFSET('2014_EX'!$F$2,COUNTA('2014_EX'!$F$2:$F$156)-Cálculos!$M$43,0,Cálculos!$M$43,1),OFFSET('2014_EX'!$H$2,COUNTA('2014_EX'!$H$2:$H$156)-Cálculos!$M$43,0,Cálculos!$M$43,1))</f>
        <v>247.5</v>
      </c>
    </row>
    <row r="910" spans="2:13" x14ac:dyDescent="0.25">
      <c r="B910" s="16">
        <v>24128</v>
      </c>
      <c r="C910" s="20" cm="1">
        <f t="array" aca="1" ref="C910" ca="1">SUMPRODUCT(--(INDIRECT("'"&amp;C$43&amp;"_EX"&amp;"'!A2:A451")=$B910),INDIRECT("'"&amp;C$43&amp;"_EX"&amp;"'!F2:F451"),INDIRECT("'"&amp;C$43&amp;"_EX"&amp;"'!H2:H451"))</f>
        <v>549</v>
      </c>
      <c r="D910" s="20" cm="1">
        <f t="array" aca="1" ref="D910" ca="1">SUMPRODUCT(--(INDIRECT("'"&amp;D$43&amp;"_EX"&amp;"'!A2:A1104")=$B910),INDIRECT("'"&amp;D$43&amp;"_EX"&amp;"'!F2:F1104"),INDIRECT("'"&amp;D$43&amp;"_EX"&amp;"'!H2:H1104"))</f>
        <v>204</v>
      </c>
      <c r="E910" s="20" cm="1">
        <f t="array" aca="1" ref="E910" ca="1">SUMPRODUCT(--(INDIRECT("'"&amp;E$43&amp;"_EX"&amp;"'!A2:A444")=$B910),INDIRECT("'"&amp;E$43&amp;"_EX"&amp;"'!F2:F444"),INDIRECT("'"&amp;E$43&amp;"_EX"&amp;"'!H2:H444"))</f>
        <v>909.09</v>
      </c>
      <c r="F910" s="20" cm="1">
        <f t="array" aca="1" ref="F910" ca="1">SUMPRODUCT(--(INDIRECT("'"&amp;F$43&amp;"_EX"&amp;"'!A2:A156")=$B910),INDIRECT("'"&amp;F$43&amp;"_EX"&amp;"'!F2:F156"),INDIRECT("'"&amp;F$43&amp;"_EX"&amp;"'!H2:H156"))</f>
        <v>0</v>
      </c>
      <c r="L910" s="16">
        <v>24128</v>
      </c>
      <c r="M910" s="20" cm="1">
        <f t="array" aca="1" ref="M910" ca="1">SUMPRODUCT((OFFSET('2014_EX'!$A$2,COUNTA('2014_EX'!$A$2:$A$156)-Cálculos!$M$43,0,Cálculos!$M$43,1)=Cálculos!$L910)*OFFSET('2014_EX'!$F$2,COUNTA('2014_EX'!$F$2:$F$156)-Cálculos!$M$43,0,Cálculos!$M$43,1),OFFSET('2014_EX'!$H$2,COUNTA('2014_EX'!$H$2:$H$156)-Cálculos!$M$43,0,Cálculos!$M$43,1))</f>
        <v>0</v>
      </c>
    </row>
    <row r="911" spans="2:13" x14ac:dyDescent="0.25">
      <c r="B911" s="16">
        <v>24129</v>
      </c>
      <c r="C911" s="20" cm="1">
        <f t="array" aca="1" ref="C911" ca="1">SUMPRODUCT(--(INDIRECT("'"&amp;C$43&amp;"_EX"&amp;"'!A2:A451")=$B911),INDIRECT("'"&amp;C$43&amp;"_EX"&amp;"'!F2:F451"),INDIRECT("'"&amp;C$43&amp;"_EX"&amp;"'!H2:H451"))</f>
        <v>786.03000000000009</v>
      </c>
      <c r="D911" s="20" cm="1">
        <f t="array" aca="1" ref="D911" ca="1">SUMPRODUCT(--(INDIRECT("'"&amp;D$43&amp;"_EX"&amp;"'!A2:A1104")=$B911),INDIRECT("'"&amp;D$43&amp;"_EX"&amp;"'!F2:F1104"),INDIRECT("'"&amp;D$43&amp;"_EX"&amp;"'!H2:H1104"))</f>
        <v>0</v>
      </c>
      <c r="E911" s="20" cm="1">
        <f t="array" aca="1" ref="E911" ca="1">SUMPRODUCT(--(INDIRECT("'"&amp;E$43&amp;"_EX"&amp;"'!A2:A444")=$B911),INDIRECT("'"&amp;E$43&amp;"_EX"&amp;"'!F2:F444"),INDIRECT("'"&amp;E$43&amp;"_EX"&amp;"'!H2:H444"))</f>
        <v>0</v>
      </c>
      <c r="F911" s="20" cm="1">
        <f t="array" aca="1" ref="F911" ca="1">SUMPRODUCT(--(INDIRECT("'"&amp;F$43&amp;"_EX"&amp;"'!A2:A156")=$B911),INDIRECT("'"&amp;F$43&amp;"_EX"&amp;"'!F2:F156"),INDIRECT("'"&amp;F$43&amp;"_EX"&amp;"'!H2:H156"))</f>
        <v>0</v>
      </c>
      <c r="L911" s="16">
        <v>24129</v>
      </c>
      <c r="M911" s="20" cm="1">
        <f t="array" aca="1" ref="M911" ca="1">SUMPRODUCT((OFFSET('2014_EX'!$A$2,COUNTA('2014_EX'!$A$2:$A$156)-Cálculos!$M$43,0,Cálculos!$M$43,1)=Cálculos!$L911)*OFFSET('2014_EX'!$F$2,COUNTA('2014_EX'!$F$2:$F$156)-Cálculos!$M$43,0,Cálculos!$M$43,1),OFFSET('2014_EX'!$H$2,COUNTA('2014_EX'!$H$2:$H$156)-Cálculos!$M$43,0,Cálculos!$M$43,1))</f>
        <v>0</v>
      </c>
    </row>
    <row r="912" spans="2:13" x14ac:dyDescent="0.25">
      <c r="B912" s="16">
        <v>24130</v>
      </c>
      <c r="C912" s="20" cm="1">
        <f t="array" aca="1" ref="C912" ca="1">SUMPRODUCT(--(INDIRECT("'"&amp;C$43&amp;"_EX"&amp;"'!A2:A451")=$B912),INDIRECT("'"&amp;C$43&amp;"_EX"&amp;"'!F2:F451"),INDIRECT("'"&amp;C$43&amp;"_EX"&amp;"'!H2:H451"))</f>
        <v>839.16</v>
      </c>
      <c r="D912" s="20" cm="1">
        <f t="array" aca="1" ref="D912" ca="1">SUMPRODUCT(--(INDIRECT("'"&amp;D$43&amp;"_EX"&amp;"'!A2:A1104")=$B912),INDIRECT("'"&amp;D$43&amp;"_EX"&amp;"'!F2:F1104"),INDIRECT("'"&amp;D$43&amp;"_EX"&amp;"'!H2:H1104"))</f>
        <v>0</v>
      </c>
      <c r="E912" s="20" cm="1">
        <f t="array" aca="1" ref="E912" ca="1">SUMPRODUCT(--(INDIRECT("'"&amp;E$43&amp;"_EX"&amp;"'!A2:A444")=$B912),INDIRECT("'"&amp;E$43&amp;"_EX"&amp;"'!F2:F444"),INDIRECT("'"&amp;E$43&amp;"_EX"&amp;"'!H2:H444"))</f>
        <v>1276.6500000000001</v>
      </c>
      <c r="F912" s="20" cm="1">
        <f t="array" aca="1" ref="F912" ca="1">SUMPRODUCT(--(INDIRECT("'"&amp;F$43&amp;"_EX"&amp;"'!A2:A156")=$B912),INDIRECT("'"&amp;F$43&amp;"_EX"&amp;"'!F2:F156"),INDIRECT("'"&amp;F$43&amp;"_EX"&amp;"'!H2:H156"))</f>
        <v>0</v>
      </c>
      <c r="L912" s="16">
        <v>24130</v>
      </c>
      <c r="M912" s="20" cm="1">
        <f t="array" aca="1" ref="M912" ca="1">SUMPRODUCT((OFFSET('2014_EX'!$A$2,COUNTA('2014_EX'!$A$2:$A$156)-Cálculos!$M$43,0,Cálculos!$M$43,1)=Cálculos!$L912)*OFFSET('2014_EX'!$F$2,COUNTA('2014_EX'!$F$2:$F$156)-Cálculos!$M$43,0,Cálculos!$M$43,1),OFFSET('2014_EX'!$H$2,COUNTA('2014_EX'!$H$2:$H$156)-Cálculos!$M$43,0,Cálculos!$M$43,1))</f>
        <v>0</v>
      </c>
    </row>
    <row r="913" spans="2:13" x14ac:dyDescent="0.25">
      <c r="B913" s="16">
        <v>24131</v>
      </c>
      <c r="C913" s="20" cm="1">
        <f t="array" aca="1" ref="C913" ca="1">SUMPRODUCT(--(INDIRECT("'"&amp;C$43&amp;"_EX"&amp;"'!A2:A451")=$B913),INDIRECT("'"&amp;C$43&amp;"_EX"&amp;"'!F2:F451"),INDIRECT("'"&amp;C$43&amp;"_EX"&amp;"'!H2:H451"))</f>
        <v>1188</v>
      </c>
      <c r="D913" s="20" cm="1">
        <f t="array" aca="1" ref="D913" ca="1">SUMPRODUCT(--(INDIRECT("'"&amp;D$43&amp;"_EX"&amp;"'!A2:A1104")=$B913),INDIRECT("'"&amp;D$43&amp;"_EX"&amp;"'!F2:F1104"),INDIRECT("'"&amp;D$43&amp;"_EX"&amp;"'!H2:H1104"))</f>
        <v>0</v>
      </c>
      <c r="E913" s="20" cm="1">
        <f t="array" aca="1" ref="E913" ca="1">SUMPRODUCT(--(INDIRECT("'"&amp;E$43&amp;"_EX"&amp;"'!A2:A444")=$B913),INDIRECT("'"&amp;E$43&amp;"_EX"&amp;"'!F2:F444"),INDIRECT("'"&amp;E$43&amp;"_EX"&amp;"'!H2:H444"))</f>
        <v>0</v>
      </c>
      <c r="F913" s="20" cm="1">
        <f t="array" aca="1" ref="F913" ca="1">SUMPRODUCT(--(INDIRECT("'"&amp;F$43&amp;"_EX"&amp;"'!A2:A156")=$B913),INDIRECT("'"&amp;F$43&amp;"_EX"&amp;"'!F2:F156"),INDIRECT("'"&amp;F$43&amp;"_EX"&amp;"'!H2:H156"))</f>
        <v>850.5</v>
      </c>
      <c r="L913" s="16">
        <v>24131</v>
      </c>
      <c r="M913" s="20" cm="1">
        <f t="array" aca="1" ref="M913" ca="1">SUMPRODUCT((OFFSET('2014_EX'!$A$2,COUNTA('2014_EX'!$A$2:$A$156)-Cálculos!$M$43,0,Cálculos!$M$43,1)=Cálculos!$L913)*OFFSET('2014_EX'!$F$2,COUNTA('2014_EX'!$F$2:$F$156)-Cálculos!$M$43,0,Cálculos!$M$43,1),OFFSET('2014_EX'!$H$2,COUNTA('2014_EX'!$H$2:$H$156)-Cálculos!$M$43,0,Cálculos!$M$43,1))</f>
        <v>850.5</v>
      </c>
    </row>
    <row r="914" spans="2:13" x14ac:dyDescent="0.25">
      <c r="B914" s="16">
        <v>24132</v>
      </c>
      <c r="C914" s="20" cm="1">
        <f t="array" aca="1" ref="C914" ca="1">SUMPRODUCT(--(INDIRECT("'"&amp;C$43&amp;"_EX"&amp;"'!A2:A451")=$B914),INDIRECT("'"&amp;C$43&amp;"_EX"&amp;"'!F2:F451"),INDIRECT("'"&amp;C$43&amp;"_EX"&amp;"'!H2:H451"))</f>
        <v>1236</v>
      </c>
      <c r="D914" s="20" cm="1">
        <f t="array" aca="1" ref="D914" ca="1">SUMPRODUCT(--(INDIRECT("'"&amp;D$43&amp;"_EX"&amp;"'!A2:A1104")=$B914),INDIRECT("'"&amp;D$43&amp;"_EX"&amp;"'!F2:F1104"),INDIRECT("'"&amp;D$43&amp;"_EX"&amp;"'!H2:H1104"))</f>
        <v>1280.5</v>
      </c>
      <c r="E914" s="20" cm="1">
        <f t="array" aca="1" ref="E914" ca="1">SUMPRODUCT(--(INDIRECT("'"&amp;E$43&amp;"_EX"&amp;"'!A2:A444")=$B914),INDIRECT("'"&amp;E$43&amp;"_EX"&amp;"'!F2:F444"),INDIRECT("'"&amp;E$43&amp;"_EX"&amp;"'!H2:H444"))</f>
        <v>0</v>
      </c>
      <c r="F914" s="20" cm="1">
        <f t="array" aca="1" ref="F914" ca="1">SUMPRODUCT(--(INDIRECT("'"&amp;F$43&amp;"_EX"&amp;"'!A2:A156")=$B914),INDIRECT("'"&amp;F$43&amp;"_EX"&amp;"'!F2:F156"),INDIRECT("'"&amp;F$43&amp;"_EX"&amp;"'!H2:H156"))</f>
        <v>0</v>
      </c>
      <c r="L914" s="16">
        <v>24132</v>
      </c>
      <c r="M914" s="20" cm="1">
        <f t="array" aca="1" ref="M914" ca="1">SUMPRODUCT((OFFSET('2014_EX'!$A$2,COUNTA('2014_EX'!$A$2:$A$156)-Cálculos!$M$43,0,Cálculos!$M$43,1)=Cálculos!$L914)*OFFSET('2014_EX'!$F$2,COUNTA('2014_EX'!$F$2:$F$156)-Cálculos!$M$43,0,Cálculos!$M$43,1),OFFSET('2014_EX'!$H$2,COUNTA('2014_EX'!$H$2:$H$156)-Cálculos!$M$43,0,Cálculos!$M$43,1))</f>
        <v>0</v>
      </c>
    </row>
    <row r="915" spans="2:13" x14ac:dyDescent="0.25">
      <c r="B915" s="16">
        <v>24133</v>
      </c>
      <c r="C915" s="20" cm="1">
        <f t="array" aca="1" ref="C915" ca="1">SUMPRODUCT(--(INDIRECT("'"&amp;C$43&amp;"_EX"&amp;"'!A2:A451")=$B915),INDIRECT("'"&amp;C$43&amp;"_EX"&amp;"'!F2:F451"),INDIRECT("'"&amp;C$43&amp;"_EX"&amp;"'!H2:H451"))</f>
        <v>609</v>
      </c>
      <c r="D915" s="20" cm="1">
        <f t="array" aca="1" ref="D915" ca="1">SUMPRODUCT(--(INDIRECT("'"&amp;D$43&amp;"_EX"&amp;"'!A2:A1104")=$B915),INDIRECT("'"&amp;D$43&amp;"_EX"&amp;"'!F2:F1104"),INDIRECT("'"&amp;D$43&amp;"_EX"&amp;"'!H2:H1104"))</f>
        <v>0</v>
      </c>
      <c r="E915" s="20" cm="1">
        <f t="array" aca="1" ref="E915" ca="1">SUMPRODUCT(--(INDIRECT("'"&amp;E$43&amp;"_EX"&amp;"'!A2:A444")=$B915),INDIRECT("'"&amp;E$43&amp;"_EX"&amp;"'!F2:F444"),INDIRECT("'"&amp;E$43&amp;"_EX"&amp;"'!H2:H444"))</f>
        <v>1530</v>
      </c>
      <c r="F915" s="20" cm="1">
        <f t="array" aca="1" ref="F915" ca="1">SUMPRODUCT(--(INDIRECT("'"&amp;F$43&amp;"_EX"&amp;"'!A2:A156")=$B915),INDIRECT("'"&amp;F$43&amp;"_EX"&amp;"'!F2:F156"),INDIRECT("'"&amp;F$43&amp;"_EX"&amp;"'!H2:H156"))</f>
        <v>0</v>
      </c>
      <c r="L915" s="16">
        <v>24133</v>
      </c>
      <c r="M915" s="20" cm="1">
        <f t="array" aca="1" ref="M915" ca="1">SUMPRODUCT((OFFSET('2014_EX'!$A$2,COUNTA('2014_EX'!$A$2:$A$156)-Cálculos!$M$43,0,Cálculos!$M$43,1)=Cálculos!$L915)*OFFSET('2014_EX'!$F$2,COUNTA('2014_EX'!$F$2:$F$156)-Cálculos!$M$43,0,Cálculos!$M$43,1),OFFSET('2014_EX'!$H$2,COUNTA('2014_EX'!$H$2:$H$156)-Cálculos!$M$43,0,Cálculos!$M$43,1))</f>
        <v>0</v>
      </c>
    </row>
    <row r="916" spans="2:13" x14ac:dyDescent="0.25">
      <c r="B916" s="16">
        <v>24134</v>
      </c>
      <c r="C916" s="20" cm="1">
        <f t="array" aca="1" ref="C916" ca="1">SUMPRODUCT(--(INDIRECT("'"&amp;C$43&amp;"_EX"&amp;"'!A2:A451")=$B916),INDIRECT("'"&amp;C$43&amp;"_EX"&amp;"'!F2:F451"),INDIRECT("'"&amp;C$43&amp;"_EX"&amp;"'!H2:H451"))</f>
        <v>328.53000000000003</v>
      </c>
      <c r="D916" s="20" cm="1">
        <f t="array" aca="1" ref="D916" ca="1">SUMPRODUCT(--(INDIRECT("'"&amp;D$43&amp;"_EX"&amp;"'!A2:A1104")=$B916),INDIRECT("'"&amp;D$43&amp;"_EX"&amp;"'!F2:F1104"),INDIRECT("'"&amp;D$43&amp;"_EX"&amp;"'!H2:H1104"))</f>
        <v>1638</v>
      </c>
      <c r="E916" s="20" cm="1">
        <f t="array" aca="1" ref="E916" ca="1">SUMPRODUCT(--(INDIRECT("'"&amp;E$43&amp;"_EX"&amp;"'!A2:A444")=$B916),INDIRECT("'"&amp;E$43&amp;"_EX"&amp;"'!F2:F444"),INDIRECT("'"&amp;E$43&amp;"_EX"&amp;"'!H2:H444"))</f>
        <v>0</v>
      </c>
      <c r="F916" s="20" cm="1">
        <f t="array" aca="1" ref="F916" ca="1">SUMPRODUCT(--(INDIRECT("'"&amp;F$43&amp;"_EX"&amp;"'!A2:A156")=$B916),INDIRECT("'"&amp;F$43&amp;"_EX"&amp;"'!F2:F156"),INDIRECT("'"&amp;F$43&amp;"_EX"&amp;"'!H2:H156"))</f>
        <v>0</v>
      </c>
      <c r="L916" s="16">
        <v>24134</v>
      </c>
      <c r="M916" s="20" cm="1">
        <f t="array" aca="1" ref="M916" ca="1">SUMPRODUCT((OFFSET('2014_EX'!$A$2,COUNTA('2014_EX'!$A$2:$A$156)-Cálculos!$M$43,0,Cálculos!$M$43,1)=Cálculos!$L916)*OFFSET('2014_EX'!$F$2,COUNTA('2014_EX'!$F$2:$F$156)-Cálculos!$M$43,0,Cálculos!$M$43,1),OFFSET('2014_EX'!$H$2,COUNTA('2014_EX'!$H$2:$H$156)-Cálculos!$M$43,0,Cálculos!$M$43,1))</f>
        <v>0</v>
      </c>
    </row>
    <row r="917" spans="2:13" x14ac:dyDescent="0.25">
      <c r="B917" s="16">
        <v>24135</v>
      </c>
      <c r="C917" s="20" cm="1">
        <f t="array" aca="1" ref="C917" ca="1">SUMPRODUCT(--(INDIRECT("'"&amp;C$43&amp;"_EX"&amp;"'!A2:A451")=$B917),INDIRECT("'"&amp;C$43&amp;"_EX"&amp;"'!F2:F451"),INDIRECT("'"&amp;C$43&amp;"_EX"&amp;"'!H2:H451"))</f>
        <v>754.92000000000007</v>
      </c>
      <c r="D917" s="20" cm="1">
        <f t="array" aca="1" ref="D917" ca="1">SUMPRODUCT(--(INDIRECT("'"&amp;D$43&amp;"_EX"&amp;"'!A2:A1104")=$B917),INDIRECT("'"&amp;D$43&amp;"_EX"&amp;"'!F2:F1104"),INDIRECT("'"&amp;D$43&amp;"_EX"&amp;"'!H2:H1104"))</f>
        <v>0</v>
      </c>
      <c r="E917" s="20" cm="1">
        <f t="array" aca="1" ref="E917" ca="1">SUMPRODUCT(--(INDIRECT("'"&amp;E$43&amp;"_EX"&amp;"'!A2:A444")=$B917),INDIRECT("'"&amp;E$43&amp;"_EX"&amp;"'!F2:F444"),INDIRECT("'"&amp;E$43&amp;"_EX"&amp;"'!H2:H444"))</f>
        <v>342</v>
      </c>
      <c r="F917" s="20" cm="1">
        <f t="array" aca="1" ref="F917" ca="1">SUMPRODUCT(--(INDIRECT("'"&amp;F$43&amp;"_EX"&amp;"'!A2:A156")=$B917),INDIRECT("'"&amp;F$43&amp;"_EX"&amp;"'!F2:F156"),INDIRECT("'"&amp;F$43&amp;"_EX"&amp;"'!H2:H156"))</f>
        <v>0</v>
      </c>
      <c r="L917" s="16">
        <v>24135</v>
      </c>
      <c r="M917" s="20" cm="1">
        <f t="array" aca="1" ref="M917" ca="1">SUMPRODUCT((OFFSET('2014_EX'!$A$2,COUNTA('2014_EX'!$A$2:$A$156)-Cálculos!$M$43,0,Cálculos!$M$43,1)=Cálculos!$L917)*OFFSET('2014_EX'!$F$2,COUNTA('2014_EX'!$F$2:$F$156)-Cálculos!$M$43,0,Cálculos!$M$43,1),OFFSET('2014_EX'!$H$2,COUNTA('2014_EX'!$H$2:$H$156)-Cálculos!$M$43,0,Cálculos!$M$43,1))</f>
        <v>0</v>
      </c>
    </row>
    <row r="918" spans="2:13" x14ac:dyDescent="0.25">
      <c r="B918" s="16">
        <v>24136</v>
      </c>
      <c r="C918" s="20" cm="1">
        <f t="array" aca="1" ref="C918" ca="1">SUMPRODUCT(--(INDIRECT("'"&amp;C$43&amp;"_EX"&amp;"'!A2:A451")=$B918),INDIRECT("'"&amp;C$43&amp;"_EX"&amp;"'!F2:F451"),INDIRECT("'"&amp;C$43&amp;"_EX"&amp;"'!H2:H451"))</f>
        <v>1255.26</v>
      </c>
      <c r="D918" s="20" cm="1">
        <f t="array" aca="1" ref="D918" ca="1">SUMPRODUCT(--(INDIRECT("'"&amp;D$43&amp;"_EX"&amp;"'!A2:A1104")=$B918),INDIRECT("'"&amp;D$43&amp;"_EX"&amp;"'!F2:F1104"),INDIRECT("'"&amp;D$43&amp;"_EX"&amp;"'!H2:H1104"))</f>
        <v>0</v>
      </c>
      <c r="E918" s="20" cm="1">
        <f t="array" aca="1" ref="E918" ca="1">SUMPRODUCT(--(INDIRECT("'"&amp;E$43&amp;"_EX"&amp;"'!A2:A444")=$B918),INDIRECT("'"&amp;E$43&amp;"_EX"&amp;"'!F2:F444"),INDIRECT("'"&amp;E$43&amp;"_EX"&amp;"'!H2:H444"))</f>
        <v>490.5</v>
      </c>
      <c r="F918" s="20" cm="1">
        <f t="array" aca="1" ref="F918" ca="1">SUMPRODUCT(--(INDIRECT("'"&amp;F$43&amp;"_EX"&amp;"'!A2:A156")=$B918),INDIRECT("'"&amp;F$43&amp;"_EX"&amp;"'!F2:F156"),INDIRECT("'"&amp;F$43&amp;"_EX"&amp;"'!H2:H156"))</f>
        <v>0</v>
      </c>
      <c r="L918" s="16">
        <v>24136</v>
      </c>
      <c r="M918" s="20" cm="1">
        <f t="array" aca="1" ref="M918" ca="1">SUMPRODUCT((OFFSET('2014_EX'!$A$2,COUNTA('2014_EX'!$A$2:$A$156)-Cálculos!$M$43,0,Cálculos!$M$43,1)=Cálculos!$L918)*OFFSET('2014_EX'!$F$2,COUNTA('2014_EX'!$F$2:$F$156)-Cálculos!$M$43,0,Cálculos!$M$43,1),OFFSET('2014_EX'!$H$2,COUNTA('2014_EX'!$H$2:$H$156)-Cálculos!$M$43,0,Cálculos!$M$43,1))</f>
        <v>0</v>
      </c>
    </row>
    <row r="919" spans="2:13" x14ac:dyDescent="0.25">
      <c r="B919" s="16">
        <v>24137</v>
      </c>
      <c r="C919" s="20" cm="1">
        <f t="array" aca="1" ref="C919" ca="1">SUMPRODUCT(--(INDIRECT("'"&amp;C$43&amp;"_EX"&amp;"'!A2:A451")=$B919),INDIRECT("'"&amp;C$43&amp;"_EX"&amp;"'!F2:F451"),INDIRECT("'"&amp;C$43&amp;"_EX"&amp;"'!H2:H451"))</f>
        <v>306</v>
      </c>
      <c r="D919" s="20" cm="1">
        <f t="array" aca="1" ref="D919" ca="1">SUMPRODUCT(--(INDIRECT("'"&amp;D$43&amp;"_EX"&amp;"'!A2:A1104")=$B919),INDIRECT("'"&amp;D$43&amp;"_EX"&amp;"'!F2:F1104"),INDIRECT("'"&amp;D$43&amp;"_EX"&amp;"'!H2:H1104"))</f>
        <v>0</v>
      </c>
      <c r="E919" s="20" cm="1">
        <f t="array" aca="1" ref="E919" ca="1">SUMPRODUCT(--(INDIRECT("'"&amp;E$43&amp;"_EX"&amp;"'!A2:A444")=$B919),INDIRECT("'"&amp;E$43&amp;"_EX"&amp;"'!F2:F444"),INDIRECT("'"&amp;E$43&amp;"_EX"&amp;"'!H2:H444"))</f>
        <v>0</v>
      </c>
      <c r="F919" s="20" cm="1">
        <f t="array" aca="1" ref="F919" ca="1">SUMPRODUCT(--(INDIRECT("'"&amp;F$43&amp;"_EX"&amp;"'!A2:A156")=$B919),INDIRECT("'"&amp;F$43&amp;"_EX"&amp;"'!F2:F156"),INDIRECT("'"&amp;F$43&amp;"_EX"&amp;"'!H2:H156"))</f>
        <v>0</v>
      </c>
      <c r="L919" s="16">
        <v>24137</v>
      </c>
      <c r="M919" s="20" cm="1">
        <f t="array" aca="1" ref="M919" ca="1">SUMPRODUCT((OFFSET('2014_EX'!$A$2,COUNTA('2014_EX'!$A$2:$A$156)-Cálculos!$M$43,0,Cálculos!$M$43,1)=Cálculos!$L919)*OFFSET('2014_EX'!$F$2,COUNTA('2014_EX'!$F$2:$F$156)-Cálculos!$M$43,0,Cálculos!$M$43,1),OFFSET('2014_EX'!$H$2,COUNTA('2014_EX'!$H$2:$H$156)-Cálculos!$M$43,0,Cálculos!$M$43,1))</f>
        <v>0</v>
      </c>
    </row>
    <row r="920" spans="2:13" x14ac:dyDescent="0.25">
      <c r="B920" s="16">
        <v>24138</v>
      </c>
      <c r="C920" s="20" cm="1">
        <f t="array" aca="1" ref="C920" ca="1">SUMPRODUCT(--(INDIRECT("'"&amp;C$43&amp;"_EX"&amp;"'!A2:A451")=$B920),INDIRECT("'"&amp;C$43&amp;"_EX"&amp;"'!F2:F451"),INDIRECT("'"&amp;C$43&amp;"_EX"&amp;"'!H2:H451"))</f>
        <v>1566</v>
      </c>
      <c r="D920" s="20" cm="1">
        <f t="array" aca="1" ref="D920" ca="1">SUMPRODUCT(--(INDIRECT("'"&amp;D$43&amp;"_EX"&amp;"'!A2:A1104")=$B920),INDIRECT("'"&amp;D$43&amp;"_EX"&amp;"'!F2:F1104"),INDIRECT("'"&amp;D$43&amp;"_EX"&amp;"'!H2:H1104"))</f>
        <v>0</v>
      </c>
      <c r="E920" s="20" cm="1">
        <f t="array" aca="1" ref="E920" ca="1">SUMPRODUCT(--(INDIRECT("'"&amp;E$43&amp;"_EX"&amp;"'!A2:A444")=$B920),INDIRECT("'"&amp;E$43&amp;"_EX"&amp;"'!F2:F444"),INDIRECT("'"&amp;E$43&amp;"_EX"&amp;"'!H2:H444"))</f>
        <v>0</v>
      </c>
      <c r="F920" s="20" cm="1">
        <f t="array" aca="1" ref="F920" ca="1">SUMPRODUCT(--(INDIRECT("'"&amp;F$43&amp;"_EX"&amp;"'!A2:A156")=$B920),INDIRECT("'"&amp;F$43&amp;"_EX"&amp;"'!F2:F156"),INDIRECT("'"&amp;F$43&amp;"_EX"&amp;"'!H2:H156"))</f>
        <v>0</v>
      </c>
      <c r="L920" s="16">
        <v>24138</v>
      </c>
      <c r="M920" s="20" cm="1">
        <f t="array" aca="1" ref="M920" ca="1">SUMPRODUCT((OFFSET('2014_EX'!$A$2,COUNTA('2014_EX'!$A$2:$A$156)-Cálculos!$M$43,0,Cálculos!$M$43,1)=Cálculos!$L920)*OFFSET('2014_EX'!$F$2,COUNTA('2014_EX'!$F$2:$F$156)-Cálculos!$M$43,0,Cálculos!$M$43,1),OFFSET('2014_EX'!$H$2,COUNTA('2014_EX'!$H$2:$H$156)-Cálculos!$M$43,0,Cálculos!$M$43,1))</f>
        <v>0</v>
      </c>
    </row>
    <row r="921" spans="2:13" x14ac:dyDescent="0.25">
      <c r="B921" s="16">
        <v>24139</v>
      </c>
      <c r="C921" s="20" cm="1">
        <f t="array" aca="1" ref="C921" ca="1">SUMPRODUCT(--(INDIRECT("'"&amp;C$43&amp;"_EX"&amp;"'!A2:A451")=$B921),INDIRECT("'"&amp;C$43&amp;"_EX"&amp;"'!F2:F451"),INDIRECT("'"&amp;C$43&amp;"_EX"&amp;"'!H2:H451"))</f>
        <v>39.900000000000006</v>
      </c>
      <c r="D921" s="20" cm="1">
        <f t="array" aca="1" ref="D921" ca="1">SUMPRODUCT(--(INDIRECT("'"&amp;D$43&amp;"_EX"&amp;"'!A2:A1104")=$B921),INDIRECT("'"&amp;D$43&amp;"_EX"&amp;"'!F2:F1104"),INDIRECT("'"&amp;D$43&amp;"_EX"&amp;"'!H2:H1104"))</f>
        <v>0</v>
      </c>
      <c r="E921" s="20" cm="1">
        <f t="array" aca="1" ref="E921" ca="1">SUMPRODUCT(--(INDIRECT("'"&amp;E$43&amp;"_EX"&amp;"'!A2:A444")=$B921),INDIRECT("'"&amp;E$43&amp;"_EX"&amp;"'!F2:F444"),INDIRECT("'"&amp;E$43&amp;"_EX"&amp;"'!H2:H444"))</f>
        <v>0</v>
      </c>
      <c r="F921" s="20" cm="1">
        <f t="array" aca="1" ref="F921" ca="1">SUMPRODUCT(--(INDIRECT("'"&amp;F$43&amp;"_EX"&amp;"'!A2:A156")=$B921),INDIRECT("'"&amp;F$43&amp;"_EX"&amp;"'!F2:F156"),INDIRECT("'"&amp;F$43&amp;"_EX"&amp;"'!H2:H156"))</f>
        <v>4155</v>
      </c>
      <c r="L921" s="16">
        <v>24139</v>
      </c>
      <c r="M921" s="20" cm="1">
        <f t="array" aca="1" ref="M921" ca="1">SUMPRODUCT((OFFSET('2014_EX'!$A$2,COUNTA('2014_EX'!$A$2:$A$156)-Cálculos!$M$43,0,Cálculos!$M$43,1)=Cálculos!$L921)*OFFSET('2014_EX'!$F$2,COUNTA('2014_EX'!$F$2:$F$156)-Cálculos!$M$43,0,Cálculos!$M$43,1),OFFSET('2014_EX'!$H$2,COUNTA('2014_EX'!$H$2:$H$156)-Cálculos!$M$43,0,Cálculos!$M$43,1))</f>
        <v>4155</v>
      </c>
    </row>
    <row r="922" spans="2:13" x14ac:dyDescent="0.25">
      <c r="B922" s="16">
        <v>24140</v>
      </c>
      <c r="C922" s="20" cm="1">
        <f t="array" aca="1" ref="C922" ca="1">SUMPRODUCT(--(INDIRECT("'"&amp;C$43&amp;"_EX"&amp;"'!A2:A451")=$B922),INDIRECT("'"&amp;C$43&amp;"_EX"&amp;"'!F2:F451"),INDIRECT("'"&amp;C$43&amp;"_EX"&amp;"'!H2:H451"))</f>
        <v>261</v>
      </c>
      <c r="D922" s="20" cm="1">
        <f t="array" aca="1" ref="D922" ca="1">SUMPRODUCT(--(INDIRECT("'"&amp;D$43&amp;"_EX"&amp;"'!A2:A1104")=$B922),INDIRECT("'"&amp;D$43&amp;"_EX"&amp;"'!F2:F1104"),INDIRECT("'"&amp;D$43&amp;"_EX"&amp;"'!H2:H1104"))</f>
        <v>2624.5</v>
      </c>
      <c r="E922" s="20" cm="1">
        <f t="array" aca="1" ref="E922" ca="1">SUMPRODUCT(--(INDIRECT("'"&amp;E$43&amp;"_EX"&amp;"'!A2:A444")=$B922),INDIRECT("'"&amp;E$43&amp;"_EX"&amp;"'!F2:F444"),INDIRECT("'"&amp;E$43&amp;"_EX"&amp;"'!H2:H444"))</f>
        <v>18</v>
      </c>
      <c r="F922" s="20" cm="1">
        <f t="array" aca="1" ref="F922" ca="1">SUMPRODUCT(--(INDIRECT("'"&amp;F$43&amp;"_EX"&amp;"'!A2:A156")=$B922),INDIRECT("'"&amp;F$43&amp;"_EX"&amp;"'!F2:F156"),INDIRECT("'"&amp;F$43&amp;"_EX"&amp;"'!H2:H156"))</f>
        <v>0</v>
      </c>
      <c r="L922" s="16">
        <v>24140</v>
      </c>
      <c r="M922" s="20" cm="1">
        <f t="array" aca="1" ref="M922" ca="1">SUMPRODUCT((OFFSET('2014_EX'!$A$2,COUNTA('2014_EX'!$A$2:$A$156)-Cálculos!$M$43,0,Cálculos!$M$43,1)=Cálculos!$L922)*OFFSET('2014_EX'!$F$2,COUNTA('2014_EX'!$F$2:$F$156)-Cálculos!$M$43,0,Cálculos!$M$43,1),OFFSET('2014_EX'!$H$2,COUNTA('2014_EX'!$H$2:$H$156)-Cálculos!$M$43,0,Cálculos!$M$43,1))</f>
        <v>0</v>
      </c>
    </row>
    <row r="923" spans="2:13" x14ac:dyDescent="0.25">
      <c r="B923" s="16">
        <v>24141</v>
      </c>
      <c r="C923" s="20" cm="1">
        <f t="array" aca="1" ref="C923" ca="1">SUMPRODUCT(--(INDIRECT("'"&amp;C$43&amp;"_EX"&amp;"'!A2:A451")=$B923),INDIRECT("'"&amp;C$43&amp;"_EX"&amp;"'!F2:F451"),INDIRECT("'"&amp;C$43&amp;"_EX"&amp;"'!H2:H451"))</f>
        <v>913.5</v>
      </c>
      <c r="D923" s="20" cm="1">
        <f t="array" aca="1" ref="D923" ca="1">SUMPRODUCT(--(INDIRECT("'"&amp;D$43&amp;"_EX"&amp;"'!A2:A1104")=$B923),INDIRECT("'"&amp;D$43&amp;"_EX"&amp;"'!F2:F1104"),INDIRECT("'"&amp;D$43&amp;"_EX"&amp;"'!H2:H1104"))</f>
        <v>252</v>
      </c>
      <c r="E923" s="20" cm="1">
        <f t="array" aca="1" ref="E923" ca="1">SUMPRODUCT(--(INDIRECT("'"&amp;E$43&amp;"_EX"&amp;"'!A2:A444")=$B923),INDIRECT("'"&amp;E$43&amp;"_EX"&amp;"'!F2:F444"),INDIRECT("'"&amp;E$43&amp;"_EX"&amp;"'!H2:H444"))</f>
        <v>666</v>
      </c>
      <c r="F923" s="20" cm="1">
        <f t="array" aca="1" ref="F923" ca="1">SUMPRODUCT(--(INDIRECT("'"&amp;F$43&amp;"_EX"&amp;"'!A2:A156")=$B923),INDIRECT("'"&amp;F$43&amp;"_EX"&amp;"'!F2:F156"),INDIRECT("'"&amp;F$43&amp;"_EX"&amp;"'!H2:H156"))</f>
        <v>0</v>
      </c>
      <c r="L923" s="16">
        <v>24141</v>
      </c>
      <c r="M923" s="20" cm="1">
        <f t="array" aca="1" ref="M923" ca="1">SUMPRODUCT((OFFSET('2014_EX'!$A$2,COUNTA('2014_EX'!$A$2:$A$156)-Cálculos!$M$43,0,Cálculos!$M$43,1)=Cálculos!$L923)*OFFSET('2014_EX'!$F$2,COUNTA('2014_EX'!$F$2:$F$156)-Cálculos!$M$43,0,Cálculos!$M$43,1),OFFSET('2014_EX'!$H$2,COUNTA('2014_EX'!$H$2:$H$156)-Cálculos!$M$43,0,Cálculos!$M$43,1))</f>
        <v>0</v>
      </c>
    </row>
    <row r="924" spans="2:13" x14ac:dyDescent="0.25">
      <c r="B924" s="16">
        <v>24142</v>
      </c>
      <c r="C924" s="20" cm="1">
        <f t="array" aca="1" ref="C924" ca="1">SUMPRODUCT(--(INDIRECT("'"&amp;C$43&amp;"_EX"&amp;"'!A2:A451")=$B924),INDIRECT("'"&amp;C$43&amp;"_EX"&amp;"'!F2:F451"),INDIRECT("'"&amp;C$43&amp;"_EX"&amp;"'!H2:H451"))</f>
        <v>603</v>
      </c>
      <c r="D924" s="20" cm="1">
        <f t="array" aca="1" ref="D924" ca="1">SUMPRODUCT(--(INDIRECT("'"&amp;D$43&amp;"_EX"&amp;"'!A2:A1104")=$B924),INDIRECT("'"&amp;D$43&amp;"_EX"&amp;"'!F2:F1104"),INDIRECT("'"&amp;D$43&amp;"_EX"&amp;"'!H2:H1104"))</f>
        <v>576</v>
      </c>
      <c r="E924" s="20" cm="1">
        <f t="array" aca="1" ref="E924" ca="1">SUMPRODUCT(--(INDIRECT("'"&amp;E$43&amp;"_EX"&amp;"'!A2:A444")=$B924),INDIRECT("'"&amp;E$43&amp;"_EX"&amp;"'!F2:F444"),INDIRECT("'"&amp;E$43&amp;"_EX"&amp;"'!H2:H444"))</f>
        <v>299.7</v>
      </c>
      <c r="F924" s="20" cm="1">
        <f t="array" aca="1" ref="F924" ca="1">SUMPRODUCT(--(INDIRECT("'"&amp;F$43&amp;"_EX"&amp;"'!A2:A156")=$B924),INDIRECT("'"&amp;F$43&amp;"_EX"&amp;"'!F2:F156"),INDIRECT("'"&amp;F$43&amp;"_EX"&amp;"'!H2:H156"))</f>
        <v>0</v>
      </c>
      <c r="L924" s="16">
        <v>24142</v>
      </c>
      <c r="M924" s="20" cm="1">
        <f t="array" aca="1" ref="M924" ca="1">SUMPRODUCT((OFFSET('2014_EX'!$A$2,COUNTA('2014_EX'!$A$2:$A$156)-Cálculos!$M$43,0,Cálculos!$M$43,1)=Cálculos!$L924)*OFFSET('2014_EX'!$F$2,COUNTA('2014_EX'!$F$2:$F$156)-Cálculos!$M$43,0,Cálculos!$M$43,1),OFFSET('2014_EX'!$H$2,COUNTA('2014_EX'!$H$2:$H$156)-Cálculos!$M$43,0,Cálculos!$M$43,1))</f>
        <v>0</v>
      </c>
    </row>
    <row r="925" spans="2:13" x14ac:dyDescent="0.25">
      <c r="B925" s="16">
        <v>24143</v>
      </c>
      <c r="C925" s="20" cm="1">
        <f t="array" aca="1" ref="C925" ca="1">SUMPRODUCT(--(INDIRECT("'"&amp;C$43&amp;"_EX"&amp;"'!A2:A451")=$B925),INDIRECT("'"&amp;C$43&amp;"_EX"&amp;"'!F2:F451"),INDIRECT("'"&amp;C$43&amp;"_EX"&amp;"'!H2:H451"))</f>
        <v>90.87</v>
      </c>
      <c r="D925" s="20" cm="1">
        <f t="array" aca="1" ref="D925" ca="1">SUMPRODUCT(--(INDIRECT("'"&amp;D$43&amp;"_EX"&amp;"'!A2:A1104")=$B925),INDIRECT("'"&amp;D$43&amp;"_EX"&amp;"'!F2:F1104"),INDIRECT("'"&amp;D$43&amp;"_EX"&amp;"'!H2:H1104"))</f>
        <v>598.5</v>
      </c>
      <c r="E925" s="20" cm="1">
        <f t="array" aca="1" ref="E925" ca="1">SUMPRODUCT(--(INDIRECT("'"&amp;E$43&amp;"_EX"&amp;"'!A2:A444")=$B925),INDIRECT("'"&amp;E$43&amp;"_EX"&amp;"'!F2:F444"),INDIRECT("'"&amp;E$43&amp;"_EX"&amp;"'!H2:H444"))</f>
        <v>0</v>
      </c>
      <c r="F925" s="20" cm="1">
        <f t="array" aca="1" ref="F925" ca="1">SUMPRODUCT(--(INDIRECT("'"&amp;F$43&amp;"_EX"&amp;"'!A2:A156")=$B925),INDIRECT("'"&amp;F$43&amp;"_EX"&amp;"'!F2:F156"),INDIRECT("'"&amp;F$43&amp;"_EX"&amp;"'!H2:H156"))</f>
        <v>0</v>
      </c>
      <c r="L925" s="16">
        <v>24143</v>
      </c>
      <c r="M925" s="20" cm="1">
        <f t="array" aca="1" ref="M925" ca="1">SUMPRODUCT((OFFSET('2014_EX'!$A$2,COUNTA('2014_EX'!$A$2:$A$156)-Cálculos!$M$43,0,Cálculos!$M$43,1)=Cálculos!$L925)*OFFSET('2014_EX'!$F$2,COUNTA('2014_EX'!$F$2:$F$156)-Cálculos!$M$43,0,Cálculos!$M$43,1),OFFSET('2014_EX'!$H$2,COUNTA('2014_EX'!$H$2:$H$156)-Cálculos!$M$43,0,Cálculos!$M$43,1))</f>
        <v>0</v>
      </c>
    </row>
    <row r="926" spans="2:13" x14ac:dyDescent="0.25">
      <c r="B926" s="16">
        <v>24144</v>
      </c>
      <c r="C926" s="20" cm="1">
        <f t="array" aca="1" ref="C926" ca="1">SUMPRODUCT(--(INDIRECT("'"&amp;C$43&amp;"_EX"&amp;"'!A2:A451")=$B926),INDIRECT("'"&amp;C$43&amp;"_EX"&amp;"'!F2:F451"),INDIRECT("'"&amp;C$43&amp;"_EX"&amp;"'!H2:H451"))</f>
        <v>756</v>
      </c>
      <c r="D926" s="20" cm="1">
        <f t="array" aca="1" ref="D926" ca="1">SUMPRODUCT(--(INDIRECT("'"&amp;D$43&amp;"_EX"&amp;"'!A2:A1104")=$B926),INDIRECT("'"&amp;D$43&amp;"_EX"&amp;"'!F2:F1104"),INDIRECT("'"&amp;D$43&amp;"_EX"&amp;"'!H2:H1104"))</f>
        <v>0</v>
      </c>
      <c r="E926" s="20" cm="1">
        <f t="array" aca="1" ref="E926" ca="1">SUMPRODUCT(--(INDIRECT("'"&amp;E$43&amp;"_EX"&amp;"'!A2:A444")=$B926),INDIRECT("'"&amp;E$43&amp;"_EX"&amp;"'!F2:F444"),INDIRECT("'"&amp;E$43&amp;"_EX"&amp;"'!H2:H444"))</f>
        <v>0</v>
      </c>
      <c r="F926" s="20" cm="1">
        <f t="array" aca="1" ref="F926" ca="1">SUMPRODUCT(--(INDIRECT("'"&amp;F$43&amp;"_EX"&amp;"'!A2:A156")=$B926),INDIRECT("'"&amp;F$43&amp;"_EX"&amp;"'!F2:F156"),INDIRECT("'"&amp;F$43&amp;"_EX"&amp;"'!H2:H156"))</f>
        <v>0</v>
      </c>
      <c r="L926" s="16">
        <v>24144</v>
      </c>
      <c r="M926" s="20" cm="1">
        <f t="array" aca="1" ref="M926" ca="1">SUMPRODUCT((OFFSET('2014_EX'!$A$2,COUNTA('2014_EX'!$A$2:$A$156)-Cálculos!$M$43,0,Cálculos!$M$43,1)=Cálculos!$L926)*OFFSET('2014_EX'!$F$2,COUNTA('2014_EX'!$F$2:$F$156)-Cálculos!$M$43,0,Cálculos!$M$43,1),OFFSET('2014_EX'!$H$2,COUNTA('2014_EX'!$H$2:$H$156)-Cálculos!$M$43,0,Cálculos!$M$43,1))</f>
        <v>0</v>
      </c>
    </row>
    <row r="927" spans="2:13" x14ac:dyDescent="0.25">
      <c r="B927" s="16">
        <v>24145</v>
      </c>
      <c r="C927" s="20" cm="1">
        <f t="array" aca="1" ref="C927" ca="1">SUMPRODUCT(--(INDIRECT("'"&amp;C$43&amp;"_EX"&amp;"'!A2:A451")=$B927),INDIRECT("'"&amp;C$43&amp;"_EX"&amp;"'!F2:F451"),INDIRECT("'"&amp;C$43&amp;"_EX"&amp;"'!H2:H451"))</f>
        <v>801</v>
      </c>
      <c r="D927" s="20" cm="1">
        <f t="array" aca="1" ref="D927" ca="1">SUMPRODUCT(--(INDIRECT("'"&amp;D$43&amp;"_EX"&amp;"'!A2:A1104")=$B927),INDIRECT("'"&amp;D$43&amp;"_EX"&amp;"'!F2:F1104"),INDIRECT("'"&amp;D$43&amp;"_EX"&amp;"'!H2:H1104"))</f>
        <v>0</v>
      </c>
      <c r="E927" s="20" cm="1">
        <f t="array" aca="1" ref="E927" ca="1">SUMPRODUCT(--(INDIRECT("'"&amp;E$43&amp;"_EX"&amp;"'!A2:A444")=$B927),INDIRECT("'"&amp;E$43&amp;"_EX"&amp;"'!F2:F444"),INDIRECT("'"&amp;E$43&amp;"_EX"&amp;"'!H2:H444"))</f>
        <v>0</v>
      </c>
      <c r="F927" s="20" cm="1">
        <f t="array" aca="1" ref="F927" ca="1">SUMPRODUCT(--(INDIRECT("'"&amp;F$43&amp;"_EX"&amp;"'!A2:A156")=$B927),INDIRECT("'"&amp;F$43&amp;"_EX"&amp;"'!F2:F156"),INDIRECT("'"&amp;F$43&amp;"_EX"&amp;"'!H2:H156"))</f>
        <v>0</v>
      </c>
      <c r="L927" s="16">
        <v>24145</v>
      </c>
      <c r="M927" s="20" cm="1">
        <f t="array" aca="1" ref="M927" ca="1">SUMPRODUCT((OFFSET('2014_EX'!$A$2,COUNTA('2014_EX'!$A$2:$A$156)-Cálculos!$M$43,0,Cálculos!$M$43,1)=Cálculos!$L927)*OFFSET('2014_EX'!$F$2,COUNTA('2014_EX'!$F$2:$F$156)-Cálculos!$M$43,0,Cálculos!$M$43,1),OFFSET('2014_EX'!$H$2,COUNTA('2014_EX'!$H$2:$H$156)-Cálculos!$M$43,0,Cálculos!$M$43,1))</f>
        <v>0</v>
      </c>
    </row>
    <row r="928" spans="2:13" x14ac:dyDescent="0.25">
      <c r="B928" s="16">
        <v>24146</v>
      </c>
      <c r="C928" s="20" cm="1">
        <f t="array" aca="1" ref="C928" ca="1">SUMPRODUCT(--(INDIRECT("'"&amp;C$43&amp;"_EX"&amp;"'!A2:A451")=$B928),INDIRECT("'"&amp;C$43&amp;"_EX"&amp;"'!F2:F451"),INDIRECT("'"&amp;C$43&amp;"_EX"&amp;"'!H2:H451"))</f>
        <v>416</v>
      </c>
      <c r="D928" s="20" cm="1">
        <f t="array" aca="1" ref="D928" ca="1">SUMPRODUCT(--(INDIRECT("'"&amp;D$43&amp;"_EX"&amp;"'!A2:A1104")=$B928),INDIRECT("'"&amp;D$43&amp;"_EX"&amp;"'!F2:F1104"),INDIRECT("'"&amp;D$43&amp;"_EX"&amp;"'!H2:H1104"))</f>
        <v>0</v>
      </c>
      <c r="E928" s="20" cm="1">
        <f t="array" aca="1" ref="E928" ca="1">SUMPRODUCT(--(INDIRECT("'"&amp;E$43&amp;"_EX"&amp;"'!A2:A444")=$B928),INDIRECT("'"&amp;E$43&amp;"_EX"&amp;"'!F2:F444"),INDIRECT("'"&amp;E$43&amp;"_EX"&amp;"'!H2:H444"))</f>
        <v>2426</v>
      </c>
      <c r="F928" s="20" cm="1">
        <f t="array" aca="1" ref="F928" ca="1">SUMPRODUCT(--(INDIRECT("'"&amp;F$43&amp;"_EX"&amp;"'!A2:A156")=$B928),INDIRECT("'"&amp;F$43&amp;"_EX"&amp;"'!F2:F156"),INDIRECT("'"&amp;F$43&amp;"_EX"&amp;"'!H2:H156"))</f>
        <v>0</v>
      </c>
      <c r="L928" s="16">
        <v>24146</v>
      </c>
      <c r="M928" s="20" cm="1">
        <f t="array" aca="1" ref="M928" ca="1">SUMPRODUCT((OFFSET('2014_EX'!$A$2,COUNTA('2014_EX'!$A$2:$A$156)-Cálculos!$M$43,0,Cálculos!$M$43,1)=Cálculos!$L928)*OFFSET('2014_EX'!$F$2,COUNTA('2014_EX'!$F$2:$F$156)-Cálculos!$M$43,0,Cálculos!$M$43,1),OFFSET('2014_EX'!$H$2,COUNTA('2014_EX'!$H$2:$H$156)-Cálculos!$M$43,0,Cálculos!$M$43,1))</f>
        <v>0</v>
      </c>
    </row>
    <row r="929" spans="2:13" x14ac:dyDescent="0.25">
      <c r="B929" s="16">
        <v>24147</v>
      </c>
      <c r="C929" s="20" cm="1">
        <f t="array" aca="1" ref="C929" ca="1">SUMPRODUCT(--(INDIRECT("'"&amp;C$43&amp;"_EX"&amp;"'!A2:A451")=$B929),INDIRECT("'"&amp;C$43&amp;"_EX"&amp;"'!F2:F451"),INDIRECT("'"&amp;C$43&amp;"_EX"&amp;"'!H2:H451"))</f>
        <v>0</v>
      </c>
      <c r="D929" s="20" cm="1">
        <f t="array" aca="1" ref="D929" ca="1">SUMPRODUCT(--(INDIRECT("'"&amp;D$43&amp;"_EX"&amp;"'!A2:A1104")=$B929),INDIRECT("'"&amp;D$43&amp;"_EX"&amp;"'!F2:F1104"),INDIRECT("'"&amp;D$43&amp;"_EX"&amp;"'!H2:H1104"))</f>
        <v>0</v>
      </c>
      <c r="E929" s="20" cm="1">
        <f t="array" aca="1" ref="E929" ca="1">SUMPRODUCT(--(INDIRECT("'"&amp;E$43&amp;"_EX"&amp;"'!A2:A444")=$B929),INDIRECT("'"&amp;E$43&amp;"_EX"&amp;"'!F2:F444"),INDIRECT("'"&amp;E$43&amp;"_EX"&amp;"'!H2:H444"))</f>
        <v>823.5</v>
      </c>
      <c r="F929" s="20" cm="1">
        <f t="array" aca="1" ref="F929" ca="1">SUMPRODUCT(--(INDIRECT("'"&amp;F$43&amp;"_EX"&amp;"'!A2:A156")=$B929),INDIRECT("'"&amp;F$43&amp;"_EX"&amp;"'!F2:F156"),INDIRECT("'"&amp;F$43&amp;"_EX"&amp;"'!H2:H156"))</f>
        <v>624</v>
      </c>
      <c r="L929" s="16">
        <v>24147</v>
      </c>
      <c r="M929" s="20" cm="1">
        <f t="array" aca="1" ref="M929" ca="1">SUMPRODUCT((OFFSET('2014_EX'!$A$2,COUNTA('2014_EX'!$A$2:$A$156)-Cálculos!$M$43,0,Cálculos!$M$43,1)=Cálculos!$L929)*OFFSET('2014_EX'!$F$2,COUNTA('2014_EX'!$F$2:$F$156)-Cálculos!$M$43,0,Cálculos!$M$43,1),OFFSET('2014_EX'!$H$2,COUNTA('2014_EX'!$H$2:$H$156)-Cálculos!$M$43,0,Cálculos!$M$43,1))</f>
        <v>624</v>
      </c>
    </row>
    <row r="930" spans="2:13" x14ac:dyDescent="0.25">
      <c r="B930" s="16">
        <v>24148</v>
      </c>
      <c r="C930" s="20" cm="1">
        <f t="array" aca="1" ref="C930" ca="1">SUMPRODUCT(--(INDIRECT("'"&amp;C$43&amp;"_EX"&amp;"'!A2:A451")=$B930),INDIRECT("'"&amp;C$43&amp;"_EX"&amp;"'!F2:F451"),INDIRECT("'"&amp;C$43&amp;"_EX"&amp;"'!H2:H451"))</f>
        <v>261</v>
      </c>
      <c r="D930" s="20" cm="1">
        <f t="array" aca="1" ref="D930" ca="1">SUMPRODUCT(--(INDIRECT("'"&amp;D$43&amp;"_EX"&amp;"'!A2:A1104")=$B930),INDIRECT("'"&amp;D$43&amp;"_EX"&amp;"'!F2:F1104"),INDIRECT("'"&amp;D$43&amp;"_EX"&amp;"'!H2:H1104"))</f>
        <v>0</v>
      </c>
      <c r="E930" s="20" cm="1">
        <f t="array" aca="1" ref="E930" ca="1">SUMPRODUCT(--(INDIRECT("'"&amp;E$43&amp;"_EX"&amp;"'!A2:A444")=$B930),INDIRECT("'"&amp;E$43&amp;"_EX"&amp;"'!F2:F444"),INDIRECT("'"&amp;E$43&amp;"_EX"&amp;"'!H2:H444"))</f>
        <v>0</v>
      </c>
      <c r="F930" s="20" cm="1">
        <f t="array" aca="1" ref="F930" ca="1">SUMPRODUCT(--(INDIRECT("'"&amp;F$43&amp;"_EX"&amp;"'!A2:A156")=$B930),INDIRECT("'"&amp;F$43&amp;"_EX"&amp;"'!F2:F156"),INDIRECT("'"&amp;F$43&amp;"_EX"&amp;"'!H2:H156"))</f>
        <v>682.5</v>
      </c>
      <c r="L930" s="16">
        <v>24148</v>
      </c>
      <c r="M930" s="20" cm="1">
        <f t="array" aca="1" ref="M930" ca="1">SUMPRODUCT((OFFSET('2014_EX'!$A$2,COUNTA('2014_EX'!$A$2:$A$156)-Cálculos!$M$43,0,Cálculos!$M$43,1)=Cálculos!$L930)*OFFSET('2014_EX'!$F$2,COUNTA('2014_EX'!$F$2:$F$156)-Cálculos!$M$43,0,Cálculos!$M$43,1),OFFSET('2014_EX'!$H$2,COUNTA('2014_EX'!$H$2:$H$156)-Cálculos!$M$43,0,Cálculos!$M$43,1))</f>
        <v>682.5</v>
      </c>
    </row>
    <row r="931" spans="2:13" x14ac:dyDescent="0.25">
      <c r="B931" s="16">
        <v>24149</v>
      </c>
      <c r="C931" s="20" cm="1">
        <f t="array" aca="1" ref="C931" ca="1">SUMPRODUCT(--(INDIRECT("'"&amp;C$43&amp;"_EX"&amp;"'!A2:A451")=$B931),INDIRECT("'"&amp;C$43&amp;"_EX"&amp;"'!F2:F451"),INDIRECT("'"&amp;C$43&amp;"_EX"&amp;"'!H2:H451"))</f>
        <v>426</v>
      </c>
      <c r="D931" s="20" cm="1">
        <f t="array" aca="1" ref="D931" ca="1">SUMPRODUCT(--(INDIRECT("'"&amp;D$43&amp;"_EX"&amp;"'!A2:A1104")=$B931),INDIRECT("'"&amp;D$43&amp;"_EX"&amp;"'!F2:F1104"),INDIRECT("'"&amp;D$43&amp;"_EX"&amp;"'!H2:H1104"))</f>
        <v>992.42000000000007</v>
      </c>
      <c r="E931" s="20" cm="1">
        <f t="array" aca="1" ref="E931" ca="1">SUMPRODUCT(--(INDIRECT("'"&amp;E$43&amp;"_EX"&amp;"'!A2:A444")=$B931),INDIRECT("'"&amp;E$43&amp;"_EX"&amp;"'!F2:F444"),INDIRECT("'"&amp;E$43&amp;"_EX"&amp;"'!H2:H444"))</f>
        <v>2504.1</v>
      </c>
      <c r="F931" s="20" cm="1">
        <f t="array" aca="1" ref="F931" ca="1">SUMPRODUCT(--(INDIRECT("'"&amp;F$43&amp;"_EX"&amp;"'!A2:A156")=$B931),INDIRECT("'"&amp;F$43&amp;"_EX"&amp;"'!F2:F156"),INDIRECT("'"&amp;F$43&amp;"_EX"&amp;"'!H2:H156"))</f>
        <v>0</v>
      </c>
      <c r="L931" s="16">
        <v>24149</v>
      </c>
      <c r="M931" s="20" cm="1">
        <f t="array" aca="1" ref="M931" ca="1">SUMPRODUCT((OFFSET('2014_EX'!$A$2,COUNTA('2014_EX'!$A$2:$A$156)-Cálculos!$M$43,0,Cálculos!$M$43,1)=Cálculos!$L931)*OFFSET('2014_EX'!$F$2,COUNTA('2014_EX'!$F$2:$F$156)-Cálculos!$M$43,0,Cálculos!$M$43,1),OFFSET('2014_EX'!$H$2,COUNTA('2014_EX'!$H$2:$H$156)-Cálculos!$M$43,0,Cálculos!$M$43,1))</f>
        <v>0</v>
      </c>
    </row>
    <row r="932" spans="2:13" x14ac:dyDescent="0.25">
      <c r="B932" s="16">
        <v>24150</v>
      </c>
      <c r="C932" s="20" cm="1">
        <f t="array" aca="1" ref="C932" ca="1">SUMPRODUCT(--(INDIRECT("'"&amp;C$43&amp;"_EX"&amp;"'!A2:A451")=$B932),INDIRECT("'"&amp;C$43&amp;"_EX"&amp;"'!F2:F451"),INDIRECT("'"&amp;C$43&amp;"_EX"&amp;"'!H2:H451"))</f>
        <v>0</v>
      </c>
      <c r="D932" s="20" cm="1">
        <f t="array" aca="1" ref="D932" ca="1">SUMPRODUCT(--(INDIRECT("'"&amp;D$43&amp;"_EX"&amp;"'!A2:A1104")=$B932),INDIRECT("'"&amp;D$43&amp;"_EX"&amp;"'!F2:F1104"),INDIRECT("'"&amp;D$43&amp;"_EX"&amp;"'!H2:H1104"))</f>
        <v>0</v>
      </c>
      <c r="E932" s="20" cm="1">
        <f t="array" aca="1" ref="E932" ca="1">SUMPRODUCT(--(INDIRECT("'"&amp;E$43&amp;"_EX"&amp;"'!A2:A444")=$B932),INDIRECT("'"&amp;E$43&amp;"_EX"&amp;"'!F2:F444"),INDIRECT("'"&amp;E$43&amp;"_EX"&amp;"'!H2:H444"))</f>
        <v>0</v>
      </c>
      <c r="F932" s="20" cm="1">
        <f t="array" aca="1" ref="F932" ca="1">SUMPRODUCT(--(INDIRECT("'"&amp;F$43&amp;"_EX"&amp;"'!A2:A156")=$B932),INDIRECT("'"&amp;F$43&amp;"_EX"&amp;"'!F2:F156"),INDIRECT("'"&amp;F$43&amp;"_EX"&amp;"'!H2:H156"))</f>
        <v>0</v>
      </c>
      <c r="L932" s="16">
        <v>24150</v>
      </c>
      <c r="M932" s="20" cm="1">
        <f t="array" aca="1" ref="M932" ca="1">SUMPRODUCT((OFFSET('2014_EX'!$A$2,COUNTA('2014_EX'!$A$2:$A$156)-Cálculos!$M$43,0,Cálculos!$M$43,1)=Cálculos!$L932)*OFFSET('2014_EX'!$F$2,COUNTA('2014_EX'!$F$2:$F$156)-Cálculos!$M$43,0,Cálculos!$M$43,1),OFFSET('2014_EX'!$H$2,COUNTA('2014_EX'!$H$2:$H$156)-Cálculos!$M$43,0,Cálculos!$M$43,1))</f>
        <v>0</v>
      </c>
    </row>
    <row r="933" spans="2:13" x14ac:dyDescent="0.25">
      <c r="B933" s="16">
        <v>24151</v>
      </c>
      <c r="C933" s="20" cm="1">
        <f t="array" aca="1" ref="C933" ca="1">SUMPRODUCT(--(INDIRECT("'"&amp;C$43&amp;"_EX"&amp;"'!A2:A451")=$B933),INDIRECT("'"&amp;C$43&amp;"_EX"&amp;"'!F2:F451"),INDIRECT("'"&amp;C$43&amp;"_EX"&amp;"'!H2:H451"))</f>
        <v>1260</v>
      </c>
      <c r="D933" s="20" cm="1">
        <f t="array" aca="1" ref="D933" ca="1">SUMPRODUCT(--(INDIRECT("'"&amp;D$43&amp;"_EX"&amp;"'!A2:A1104")=$B933),INDIRECT("'"&amp;D$43&amp;"_EX"&amp;"'!F2:F1104"),INDIRECT("'"&amp;D$43&amp;"_EX"&amp;"'!H2:H1104"))</f>
        <v>0</v>
      </c>
      <c r="E933" s="20" cm="1">
        <f t="array" aca="1" ref="E933" ca="1">SUMPRODUCT(--(INDIRECT("'"&amp;E$43&amp;"_EX"&amp;"'!A2:A444")=$B933),INDIRECT("'"&amp;E$43&amp;"_EX"&amp;"'!F2:F444"),INDIRECT("'"&amp;E$43&amp;"_EX"&amp;"'!H2:H444"))</f>
        <v>0</v>
      </c>
      <c r="F933" s="20" cm="1">
        <f t="array" aca="1" ref="F933" ca="1">SUMPRODUCT(--(INDIRECT("'"&amp;F$43&amp;"_EX"&amp;"'!A2:A156")=$B933),INDIRECT("'"&amp;F$43&amp;"_EX"&amp;"'!F2:F156"),INDIRECT("'"&amp;F$43&amp;"_EX"&amp;"'!H2:H156"))</f>
        <v>273</v>
      </c>
      <c r="L933" s="16">
        <v>24151</v>
      </c>
      <c r="M933" s="20" cm="1">
        <f t="array" aca="1" ref="M933" ca="1">SUMPRODUCT((OFFSET('2014_EX'!$A$2,COUNTA('2014_EX'!$A$2:$A$156)-Cálculos!$M$43,0,Cálculos!$M$43,1)=Cálculos!$L933)*OFFSET('2014_EX'!$F$2,COUNTA('2014_EX'!$F$2:$F$156)-Cálculos!$M$43,0,Cálculos!$M$43,1),OFFSET('2014_EX'!$H$2,COUNTA('2014_EX'!$H$2:$H$156)-Cálculos!$M$43,0,Cálculos!$M$43,1))</f>
        <v>273</v>
      </c>
    </row>
    <row r="934" spans="2:13" x14ac:dyDescent="0.25">
      <c r="B934" s="16">
        <v>24152</v>
      </c>
      <c r="C934" s="20" cm="1">
        <f t="array" aca="1" ref="C934" ca="1">SUMPRODUCT(--(INDIRECT("'"&amp;C$43&amp;"_EX"&amp;"'!A2:A451")=$B934),INDIRECT("'"&amp;C$43&amp;"_EX"&amp;"'!F2:F451"),INDIRECT("'"&amp;C$43&amp;"_EX"&amp;"'!H2:H451"))</f>
        <v>0</v>
      </c>
      <c r="D934" s="20" cm="1">
        <f t="array" aca="1" ref="D934" ca="1">SUMPRODUCT(--(INDIRECT("'"&amp;D$43&amp;"_EX"&amp;"'!A2:A1104")=$B934),INDIRECT("'"&amp;D$43&amp;"_EX"&amp;"'!F2:F1104"),INDIRECT("'"&amp;D$43&amp;"_EX"&amp;"'!H2:H1104"))</f>
        <v>0</v>
      </c>
      <c r="E934" s="20" cm="1">
        <f t="array" aca="1" ref="E934" ca="1">SUMPRODUCT(--(INDIRECT("'"&amp;E$43&amp;"_EX"&amp;"'!A2:A444")=$B934),INDIRECT("'"&amp;E$43&amp;"_EX"&amp;"'!F2:F444"),INDIRECT("'"&amp;E$43&amp;"_EX"&amp;"'!H2:H444"))</f>
        <v>495</v>
      </c>
      <c r="F934" s="20" cm="1">
        <f t="array" aca="1" ref="F934" ca="1">SUMPRODUCT(--(INDIRECT("'"&amp;F$43&amp;"_EX"&amp;"'!A2:A156")=$B934),INDIRECT("'"&amp;F$43&amp;"_EX"&amp;"'!F2:F156"),INDIRECT("'"&amp;F$43&amp;"_EX"&amp;"'!H2:H156"))</f>
        <v>0</v>
      </c>
      <c r="L934" s="16">
        <v>24152</v>
      </c>
      <c r="M934" s="20" cm="1">
        <f t="array" aca="1" ref="M934" ca="1">SUMPRODUCT((OFFSET('2014_EX'!$A$2,COUNTA('2014_EX'!$A$2:$A$156)-Cálculos!$M$43,0,Cálculos!$M$43,1)=Cálculos!$L934)*OFFSET('2014_EX'!$F$2,COUNTA('2014_EX'!$F$2:$F$156)-Cálculos!$M$43,0,Cálculos!$M$43,1),OFFSET('2014_EX'!$H$2,COUNTA('2014_EX'!$H$2:$H$156)-Cálculos!$M$43,0,Cálculos!$M$43,1))</f>
        <v>0</v>
      </c>
    </row>
    <row r="935" spans="2:13" x14ac:dyDescent="0.25">
      <c r="B935" s="16">
        <v>24153</v>
      </c>
      <c r="C935" s="20" cm="1">
        <f t="array" aca="1" ref="C935" ca="1">SUMPRODUCT(--(INDIRECT("'"&amp;C$43&amp;"_EX"&amp;"'!A2:A451")=$B935),INDIRECT("'"&amp;C$43&amp;"_EX"&amp;"'!F2:F451"),INDIRECT("'"&amp;C$43&amp;"_EX"&amp;"'!H2:H451"))</f>
        <v>2090</v>
      </c>
      <c r="D935" s="20" cm="1">
        <f t="array" aca="1" ref="D935" ca="1">SUMPRODUCT(--(INDIRECT("'"&amp;D$43&amp;"_EX"&amp;"'!A2:A1104")=$B935),INDIRECT("'"&amp;D$43&amp;"_EX"&amp;"'!F2:F1104"),INDIRECT("'"&amp;D$43&amp;"_EX"&amp;"'!H2:H1104"))</f>
        <v>0</v>
      </c>
      <c r="E935" s="20" cm="1">
        <f t="array" aca="1" ref="E935" ca="1">SUMPRODUCT(--(INDIRECT("'"&amp;E$43&amp;"_EX"&amp;"'!A2:A444")=$B935),INDIRECT("'"&amp;E$43&amp;"_EX"&amp;"'!F2:F444"),INDIRECT("'"&amp;E$43&amp;"_EX"&amp;"'!H2:H444"))</f>
        <v>0</v>
      </c>
      <c r="F935" s="20" cm="1">
        <f t="array" aca="1" ref="F935" ca="1">SUMPRODUCT(--(INDIRECT("'"&amp;F$43&amp;"_EX"&amp;"'!A2:A156")=$B935),INDIRECT("'"&amp;F$43&amp;"_EX"&amp;"'!F2:F156"),INDIRECT("'"&amp;F$43&amp;"_EX"&amp;"'!H2:H156"))</f>
        <v>0</v>
      </c>
      <c r="L935" s="16">
        <v>24153</v>
      </c>
      <c r="M935" s="20" cm="1">
        <f t="array" aca="1" ref="M935" ca="1">SUMPRODUCT((OFFSET('2014_EX'!$A$2,COUNTA('2014_EX'!$A$2:$A$156)-Cálculos!$M$43,0,Cálculos!$M$43,1)=Cálculos!$L935)*OFFSET('2014_EX'!$F$2,COUNTA('2014_EX'!$F$2:$F$156)-Cálculos!$M$43,0,Cálculos!$M$43,1),OFFSET('2014_EX'!$H$2,COUNTA('2014_EX'!$H$2:$H$156)-Cálculos!$M$43,0,Cálculos!$M$43,1))</f>
        <v>0</v>
      </c>
    </row>
    <row r="936" spans="2:13" x14ac:dyDescent="0.25">
      <c r="B936" s="16">
        <v>24154</v>
      </c>
      <c r="C936" s="20" cm="1">
        <f t="array" aca="1" ref="C936" ca="1">SUMPRODUCT(--(INDIRECT("'"&amp;C$43&amp;"_EX"&amp;"'!A2:A451")=$B936),INDIRECT("'"&amp;C$43&amp;"_EX"&amp;"'!F2:F451"),INDIRECT("'"&amp;C$43&amp;"_EX"&amp;"'!H2:H451"))</f>
        <v>243</v>
      </c>
      <c r="D936" s="20" cm="1">
        <f t="array" aca="1" ref="D936" ca="1">SUMPRODUCT(--(INDIRECT("'"&amp;D$43&amp;"_EX"&amp;"'!A2:A1104")=$B936),INDIRECT("'"&amp;D$43&amp;"_EX"&amp;"'!F2:F1104"),INDIRECT("'"&amp;D$43&amp;"_EX"&amp;"'!H2:H1104"))</f>
        <v>0</v>
      </c>
      <c r="E936" s="20" cm="1">
        <f t="array" aca="1" ref="E936" ca="1">SUMPRODUCT(--(INDIRECT("'"&amp;E$43&amp;"_EX"&amp;"'!A2:A444")=$B936),INDIRECT("'"&amp;E$43&amp;"_EX"&amp;"'!F2:F444"),INDIRECT("'"&amp;E$43&amp;"_EX"&amp;"'!H2:H444"))</f>
        <v>1202.28</v>
      </c>
      <c r="F936" s="20" cm="1">
        <f t="array" aca="1" ref="F936" ca="1">SUMPRODUCT(--(INDIRECT("'"&amp;F$43&amp;"_EX"&amp;"'!A2:A156")=$B936),INDIRECT("'"&amp;F$43&amp;"_EX"&amp;"'!F2:F156"),INDIRECT("'"&amp;F$43&amp;"_EX"&amp;"'!H2:H156"))</f>
        <v>0</v>
      </c>
      <c r="L936" s="16">
        <v>24154</v>
      </c>
      <c r="M936" s="20" cm="1">
        <f t="array" aca="1" ref="M936" ca="1">SUMPRODUCT((OFFSET('2014_EX'!$A$2,COUNTA('2014_EX'!$A$2:$A$156)-Cálculos!$M$43,0,Cálculos!$M$43,1)=Cálculos!$L936)*OFFSET('2014_EX'!$F$2,COUNTA('2014_EX'!$F$2:$F$156)-Cálculos!$M$43,0,Cálculos!$M$43,1),OFFSET('2014_EX'!$H$2,COUNTA('2014_EX'!$H$2:$H$156)-Cálculos!$M$43,0,Cálculos!$M$43,1))</f>
        <v>0</v>
      </c>
    </row>
    <row r="937" spans="2:13" x14ac:dyDescent="0.25">
      <c r="B937" s="16">
        <v>24155</v>
      </c>
      <c r="C937" s="20" cm="1">
        <f t="array" aca="1" ref="C937" ca="1">SUMPRODUCT(--(INDIRECT("'"&amp;C$43&amp;"_EX"&amp;"'!A2:A451")=$B937),INDIRECT("'"&amp;C$43&amp;"_EX"&amp;"'!F2:F451"),INDIRECT("'"&amp;C$43&amp;"_EX"&amp;"'!H2:H451"))</f>
        <v>198</v>
      </c>
      <c r="D937" s="20" cm="1">
        <f t="array" aca="1" ref="D937" ca="1">SUMPRODUCT(--(INDIRECT("'"&amp;D$43&amp;"_EX"&amp;"'!A2:A1104")=$B937),INDIRECT("'"&amp;D$43&amp;"_EX"&amp;"'!F2:F1104"),INDIRECT("'"&amp;D$43&amp;"_EX"&amp;"'!H2:H1104"))</f>
        <v>1553.04</v>
      </c>
      <c r="E937" s="20" cm="1">
        <f t="array" aca="1" ref="E937" ca="1">SUMPRODUCT(--(INDIRECT("'"&amp;E$43&amp;"_EX"&amp;"'!A2:A444")=$B937),INDIRECT("'"&amp;E$43&amp;"_EX"&amp;"'!F2:F444"),INDIRECT("'"&amp;E$43&amp;"_EX"&amp;"'!H2:H444"))</f>
        <v>275.5</v>
      </c>
      <c r="F937" s="20" cm="1">
        <f t="array" aca="1" ref="F937" ca="1">SUMPRODUCT(--(INDIRECT("'"&amp;F$43&amp;"_EX"&amp;"'!A2:A156")=$B937),INDIRECT("'"&amp;F$43&amp;"_EX"&amp;"'!F2:F156"),INDIRECT("'"&amp;F$43&amp;"_EX"&amp;"'!H2:H156"))</f>
        <v>0</v>
      </c>
      <c r="L937" s="16">
        <v>24155</v>
      </c>
      <c r="M937" s="20" cm="1">
        <f t="array" aca="1" ref="M937" ca="1">SUMPRODUCT((OFFSET('2014_EX'!$A$2,COUNTA('2014_EX'!$A$2:$A$156)-Cálculos!$M$43,0,Cálculos!$M$43,1)=Cálculos!$L937)*OFFSET('2014_EX'!$F$2,COUNTA('2014_EX'!$F$2:$F$156)-Cálculos!$M$43,0,Cálculos!$M$43,1),OFFSET('2014_EX'!$H$2,COUNTA('2014_EX'!$H$2:$H$156)-Cálculos!$M$43,0,Cálculos!$M$43,1))</f>
        <v>0</v>
      </c>
    </row>
    <row r="938" spans="2:13" x14ac:dyDescent="0.25">
      <c r="B938" s="16">
        <v>24156</v>
      </c>
      <c r="C938" s="20" cm="1">
        <f t="array" aca="1" ref="C938" ca="1">SUMPRODUCT(--(INDIRECT("'"&amp;C$43&amp;"_EX"&amp;"'!A2:A451")=$B938),INDIRECT("'"&amp;C$43&amp;"_EX"&amp;"'!F2:F451"),INDIRECT("'"&amp;C$43&amp;"_EX"&amp;"'!H2:H451"))</f>
        <v>461.5</v>
      </c>
      <c r="D938" s="20" cm="1">
        <f t="array" aca="1" ref="D938" ca="1">SUMPRODUCT(--(INDIRECT("'"&amp;D$43&amp;"_EX"&amp;"'!A2:A1104")=$B938),INDIRECT("'"&amp;D$43&amp;"_EX"&amp;"'!F2:F1104"),INDIRECT("'"&amp;D$43&amp;"_EX"&amp;"'!H2:H1104"))</f>
        <v>594</v>
      </c>
      <c r="E938" s="20" cm="1">
        <f t="array" aca="1" ref="E938" ca="1">SUMPRODUCT(--(INDIRECT("'"&amp;E$43&amp;"_EX"&amp;"'!A2:A444")=$B938),INDIRECT("'"&amp;E$43&amp;"_EX"&amp;"'!F2:F444"),INDIRECT("'"&amp;E$43&amp;"_EX"&amp;"'!H2:H444"))</f>
        <v>324</v>
      </c>
      <c r="F938" s="20" cm="1">
        <f t="array" aca="1" ref="F938" ca="1">SUMPRODUCT(--(INDIRECT("'"&amp;F$43&amp;"_EX"&amp;"'!A2:A156")=$B938),INDIRECT("'"&amp;F$43&amp;"_EX"&amp;"'!F2:F156"),INDIRECT("'"&amp;F$43&amp;"_EX"&amp;"'!H2:H156"))</f>
        <v>0</v>
      </c>
      <c r="L938" s="16">
        <v>24156</v>
      </c>
      <c r="M938" s="20" cm="1">
        <f t="array" aca="1" ref="M938" ca="1">SUMPRODUCT((OFFSET('2014_EX'!$A$2,COUNTA('2014_EX'!$A$2:$A$156)-Cálculos!$M$43,0,Cálculos!$M$43,1)=Cálculos!$L938)*OFFSET('2014_EX'!$F$2,COUNTA('2014_EX'!$F$2:$F$156)-Cálculos!$M$43,0,Cálculos!$M$43,1),OFFSET('2014_EX'!$H$2,COUNTA('2014_EX'!$H$2:$H$156)-Cálculos!$M$43,0,Cálculos!$M$43,1))</f>
        <v>0</v>
      </c>
    </row>
    <row r="939" spans="2:13" x14ac:dyDescent="0.25">
      <c r="B939" s="16">
        <v>24157</v>
      </c>
      <c r="C939" s="20" cm="1">
        <f t="array" aca="1" ref="C939" ca="1">SUMPRODUCT(--(INDIRECT("'"&amp;C$43&amp;"_EX"&amp;"'!A2:A451")=$B939),INDIRECT("'"&amp;C$43&amp;"_EX"&amp;"'!F2:F451"),INDIRECT("'"&amp;C$43&amp;"_EX"&amp;"'!H2:H451"))</f>
        <v>594</v>
      </c>
      <c r="D939" s="20" cm="1">
        <f t="array" aca="1" ref="D939" ca="1">SUMPRODUCT(--(INDIRECT("'"&amp;D$43&amp;"_EX"&amp;"'!A2:A1104")=$B939),INDIRECT("'"&amp;D$43&amp;"_EX"&amp;"'!F2:F1104"),INDIRECT("'"&amp;D$43&amp;"_EX"&amp;"'!H2:H1104"))</f>
        <v>1903.5</v>
      </c>
      <c r="E939" s="20" cm="1">
        <f t="array" aca="1" ref="E939" ca="1">SUMPRODUCT(--(INDIRECT("'"&amp;E$43&amp;"_EX"&amp;"'!A2:A444")=$B939),INDIRECT("'"&amp;E$43&amp;"_EX"&amp;"'!F2:F444"),INDIRECT("'"&amp;E$43&amp;"_EX"&amp;"'!H2:H444"))</f>
        <v>0</v>
      </c>
      <c r="F939" s="20" cm="1">
        <f t="array" aca="1" ref="F939" ca="1">SUMPRODUCT(--(INDIRECT("'"&amp;F$43&amp;"_EX"&amp;"'!A2:A156")=$B939),INDIRECT("'"&amp;F$43&amp;"_EX"&amp;"'!F2:F156"),INDIRECT("'"&amp;F$43&amp;"_EX"&amp;"'!H2:H156"))</f>
        <v>0</v>
      </c>
      <c r="L939" s="16">
        <v>24157</v>
      </c>
      <c r="M939" s="20" cm="1">
        <f t="array" aca="1" ref="M939" ca="1">SUMPRODUCT((OFFSET('2014_EX'!$A$2,COUNTA('2014_EX'!$A$2:$A$156)-Cálculos!$M$43,0,Cálculos!$M$43,1)=Cálculos!$L939)*OFFSET('2014_EX'!$F$2,COUNTA('2014_EX'!$F$2:$F$156)-Cálculos!$M$43,0,Cálculos!$M$43,1),OFFSET('2014_EX'!$H$2,COUNTA('2014_EX'!$H$2:$H$156)-Cálculos!$M$43,0,Cálculos!$M$43,1))</f>
        <v>0</v>
      </c>
    </row>
    <row r="940" spans="2:13" x14ac:dyDescent="0.25">
      <c r="B940" s="16">
        <v>24158</v>
      </c>
      <c r="C940" s="20" cm="1">
        <f t="array" aca="1" ref="C940" ca="1">SUMPRODUCT(--(INDIRECT("'"&amp;C$43&amp;"_EX"&amp;"'!A2:A451")=$B940),INDIRECT("'"&amp;C$43&amp;"_EX"&amp;"'!F2:F451"),INDIRECT("'"&amp;C$43&amp;"_EX"&amp;"'!H2:H451"))</f>
        <v>247</v>
      </c>
      <c r="D940" s="20" cm="1">
        <f t="array" aca="1" ref="D940" ca="1">SUMPRODUCT(--(INDIRECT("'"&amp;D$43&amp;"_EX"&amp;"'!A2:A1104")=$B940),INDIRECT("'"&amp;D$43&amp;"_EX"&amp;"'!F2:F1104"),INDIRECT("'"&amp;D$43&amp;"_EX"&amp;"'!H2:H1104"))</f>
        <v>0</v>
      </c>
      <c r="E940" s="20" cm="1">
        <f t="array" aca="1" ref="E940" ca="1">SUMPRODUCT(--(INDIRECT("'"&amp;E$43&amp;"_EX"&amp;"'!A2:A444")=$B940),INDIRECT("'"&amp;E$43&amp;"_EX"&amp;"'!F2:F444"),INDIRECT("'"&amp;E$43&amp;"_EX"&amp;"'!H2:H444"))</f>
        <v>0</v>
      </c>
      <c r="F940" s="20" cm="1">
        <f t="array" aca="1" ref="F940" ca="1">SUMPRODUCT(--(INDIRECT("'"&amp;F$43&amp;"_EX"&amp;"'!A2:A156")=$B940),INDIRECT("'"&amp;F$43&amp;"_EX"&amp;"'!F2:F156"),INDIRECT("'"&amp;F$43&amp;"_EX"&amp;"'!H2:H156"))</f>
        <v>0</v>
      </c>
      <c r="L940" s="16">
        <v>24158</v>
      </c>
      <c r="M940" s="20" cm="1">
        <f t="array" aca="1" ref="M940" ca="1">SUMPRODUCT((OFFSET('2014_EX'!$A$2,COUNTA('2014_EX'!$A$2:$A$156)-Cálculos!$M$43,0,Cálculos!$M$43,1)=Cálculos!$L940)*OFFSET('2014_EX'!$F$2,COUNTA('2014_EX'!$F$2:$F$156)-Cálculos!$M$43,0,Cálculos!$M$43,1),OFFSET('2014_EX'!$H$2,COUNTA('2014_EX'!$H$2:$H$156)-Cálculos!$M$43,0,Cálculos!$M$43,1))</f>
        <v>0</v>
      </c>
    </row>
    <row r="941" spans="2:13" x14ac:dyDescent="0.25">
      <c r="B941" s="16">
        <v>24159</v>
      </c>
      <c r="C941" s="20" cm="1">
        <f t="array" aca="1" ref="C941" ca="1">SUMPRODUCT(--(INDIRECT("'"&amp;C$43&amp;"_EX"&amp;"'!A2:A451")=$B941),INDIRECT("'"&amp;C$43&amp;"_EX"&amp;"'!F2:F451"),INDIRECT("'"&amp;C$43&amp;"_EX"&amp;"'!H2:H451"))</f>
        <v>1116.6600000000001</v>
      </c>
      <c r="D941" s="20" cm="1">
        <f t="array" aca="1" ref="D941" ca="1">SUMPRODUCT(--(INDIRECT("'"&amp;D$43&amp;"_EX"&amp;"'!A2:A1104")=$B941),INDIRECT("'"&amp;D$43&amp;"_EX"&amp;"'!F2:F1104"),INDIRECT("'"&amp;D$43&amp;"_EX"&amp;"'!H2:H1104"))</f>
        <v>55.92</v>
      </c>
      <c r="E941" s="20" cm="1">
        <f t="array" aca="1" ref="E941" ca="1">SUMPRODUCT(--(INDIRECT("'"&amp;E$43&amp;"_EX"&amp;"'!A2:A444")=$B941),INDIRECT("'"&amp;E$43&amp;"_EX"&amp;"'!F2:F444"),INDIRECT("'"&amp;E$43&amp;"_EX"&amp;"'!H2:H444"))</f>
        <v>987.69</v>
      </c>
      <c r="F941" s="20" cm="1">
        <f t="array" aca="1" ref="F941" ca="1">SUMPRODUCT(--(INDIRECT("'"&amp;F$43&amp;"_EX"&amp;"'!A2:A156")=$B941),INDIRECT("'"&amp;F$43&amp;"_EX"&amp;"'!F2:F156"),INDIRECT("'"&amp;F$43&amp;"_EX"&amp;"'!H2:H156"))</f>
        <v>0</v>
      </c>
      <c r="L941" s="16">
        <v>24159</v>
      </c>
      <c r="M941" s="20" cm="1">
        <f t="array" aca="1" ref="M941" ca="1">SUMPRODUCT((OFFSET('2014_EX'!$A$2,COUNTA('2014_EX'!$A$2:$A$156)-Cálculos!$M$43,0,Cálculos!$M$43,1)=Cálculos!$L941)*OFFSET('2014_EX'!$F$2,COUNTA('2014_EX'!$F$2:$F$156)-Cálculos!$M$43,0,Cálculos!$M$43,1),OFFSET('2014_EX'!$H$2,COUNTA('2014_EX'!$H$2:$H$156)-Cálculos!$M$43,0,Cálculos!$M$43,1))</f>
        <v>0</v>
      </c>
    </row>
    <row r="942" spans="2:13" x14ac:dyDescent="0.25">
      <c r="B942" s="16">
        <v>24160</v>
      </c>
      <c r="C942" s="20" cm="1">
        <f t="array" aca="1" ref="C942" ca="1">SUMPRODUCT(--(INDIRECT("'"&amp;C$43&amp;"_EX"&amp;"'!A2:A451")=$B942),INDIRECT("'"&amp;C$43&amp;"_EX"&amp;"'!F2:F451"),INDIRECT("'"&amp;C$43&amp;"_EX"&amp;"'!H2:H451"))</f>
        <v>522</v>
      </c>
      <c r="D942" s="20" cm="1">
        <f t="array" aca="1" ref="D942" ca="1">SUMPRODUCT(--(INDIRECT("'"&amp;D$43&amp;"_EX"&amp;"'!A2:A1104")=$B942),INDIRECT("'"&amp;D$43&amp;"_EX"&amp;"'!F2:F1104"),INDIRECT("'"&amp;D$43&amp;"_EX"&amp;"'!H2:H1104"))</f>
        <v>0</v>
      </c>
      <c r="E942" s="20" cm="1">
        <f t="array" aca="1" ref="E942" ca="1">SUMPRODUCT(--(INDIRECT("'"&amp;E$43&amp;"_EX"&amp;"'!A2:A444")=$B942),INDIRECT("'"&amp;E$43&amp;"_EX"&amp;"'!F2:F444"),INDIRECT("'"&amp;E$43&amp;"_EX"&amp;"'!H2:H444"))</f>
        <v>382.5</v>
      </c>
      <c r="F942" s="20" cm="1">
        <f t="array" aca="1" ref="F942" ca="1">SUMPRODUCT(--(INDIRECT("'"&amp;F$43&amp;"_EX"&amp;"'!A2:A156")=$B942),INDIRECT("'"&amp;F$43&amp;"_EX"&amp;"'!F2:F156"),INDIRECT("'"&amp;F$43&amp;"_EX"&amp;"'!H2:H156"))</f>
        <v>0</v>
      </c>
      <c r="L942" s="16">
        <v>24160</v>
      </c>
      <c r="M942" s="20" cm="1">
        <f t="array" aca="1" ref="M942" ca="1">SUMPRODUCT((OFFSET('2014_EX'!$A$2,COUNTA('2014_EX'!$A$2:$A$156)-Cálculos!$M$43,0,Cálculos!$M$43,1)=Cálculos!$L942)*OFFSET('2014_EX'!$F$2,COUNTA('2014_EX'!$F$2:$F$156)-Cálculos!$M$43,0,Cálculos!$M$43,1),OFFSET('2014_EX'!$H$2,COUNTA('2014_EX'!$H$2:$H$156)-Cálculos!$M$43,0,Cálculos!$M$43,1))</f>
        <v>0</v>
      </c>
    </row>
    <row r="943" spans="2:13" x14ac:dyDescent="0.25">
      <c r="B943" s="16">
        <v>24161</v>
      </c>
      <c r="C943" s="20" cm="1">
        <f t="array" aca="1" ref="C943" ca="1">SUMPRODUCT(--(INDIRECT("'"&amp;C$43&amp;"_EX"&amp;"'!A2:A451")=$B943),INDIRECT("'"&amp;C$43&amp;"_EX"&amp;"'!F2:F451"),INDIRECT("'"&amp;C$43&amp;"_EX"&amp;"'!H2:H451"))</f>
        <v>1293.1500000000001</v>
      </c>
      <c r="D943" s="20" cm="1">
        <f t="array" aca="1" ref="D943" ca="1">SUMPRODUCT(--(INDIRECT("'"&amp;D$43&amp;"_EX"&amp;"'!A2:A1104")=$B943),INDIRECT("'"&amp;D$43&amp;"_EX"&amp;"'!F2:F1104"),INDIRECT("'"&amp;D$43&amp;"_EX"&amp;"'!H2:H1104"))</f>
        <v>0</v>
      </c>
      <c r="E943" s="20" cm="1">
        <f t="array" aca="1" ref="E943" ca="1">SUMPRODUCT(--(INDIRECT("'"&amp;E$43&amp;"_EX"&amp;"'!A2:A444")=$B943),INDIRECT("'"&amp;E$43&amp;"_EX"&amp;"'!F2:F444"),INDIRECT("'"&amp;E$43&amp;"_EX"&amp;"'!H2:H444"))</f>
        <v>0</v>
      </c>
      <c r="F943" s="20" cm="1">
        <f t="array" aca="1" ref="F943" ca="1">SUMPRODUCT(--(INDIRECT("'"&amp;F$43&amp;"_EX"&amp;"'!A2:A156")=$B943),INDIRECT("'"&amp;F$43&amp;"_EX"&amp;"'!F2:F156"),INDIRECT("'"&amp;F$43&amp;"_EX"&amp;"'!H2:H156"))</f>
        <v>661.5</v>
      </c>
      <c r="L943" s="16">
        <v>24161</v>
      </c>
      <c r="M943" s="20" cm="1">
        <f t="array" aca="1" ref="M943" ca="1">SUMPRODUCT((OFFSET('2014_EX'!$A$2,COUNTA('2014_EX'!$A$2:$A$156)-Cálculos!$M$43,0,Cálculos!$M$43,1)=Cálculos!$L943)*OFFSET('2014_EX'!$F$2,COUNTA('2014_EX'!$F$2:$F$156)-Cálculos!$M$43,0,Cálculos!$M$43,1),OFFSET('2014_EX'!$H$2,COUNTA('2014_EX'!$H$2:$H$156)-Cálculos!$M$43,0,Cálculos!$M$43,1))</f>
        <v>661.5</v>
      </c>
    </row>
    <row r="944" spans="2:13" x14ac:dyDescent="0.25">
      <c r="B944" s="16">
        <v>24162</v>
      </c>
      <c r="C944" s="20" cm="1">
        <f t="array" aca="1" ref="C944" ca="1">SUMPRODUCT(--(INDIRECT("'"&amp;C$43&amp;"_EX"&amp;"'!A2:A451")=$B944),INDIRECT("'"&amp;C$43&amp;"_EX"&amp;"'!F2:F451"),INDIRECT("'"&amp;C$43&amp;"_EX"&amp;"'!H2:H451"))</f>
        <v>243.39000000000001</v>
      </c>
      <c r="D944" s="20" cm="1">
        <f t="array" aca="1" ref="D944" ca="1">SUMPRODUCT(--(INDIRECT("'"&amp;D$43&amp;"_EX"&amp;"'!A2:A1104")=$B944),INDIRECT("'"&amp;D$43&amp;"_EX"&amp;"'!F2:F1104"),INDIRECT("'"&amp;D$43&amp;"_EX"&amp;"'!H2:H1104"))</f>
        <v>0</v>
      </c>
      <c r="E944" s="20" cm="1">
        <f t="array" aca="1" ref="E944" ca="1">SUMPRODUCT(--(INDIRECT("'"&amp;E$43&amp;"_EX"&amp;"'!A2:A444")=$B944),INDIRECT("'"&amp;E$43&amp;"_EX"&amp;"'!F2:F444"),INDIRECT("'"&amp;E$43&amp;"_EX"&amp;"'!H2:H444"))</f>
        <v>0</v>
      </c>
      <c r="F944" s="20" cm="1">
        <f t="array" aca="1" ref="F944" ca="1">SUMPRODUCT(--(INDIRECT("'"&amp;F$43&amp;"_EX"&amp;"'!A2:A156")=$B944),INDIRECT("'"&amp;F$43&amp;"_EX"&amp;"'!F2:F156"),INDIRECT("'"&amp;F$43&amp;"_EX"&amp;"'!H2:H156"))</f>
        <v>0</v>
      </c>
      <c r="L944" s="16">
        <v>24162</v>
      </c>
      <c r="M944" s="20" cm="1">
        <f t="array" aca="1" ref="M944" ca="1">SUMPRODUCT((OFFSET('2014_EX'!$A$2,COUNTA('2014_EX'!$A$2:$A$156)-Cálculos!$M$43,0,Cálculos!$M$43,1)=Cálculos!$L944)*OFFSET('2014_EX'!$F$2,COUNTA('2014_EX'!$F$2:$F$156)-Cálculos!$M$43,0,Cálculos!$M$43,1),OFFSET('2014_EX'!$H$2,COUNTA('2014_EX'!$H$2:$H$156)-Cálculos!$M$43,0,Cálculos!$M$43,1))</f>
        <v>0</v>
      </c>
    </row>
    <row r="945" spans="2:13" x14ac:dyDescent="0.25">
      <c r="B945" s="16">
        <v>24163</v>
      </c>
      <c r="C945" s="20" cm="1">
        <f t="array" aca="1" ref="C945" ca="1">SUMPRODUCT(--(INDIRECT("'"&amp;C$43&amp;"_EX"&amp;"'!A2:A451")=$B945),INDIRECT("'"&amp;C$43&amp;"_EX"&amp;"'!F2:F451"),INDIRECT("'"&amp;C$43&amp;"_EX"&amp;"'!H2:H451"))</f>
        <v>0</v>
      </c>
      <c r="D945" s="20" cm="1">
        <f t="array" aca="1" ref="D945" ca="1">SUMPRODUCT(--(INDIRECT("'"&amp;D$43&amp;"_EX"&amp;"'!A2:A1104")=$B945),INDIRECT("'"&amp;D$43&amp;"_EX"&amp;"'!F2:F1104"),INDIRECT("'"&amp;D$43&amp;"_EX"&amp;"'!H2:H1104"))</f>
        <v>0</v>
      </c>
      <c r="E945" s="20" cm="1">
        <f t="array" aca="1" ref="E945" ca="1">SUMPRODUCT(--(INDIRECT("'"&amp;E$43&amp;"_EX"&amp;"'!A2:A444")=$B945),INDIRECT("'"&amp;E$43&amp;"_EX"&amp;"'!F2:F444"),INDIRECT("'"&amp;E$43&amp;"_EX"&amp;"'!H2:H444"))</f>
        <v>0</v>
      </c>
      <c r="F945" s="20" cm="1">
        <f t="array" aca="1" ref="F945" ca="1">SUMPRODUCT(--(INDIRECT("'"&amp;F$43&amp;"_EX"&amp;"'!A2:A156")=$B945),INDIRECT("'"&amp;F$43&amp;"_EX"&amp;"'!F2:F156"),INDIRECT("'"&amp;F$43&amp;"_EX"&amp;"'!H2:H156"))</f>
        <v>0</v>
      </c>
      <c r="L945" s="16">
        <v>24163</v>
      </c>
      <c r="M945" s="20" cm="1">
        <f t="array" aca="1" ref="M945" ca="1">SUMPRODUCT((OFFSET('2014_EX'!$A$2,COUNTA('2014_EX'!$A$2:$A$156)-Cálculos!$M$43,0,Cálculos!$M$43,1)=Cálculos!$L945)*OFFSET('2014_EX'!$F$2,COUNTA('2014_EX'!$F$2:$F$156)-Cálculos!$M$43,0,Cálculos!$M$43,1),OFFSET('2014_EX'!$H$2,COUNTA('2014_EX'!$H$2:$H$156)-Cálculos!$M$43,0,Cálculos!$M$43,1))</f>
        <v>0</v>
      </c>
    </row>
    <row r="946" spans="2:13" x14ac:dyDescent="0.25">
      <c r="B946" s="16">
        <v>24164</v>
      </c>
      <c r="C946" s="20" cm="1">
        <f t="array" aca="1" ref="C946" ca="1">SUMPRODUCT(--(INDIRECT("'"&amp;C$43&amp;"_EX"&amp;"'!A2:A451")=$B946),INDIRECT("'"&amp;C$43&amp;"_EX"&amp;"'!F2:F451"),INDIRECT("'"&amp;C$43&amp;"_EX"&amp;"'!H2:H451"))</f>
        <v>474.81</v>
      </c>
      <c r="D946" s="20" cm="1">
        <f t="array" aca="1" ref="D946" ca="1">SUMPRODUCT(--(INDIRECT("'"&amp;D$43&amp;"_EX"&amp;"'!A2:A1104")=$B946),INDIRECT("'"&amp;D$43&amp;"_EX"&amp;"'!F2:F1104"),INDIRECT("'"&amp;D$43&amp;"_EX"&amp;"'!H2:H1104"))</f>
        <v>0</v>
      </c>
      <c r="E946" s="20" cm="1">
        <f t="array" aca="1" ref="E946" ca="1">SUMPRODUCT(--(INDIRECT("'"&amp;E$43&amp;"_EX"&amp;"'!A2:A444")=$B946),INDIRECT("'"&amp;E$43&amp;"_EX"&amp;"'!F2:F444"),INDIRECT("'"&amp;E$43&amp;"_EX"&amp;"'!H2:H444"))</f>
        <v>0</v>
      </c>
      <c r="F946" s="20" cm="1">
        <f t="array" aca="1" ref="F946" ca="1">SUMPRODUCT(--(INDIRECT("'"&amp;F$43&amp;"_EX"&amp;"'!A2:A156")=$B946),INDIRECT("'"&amp;F$43&amp;"_EX"&amp;"'!F2:F156"),INDIRECT("'"&amp;F$43&amp;"_EX"&amp;"'!H2:H156"))</f>
        <v>0</v>
      </c>
      <c r="L946" s="16">
        <v>24164</v>
      </c>
      <c r="M946" s="20" cm="1">
        <f t="array" aca="1" ref="M946" ca="1">SUMPRODUCT((OFFSET('2014_EX'!$A$2,COUNTA('2014_EX'!$A$2:$A$156)-Cálculos!$M$43,0,Cálculos!$M$43,1)=Cálculos!$L946)*OFFSET('2014_EX'!$F$2,COUNTA('2014_EX'!$F$2:$F$156)-Cálculos!$M$43,0,Cálculos!$M$43,1),OFFSET('2014_EX'!$H$2,COUNTA('2014_EX'!$H$2:$H$156)-Cálculos!$M$43,0,Cálculos!$M$43,1))</f>
        <v>0</v>
      </c>
    </row>
    <row r="947" spans="2:13" x14ac:dyDescent="0.25">
      <c r="B947" s="16">
        <v>24165</v>
      </c>
      <c r="C947" s="20" cm="1">
        <f t="array" aca="1" ref="C947" ca="1">SUMPRODUCT(--(INDIRECT("'"&amp;C$43&amp;"_EX"&amp;"'!A2:A451")=$B947),INDIRECT("'"&amp;C$43&amp;"_EX"&amp;"'!F2:F451"),INDIRECT("'"&amp;C$43&amp;"_EX"&amp;"'!H2:H451"))</f>
        <v>783</v>
      </c>
      <c r="D947" s="20" cm="1">
        <f t="array" aca="1" ref="D947" ca="1">SUMPRODUCT(--(INDIRECT("'"&amp;D$43&amp;"_EX"&amp;"'!A2:A1104")=$B947),INDIRECT("'"&amp;D$43&amp;"_EX"&amp;"'!F2:F1104"),INDIRECT("'"&amp;D$43&amp;"_EX"&amp;"'!H2:H1104"))</f>
        <v>1179</v>
      </c>
      <c r="E947" s="20" cm="1">
        <f t="array" aca="1" ref="E947" ca="1">SUMPRODUCT(--(INDIRECT("'"&amp;E$43&amp;"_EX"&amp;"'!A2:A444")=$B947),INDIRECT("'"&amp;E$43&amp;"_EX"&amp;"'!F2:F444"),INDIRECT("'"&amp;E$43&amp;"_EX"&amp;"'!H2:H444"))</f>
        <v>0</v>
      </c>
      <c r="F947" s="20" cm="1">
        <f t="array" aca="1" ref="F947" ca="1">SUMPRODUCT(--(INDIRECT("'"&amp;F$43&amp;"_EX"&amp;"'!A2:A156")=$B947),INDIRECT("'"&amp;F$43&amp;"_EX"&amp;"'!F2:F156"),INDIRECT("'"&amp;F$43&amp;"_EX"&amp;"'!H2:H156"))</f>
        <v>39</v>
      </c>
      <c r="L947" s="16">
        <v>24165</v>
      </c>
      <c r="M947" s="20" cm="1">
        <f t="array" aca="1" ref="M947" ca="1">SUMPRODUCT((OFFSET('2014_EX'!$A$2,COUNTA('2014_EX'!$A$2:$A$156)-Cálculos!$M$43,0,Cálculos!$M$43,1)=Cálculos!$L947)*OFFSET('2014_EX'!$F$2,COUNTA('2014_EX'!$F$2:$F$156)-Cálculos!$M$43,0,Cálculos!$M$43,1),OFFSET('2014_EX'!$H$2,COUNTA('2014_EX'!$H$2:$H$156)-Cálculos!$M$43,0,Cálculos!$M$43,1))</f>
        <v>39</v>
      </c>
    </row>
    <row r="948" spans="2:13" x14ac:dyDescent="0.25">
      <c r="B948" s="16">
        <v>24166</v>
      </c>
      <c r="C948" s="20" cm="1">
        <f t="array" aca="1" ref="C948" ca="1">SUMPRODUCT(--(INDIRECT("'"&amp;C$43&amp;"_EX"&amp;"'!A2:A451")=$B948),INDIRECT("'"&amp;C$43&amp;"_EX"&amp;"'!F2:F451"),INDIRECT("'"&amp;C$43&amp;"_EX"&amp;"'!H2:H451"))</f>
        <v>573</v>
      </c>
      <c r="D948" s="20" cm="1">
        <f t="array" aca="1" ref="D948" ca="1">SUMPRODUCT(--(INDIRECT("'"&amp;D$43&amp;"_EX"&amp;"'!A2:A1104")=$B948),INDIRECT("'"&amp;D$43&amp;"_EX"&amp;"'!F2:F1104"),INDIRECT("'"&amp;D$43&amp;"_EX"&amp;"'!H2:H1104"))</f>
        <v>0</v>
      </c>
      <c r="E948" s="20" cm="1">
        <f t="array" aca="1" ref="E948" ca="1">SUMPRODUCT(--(INDIRECT("'"&amp;E$43&amp;"_EX"&amp;"'!A2:A444")=$B948),INDIRECT("'"&amp;E$43&amp;"_EX"&amp;"'!F2:F444"),INDIRECT("'"&amp;E$43&amp;"_EX"&amp;"'!H2:H444"))</f>
        <v>0</v>
      </c>
      <c r="F948" s="20" cm="1">
        <f t="array" aca="1" ref="F948" ca="1">SUMPRODUCT(--(INDIRECT("'"&amp;F$43&amp;"_EX"&amp;"'!A2:A156")=$B948),INDIRECT("'"&amp;F$43&amp;"_EX"&amp;"'!F2:F156"),INDIRECT("'"&amp;F$43&amp;"_EX"&amp;"'!H2:H156"))</f>
        <v>0</v>
      </c>
      <c r="L948" s="16">
        <v>24166</v>
      </c>
      <c r="M948" s="20" cm="1">
        <f t="array" aca="1" ref="M948" ca="1">SUMPRODUCT((OFFSET('2014_EX'!$A$2,COUNTA('2014_EX'!$A$2:$A$156)-Cálculos!$M$43,0,Cálculos!$M$43,1)=Cálculos!$L948)*OFFSET('2014_EX'!$F$2,COUNTA('2014_EX'!$F$2:$F$156)-Cálculos!$M$43,0,Cálculos!$M$43,1),OFFSET('2014_EX'!$H$2,COUNTA('2014_EX'!$H$2:$H$156)-Cálculos!$M$43,0,Cálculos!$M$43,1))</f>
        <v>0</v>
      </c>
    </row>
    <row r="949" spans="2:13" x14ac:dyDescent="0.25">
      <c r="B949" s="16">
        <v>24167</v>
      </c>
      <c r="C949" s="20" cm="1">
        <f t="array" aca="1" ref="C949" ca="1">SUMPRODUCT(--(INDIRECT("'"&amp;C$43&amp;"_EX"&amp;"'!A2:A451")=$B949),INDIRECT("'"&amp;C$43&amp;"_EX"&amp;"'!F2:F451"),INDIRECT("'"&amp;C$43&amp;"_EX"&amp;"'!H2:H451"))</f>
        <v>1176.5</v>
      </c>
      <c r="D949" s="20" cm="1">
        <f t="array" aca="1" ref="D949" ca="1">SUMPRODUCT(--(INDIRECT("'"&amp;D$43&amp;"_EX"&amp;"'!A2:A1104")=$B949),INDIRECT("'"&amp;D$43&amp;"_EX"&amp;"'!F2:F1104"),INDIRECT("'"&amp;D$43&amp;"_EX"&amp;"'!H2:H1104"))</f>
        <v>0</v>
      </c>
      <c r="E949" s="20" cm="1">
        <f t="array" aca="1" ref="E949" ca="1">SUMPRODUCT(--(INDIRECT("'"&amp;E$43&amp;"_EX"&amp;"'!A2:A444")=$B949),INDIRECT("'"&amp;E$43&amp;"_EX"&amp;"'!F2:F444"),INDIRECT("'"&amp;E$43&amp;"_EX"&amp;"'!H2:H444"))</f>
        <v>0</v>
      </c>
      <c r="F949" s="20" cm="1">
        <f t="array" aca="1" ref="F949" ca="1">SUMPRODUCT(--(INDIRECT("'"&amp;F$43&amp;"_EX"&amp;"'!A2:A156")=$B949),INDIRECT("'"&amp;F$43&amp;"_EX"&amp;"'!F2:F156"),INDIRECT("'"&amp;F$43&amp;"_EX"&amp;"'!H2:H156"))</f>
        <v>0</v>
      </c>
      <c r="L949" s="16">
        <v>24167</v>
      </c>
      <c r="M949" s="20" cm="1">
        <f t="array" aca="1" ref="M949" ca="1">SUMPRODUCT((OFFSET('2014_EX'!$A$2,COUNTA('2014_EX'!$A$2:$A$156)-Cálculos!$M$43,0,Cálculos!$M$43,1)=Cálculos!$L949)*OFFSET('2014_EX'!$F$2,COUNTA('2014_EX'!$F$2:$F$156)-Cálculos!$M$43,0,Cálculos!$M$43,1),OFFSET('2014_EX'!$H$2,COUNTA('2014_EX'!$H$2:$H$156)-Cálculos!$M$43,0,Cálculos!$M$43,1))</f>
        <v>0</v>
      </c>
    </row>
    <row r="950" spans="2:13" x14ac:dyDescent="0.25">
      <c r="B950" s="16">
        <v>24168</v>
      </c>
      <c r="C950" s="20" cm="1">
        <f t="array" aca="1" ref="C950" ca="1">SUMPRODUCT(--(INDIRECT("'"&amp;C$43&amp;"_EX"&amp;"'!A2:A451")=$B950),INDIRECT("'"&amp;C$43&amp;"_EX"&amp;"'!F2:F451"),INDIRECT("'"&amp;C$43&amp;"_EX"&amp;"'!H2:H451"))</f>
        <v>445.5</v>
      </c>
      <c r="D950" s="20" cm="1">
        <f t="array" aca="1" ref="D950" ca="1">SUMPRODUCT(--(INDIRECT("'"&amp;D$43&amp;"_EX"&amp;"'!A2:A1104")=$B950),INDIRECT("'"&amp;D$43&amp;"_EX"&amp;"'!F2:F1104"),INDIRECT("'"&amp;D$43&amp;"_EX"&amp;"'!H2:H1104"))</f>
        <v>0</v>
      </c>
      <c r="E950" s="20" cm="1">
        <f t="array" aca="1" ref="E950" ca="1">SUMPRODUCT(--(INDIRECT("'"&amp;E$43&amp;"_EX"&amp;"'!A2:A444")=$B950),INDIRECT("'"&amp;E$43&amp;"_EX"&amp;"'!F2:F444"),INDIRECT("'"&amp;E$43&amp;"_EX"&amp;"'!H2:H444"))</f>
        <v>0</v>
      </c>
      <c r="F950" s="20" cm="1">
        <f t="array" aca="1" ref="F950" ca="1">SUMPRODUCT(--(INDIRECT("'"&amp;F$43&amp;"_EX"&amp;"'!A2:A156")=$B950),INDIRECT("'"&amp;F$43&amp;"_EX"&amp;"'!F2:F156"),INDIRECT("'"&amp;F$43&amp;"_EX"&amp;"'!H2:H156"))</f>
        <v>0</v>
      </c>
      <c r="L950" s="16">
        <v>24168</v>
      </c>
      <c r="M950" s="20" cm="1">
        <f t="array" aca="1" ref="M950" ca="1">SUMPRODUCT((OFFSET('2014_EX'!$A$2,COUNTA('2014_EX'!$A$2:$A$156)-Cálculos!$M$43,0,Cálculos!$M$43,1)=Cálculos!$L950)*OFFSET('2014_EX'!$F$2,COUNTA('2014_EX'!$F$2:$F$156)-Cálculos!$M$43,0,Cálculos!$M$43,1),OFFSET('2014_EX'!$H$2,COUNTA('2014_EX'!$H$2:$H$156)-Cálculos!$M$43,0,Cálculos!$M$43,1))</f>
        <v>0</v>
      </c>
    </row>
    <row r="951" spans="2:13" x14ac:dyDescent="0.25">
      <c r="B951" s="16">
        <v>24169</v>
      </c>
      <c r="C951" s="20" cm="1">
        <f t="array" aca="1" ref="C951" ca="1">SUMPRODUCT(--(INDIRECT("'"&amp;C$43&amp;"_EX"&amp;"'!A2:A451")=$B951),INDIRECT("'"&amp;C$43&amp;"_EX"&amp;"'!F2:F451"),INDIRECT("'"&amp;C$43&amp;"_EX"&amp;"'!H2:H451"))</f>
        <v>720</v>
      </c>
      <c r="D951" s="20" cm="1">
        <f t="array" aca="1" ref="D951" ca="1">SUMPRODUCT(--(INDIRECT("'"&amp;D$43&amp;"_EX"&amp;"'!A2:A1104")=$B951),INDIRECT("'"&amp;D$43&amp;"_EX"&amp;"'!F2:F1104"),INDIRECT("'"&amp;D$43&amp;"_EX"&amp;"'!H2:H1104"))</f>
        <v>0</v>
      </c>
      <c r="E951" s="20" cm="1">
        <f t="array" aca="1" ref="E951" ca="1">SUMPRODUCT(--(INDIRECT("'"&amp;E$43&amp;"_EX"&amp;"'!A2:A444")=$B951),INDIRECT("'"&amp;E$43&amp;"_EX"&amp;"'!F2:F444"),INDIRECT("'"&amp;E$43&amp;"_EX"&amp;"'!H2:H444"))</f>
        <v>0</v>
      </c>
      <c r="F951" s="20" cm="1">
        <f t="array" aca="1" ref="F951" ca="1">SUMPRODUCT(--(INDIRECT("'"&amp;F$43&amp;"_EX"&amp;"'!A2:A156")=$B951),INDIRECT("'"&amp;F$43&amp;"_EX"&amp;"'!F2:F156"),INDIRECT("'"&amp;F$43&amp;"_EX"&amp;"'!H2:H156"))</f>
        <v>300</v>
      </c>
      <c r="L951" s="16">
        <v>24169</v>
      </c>
      <c r="M951" s="20" cm="1">
        <f t="array" aca="1" ref="M951" ca="1">SUMPRODUCT((OFFSET('2014_EX'!$A$2,COUNTA('2014_EX'!$A$2:$A$156)-Cálculos!$M$43,0,Cálculos!$M$43,1)=Cálculos!$L951)*OFFSET('2014_EX'!$F$2,COUNTA('2014_EX'!$F$2:$F$156)-Cálculos!$M$43,0,Cálculos!$M$43,1),OFFSET('2014_EX'!$H$2,COUNTA('2014_EX'!$H$2:$H$156)-Cálculos!$M$43,0,Cálculos!$M$43,1))</f>
        <v>300</v>
      </c>
    </row>
    <row r="952" spans="2:13" x14ac:dyDescent="0.25">
      <c r="B952" s="16">
        <v>24170</v>
      </c>
      <c r="C952" s="20" cm="1">
        <f t="array" aca="1" ref="C952" ca="1">SUMPRODUCT(--(INDIRECT("'"&amp;C$43&amp;"_EX"&amp;"'!A2:A451")=$B952),INDIRECT("'"&amp;C$43&amp;"_EX"&amp;"'!F2:F451"),INDIRECT("'"&amp;C$43&amp;"_EX"&amp;"'!H2:H451"))</f>
        <v>228</v>
      </c>
      <c r="D952" s="20" cm="1">
        <f t="array" aca="1" ref="D952" ca="1">SUMPRODUCT(--(INDIRECT("'"&amp;D$43&amp;"_EX"&amp;"'!A2:A1104")=$B952),INDIRECT("'"&amp;D$43&amp;"_EX"&amp;"'!F2:F1104"),INDIRECT("'"&amp;D$43&amp;"_EX"&amp;"'!H2:H1104"))</f>
        <v>0</v>
      </c>
      <c r="E952" s="20" cm="1">
        <f t="array" aca="1" ref="E952" ca="1">SUMPRODUCT(--(INDIRECT("'"&amp;E$43&amp;"_EX"&amp;"'!A2:A444")=$B952),INDIRECT("'"&amp;E$43&amp;"_EX"&amp;"'!F2:F444"),INDIRECT("'"&amp;E$43&amp;"_EX"&amp;"'!H2:H444"))</f>
        <v>126</v>
      </c>
      <c r="F952" s="20" cm="1">
        <f t="array" aca="1" ref="F952" ca="1">SUMPRODUCT(--(INDIRECT("'"&amp;F$43&amp;"_EX"&amp;"'!A2:A156")=$B952),INDIRECT("'"&amp;F$43&amp;"_EX"&amp;"'!F2:F156"),INDIRECT("'"&amp;F$43&amp;"_EX"&amp;"'!H2:H156"))</f>
        <v>0</v>
      </c>
      <c r="L952" s="16">
        <v>24170</v>
      </c>
      <c r="M952" s="20" cm="1">
        <f t="array" aca="1" ref="M952" ca="1">SUMPRODUCT((OFFSET('2014_EX'!$A$2,COUNTA('2014_EX'!$A$2:$A$156)-Cálculos!$M$43,0,Cálculos!$M$43,1)=Cálculos!$L952)*OFFSET('2014_EX'!$F$2,COUNTA('2014_EX'!$F$2:$F$156)-Cálculos!$M$43,0,Cálculos!$M$43,1),OFFSET('2014_EX'!$H$2,COUNTA('2014_EX'!$H$2:$H$156)-Cálculos!$M$43,0,Cálculos!$M$43,1))</f>
        <v>0</v>
      </c>
    </row>
    <row r="953" spans="2:13" x14ac:dyDescent="0.25">
      <c r="B953" s="16">
        <v>24171</v>
      </c>
      <c r="C953" s="20" cm="1">
        <f t="array" aca="1" ref="C953" ca="1">SUMPRODUCT(--(INDIRECT("'"&amp;C$43&amp;"_EX"&amp;"'!A2:A451")=$B953),INDIRECT("'"&amp;C$43&amp;"_EX"&amp;"'!F2:F451"),INDIRECT("'"&amp;C$43&amp;"_EX"&amp;"'!H2:H451"))</f>
        <v>685.98</v>
      </c>
      <c r="D953" s="20" cm="1">
        <f t="array" aca="1" ref="D953" ca="1">SUMPRODUCT(--(INDIRECT("'"&amp;D$43&amp;"_EX"&amp;"'!A2:A1104")=$B953),INDIRECT("'"&amp;D$43&amp;"_EX"&amp;"'!F2:F1104"),INDIRECT("'"&amp;D$43&amp;"_EX"&amp;"'!H2:H1104"))</f>
        <v>0</v>
      </c>
      <c r="E953" s="20" cm="1">
        <f t="array" aca="1" ref="E953" ca="1">SUMPRODUCT(--(INDIRECT("'"&amp;E$43&amp;"_EX"&amp;"'!A2:A444")=$B953),INDIRECT("'"&amp;E$43&amp;"_EX"&amp;"'!F2:F444"),INDIRECT("'"&amp;E$43&amp;"_EX"&amp;"'!H2:H444"))</f>
        <v>4540.93</v>
      </c>
      <c r="F953" s="20" cm="1">
        <f t="array" aca="1" ref="F953" ca="1">SUMPRODUCT(--(INDIRECT("'"&amp;F$43&amp;"_EX"&amp;"'!A2:A156")=$B953),INDIRECT("'"&amp;F$43&amp;"_EX"&amp;"'!F2:F156"),INDIRECT("'"&amp;F$43&amp;"_EX"&amp;"'!H2:H156"))</f>
        <v>0</v>
      </c>
      <c r="L953" s="16">
        <v>24171</v>
      </c>
      <c r="M953" s="20" cm="1">
        <f t="array" aca="1" ref="M953" ca="1">SUMPRODUCT((OFFSET('2014_EX'!$A$2,COUNTA('2014_EX'!$A$2:$A$156)-Cálculos!$M$43,0,Cálculos!$M$43,1)=Cálculos!$L953)*OFFSET('2014_EX'!$F$2,COUNTA('2014_EX'!$F$2:$F$156)-Cálculos!$M$43,0,Cálculos!$M$43,1),OFFSET('2014_EX'!$H$2,COUNTA('2014_EX'!$H$2:$H$156)-Cálculos!$M$43,0,Cálculos!$M$43,1))</f>
        <v>0</v>
      </c>
    </row>
    <row r="954" spans="2:13" x14ac:dyDescent="0.25">
      <c r="B954" s="16">
        <v>24172</v>
      </c>
      <c r="C954" s="20" cm="1">
        <f t="array" aca="1" ref="C954" ca="1">SUMPRODUCT(--(INDIRECT("'"&amp;C$43&amp;"_EX"&amp;"'!A2:A451")=$B954),INDIRECT("'"&amp;C$43&amp;"_EX"&amp;"'!F2:F451"),INDIRECT("'"&amp;C$43&amp;"_EX"&amp;"'!H2:H451"))</f>
        <v>297</v>
      </c>
      <c r="D954" s="20" cm="1">
        <f t="array" aca="1" ref="D954" ca="1">SUMPRODUCT(--(INDIRECT("'"&amp;D$43&amp;"_EX"&amp;"'!A2:A1104")=$B954),INDIRECT("'"&amp;D$43&amp;"_EX"&amp;"'!F2:F1104"),INDIRECT("'"&amp;D$43&amp;"_EX"&amp;"'!H2:H1104"))</f>
        <v>0</v>
      </c>
      <c r="E954" s="20" cm="1">
        <f t="array" aca="1" ref="E954" ca="1">SUMPRODUCT(--(INDIRECT("'"&amp;E$43&amp;"_EX"&amp;"'!A2:A444")=$B954),INDIRECT("'"&amp;E$43&amp;"_EX"&amp;"'!F2:F444"),INDIRECT("'"&amp;E$43&amp;"_EX"&amp;"'!H2:H444"))</f>
        <v>864</v>
      </c>
      <c r="F954" s="20" cm="1">
        <f t="array" aca="1" ref="F954" ca="1">SUMPRODUCT(--(INDIRECT("'"&amp;F$43&amp;"_EX"&amp;"'!A2:A156")=$B954),INDIRECT("'"&amp;F$43&amp;"_EX"&amp;"'!F2:F156"),INDIRECT("'"&amp;F$43&amp;"_EX"&amp;"'!H2:H156"))</f>
        <v>0</v>
      </c>
      <c r="L954" s="16">
        <v>24172</v>
      </c>
      <c r="M954" s="20" cm="1">
        <f t="array" aca="1" ref="M954" ca="1">SUMPRODUCT((OFFSET('2014_EX'!$A$2,COUNTA('2014_EX'!$A$2:$A$156)-Cálculos!$M$43,0,Cálculos!$M$43,1)=Cálculos!$L954)*OFFSET('2014_EX'!$F$2,COUNTA('2014_EX'!$F$2:$F$156)-Cálculos!$M$43,0,Cálculos!$M$43,1),OFFSET('2014_EX'!$H$2,COUNTA('2014_EX'!$H$2:$H$156)-Cálculos!$M$43,0,Cálculos!$M$43,1))</f>
        <v>0</v>
      </c>
    </row>
    <row r="955" spans="2:13" x14ac:dyDescent="0.25">
      <c r="B955" s="16">
        <v>24173</v>
      </c>
      <c r="C955" s="20" cm="1">
        <f t="array" aca="1" ref="C955" ca="1">SUMPRODUCT(--(INDIRECT("'"&amp;C$43&amp;"_EX"&amp;"'!A2:A451")=$B955),INDIRECT("'"&amp;C$43&amp;"_EX"&amp;"'!F2:F451"),INDIRECT("'"&amp;C$43&amp;"_EX"&amp;"'!H2:H451"))</f>
        <v>1358.64</v>
      </c>
      <c r="D955" s="20" cm="1">
        <f t="array" aca="1" ref="D955" ca="1">SUMPRODUCT(--(INDIRECT("'"&amp;D$43&amp;"_EX"&amp;"'!A2:A1104")=$B955),INDIRECT("'"&amp;D$43&amp;"_EX"&amp;"'!F2:F1104"),INDIRECT("'"&amp;D$43&amp;"_EX"&amp;"'!H2:H1104"))</f>
        <v>0</v>
      </c>
      <c r="E955" s="20" cm="1">
        <f t="array" aca="1" ref="E955" ca="1">SUMPRODUCT(--(INDIRECT("'"&amp;E$43&amp;"_EX"&amp;"'!A2:A444")=$B955),INDIRECT("'"&amp;E$43&amp;"_EX"&amp;"'!F2:F444"),INDIRECT("'"&amp;E$43&amp;"_EX"&amp;"'!H2:H444"))</f>
        <v>267.33000000000004</v>
      </c>
      <c r="F955" s="20" cm="1">
        <f t="array" aca="1" ref="F955" ca="1">SUMPRODUCT(--(INDIRECT("'"&amp;F$43&amp;"_EX"&amp;"'!A2:A156")=$B955),INDIRECT("'"&amp;F$43&amp;"_EX"&amp;"'!F2:F156"),INDIRECT("'"&amp;F$43&amp;"_EX"&amp;"'!H2:H156"))</f>
        <v>0</v>
      </c>
      <c r="L955" s="16">
        <v>24173</v>
      </c>
      <c r="M955" s="20" cm="1">
        <f t="array" aca="1" ref="M955" ca="1">SUMPRODUCT((OFFSET('2014_EX'!$A$2,COUNTA('2014_EX'!$A$2:$A$156)-Cálculos!$M$43,0,Cálculos!$M$43,1)=Cálculos!$L955)*OFFSET('2014_EX'!$F$2,COUNTA('2014_EX'!$F$2:$F$156)-Cálculos!$M$43,0,Cálculos!$M$43,1),OFFSET('2014_EX'!$H$2,COUNTA('2014_EX'!$H$2:$H$156)-Cálculos!$M$43,0,Cálculos!$M$43,1))</f>
        <v>0</v>
      </c>
    </row>
    <row r="956" spans="2:13" x14ac:dyDescent="0.25">
      <c r="B956" s="16">
        <v>24174</v>
      </c>
      <c r="C956" s="20" cm="1">
        <f t="array" aca="1" ref="C956" ca="1">SUMPRODUCT(--(INDIRECT("'"&amp;C$43&amp;"_EX"&amp;"'!A2:A451")=$B956),INDIRECT("'"&amp;C$43&amp;"_EX"&amp;"'!F2:F451"),INDIRECT("'"&amp;C$43&amp;"_EX"&amp;"'!H2:H451"))</f>
        <v>650.37</v>
      </c>
      <c r="D956" s="20" cm="1">
        <f t="array" aca="1" ref="D956" ca="1">SUMPRODUCT(--(INDIRECT("'"&amp;D$43&amp;"_EX"&amp;"'!A2:A1104")=$B956),INDIRECT("'"&amp;D$43&amp;"_EX"&amp;"'!F2:F1104"),INDIRECT("'"&amp;D$43&amp;"_EX"&amp;"'!H2:H1104"))</f>
        <v>0</v>
      </c>
      <c r="E956" s="20" cm="1">
        <f t="array" aca="1" ref="E956" ca="1">SUMPRODUCT(--(INDIRECT("'"&amp;E$43&amp;"_EX"&amp;"'!A2:A444")=$B956),INDIRECT("'"&amp;E$43&amp;"_EX"&amp;"'!F2:F444"),INDIRECT("'"&amp;E$43&amp;"_EX"&amp;"'!H2:H444"))</f>
        <v>0</v>
      </c>
      <c r="F956" s="20" cm="1">
        <f t="array" aca="1" ref="F956" ca="1">SUMPRODUCT(--(INDIRECT("'"&amp;F$43&amp;"_EX"&amp;"'!A2:A156")=$B956),INDIRECT("'"&amp;F$43&amp;"_EX"&amp;"'!F2:F156"),INDIRECT("'"&amp;F$43&amp;"_EX"&amp;"'!H2:H156"))</f>
        <v>0</v>
      </c>
      <c r="L956" s="16">
        <v>24174</v>
      </c>
      <c r="M956" s="20" cm="1">
        <f t="array" aca="1" ref="M956" ca="1">SUMPRODUCT((OFFSET('2014_EX'!$A$2,COUNTA('2014_EX'!$A$2:$A$156)-Cálculos!$M$43,0,Cálculos!$M$43,1)=Cálculos!$L956)*OFFSET('2014_EX'!$F$2,COUNTA('2014_EX'!$F$2:$F$156)-Cálculos!$M$43,0,Cálculos!$M$43,1),OFFSET('2014_EX'!$H$2,COUNTA('2014_EX'!$H$2:$H$156)-Cálculos!$M$43,0,Cálculos!$M$43,1))</f>
        <v>0</v>
      </c>
    </row>
    <row r="957" spans="2:13" x14ac:dyDescent="0.25">
      <c r="B957" s="16">
        <v>24175</v>
      </c>
      <c r="C957" s="20" cm="1">
        <f t="array" aca="1" ref="C957" ca="1">SUMPRODUCT(--(INDIRECT("'"&amp;C$43&amp;"_EX"&amp;"'!A2:A451")=$B957),INDIRECT("'"&amp;C$43&amp;"_EX"&amp;"'!F2:F451"),INDIRECT("'"&amp;C$43&amp;"_EX"&amp;"'!H2:H451"))</f>
        <v>436.5</v>
      </c>
      <c r="D957" s="20" cm="1">
        <f t="array" aca="1" ref="D957" ca="1">SUMPRODUCT(--(INDIRECT("'"&amp;D$43&amp;"_EX"&amp;"'!A2:A1104")=$B957),INDIRECT("'"&amp;D$43&amp;"_EX"&amp;"'!F2:F1104"),INDIRECT("'"&amp;D$43&amp;"_EX"&amp;"'!H2:H1104"))</f>
        <v>198</v>
      </c>
      <c r="E957" s="20" cm="1">
        <f t="array" aca="1" ref="E957" ca="1">SUMPRODUCT(--(INDIRECT("'"&amp;E$43&amp;"_EX"&amp;"'!A2:A444")=$B957),INDIRECT("'"&amp;E$43&amp;"_EX"&amp;"'!F2:F444"),INDIRECT("'"&amp;E$43&amp;"_EX"&amp;"'!H2:H444"))</f>
        <v>292.5</v>
      </c>
      <c r="F957" s="20" cm="1">
        <f t="array" aca="1" ref="F957" ca="1">SUMPRODUCT(--(INDIRECT("'"&amp;F$43&amp;"_EX"&amp;"'!A2:A156")=$B957),INDIRECT("'"&amp;F$43&amp;"_EX"&amp;"'!F2:F156"),INDIRECT("'"&amp;F$43&amp;"_EX"&amp;"'!H2:H156"))</f>
        <v>0</v>
      </c>
      <c r="L957" s="16">
        <v>24175</v>
      </c>
      <c r="M957" s="20" cm="1">
        <f t="array" aca="1" ref="M957" ca="1">SUMPRODUCT((OFFSET('2014_EX'!$A$2,COUNTA('2014_EX'!$A$2:$A$156)-Cálculos!$M$43,0,Cálculos!$M$43,1)=Cálculos!$L957)*OFFSET('2014_EX'!$F$2,COUNTA('2014_EX'!$F$2:$F$156)-Cálculos!$M$43,0,Cálculos!$M$43,1),OFFSET('2014_EX'!$H$2,COUNTA('2014_EX'!$H$2:$H$156)-Cálculos!$M$43,0,Cálculos!$M$43,1))</f>
        <v>0</v>
      </c>
    </row>
    <row r="958" spans="2:13" x14ac:dyDescent="0.25">
      <c r="B958" s="16">
        <v>24176</v>
      </c>
      <c r="C958" s="20" cm="1">
        <f t="array" aca="1" ref="C958" ca="1">SUMPRODUCT(--(INDIRECT("'"&amp;C$43&amp;"_EX"&amp;"'!A2:A451")=$B958),INDIRECT("'"&amp;C$43&amp;"_EX"&amp;"'!F2:F451"),INDIRECT("'"&amp;C$43&amp;"_EX"&amp;"'!H2:H451"))</f>
        <v>1358.5</v>
      </c>
      <c r="D958" s="20" cm="1">
        <f t="array" aca="1" ref="D958" ca="1">SUMPRODUCT(--(INDIRECT("'"&amp;D$43&amp;"_EX"&amp;"'!A2:A1104")=$B958),INDIRECT("'"&amp;D$43&amp;"_EX"&amp;"'!F2:F1104"),INDIRECT("'"&amp;D$43&amp;"_EX"&amp;"'!H2:H1104"))</f>
        <v>0</v>
      </c>
      <c r="E958" s="20" cm="1">
        <f t="array" aca="1" ref="E958" ca="1">SUMPRODUCT(--(INDIRECT("'"&amp;E$43&amp;"_EX"&amp;"'!A2:A444")=$B958),INDIRECT("'"&amp;E$43&amp;"_EX"&amp;"'!F2:F444"),INDIRECT("'"&amp;E$43&amp;"_EX"&amp;"'!H2:H444"))</f>
        <v>459</v>
      </c>
      <c r="F958" s="20" cm="1">
        <f t="array" aca="1" ref="F958" ca="1">SUMPRODUCT(--(INDIRECT("'"&amp;F$43&amp;"_EX"&amp;"'!A2:A156")=$B958),INDIRECT("'"&amp;F$43&amp;"_EX"&amp;"'!F2:F156"),INDIRECT("'"&amp;F$43&amp;"_EX"&amp;"'!H2:H156"))</f>
        <v>0</v>
      </c>
      <c r="L958" s="16">
        <v>24176</v>
      </c>
      <c r="M958" s="20" cm="1">
        <f t="array" aca="1" ref="M958" ca="1">SUMPRODUCT((OFFSET('2014_EX'!$A$2,COUNTA('2014_EX'!$A$2:$A$156)-Cálculos!$M$43,0,Cálculos!$M$43,1)=Cálculos!$L958)*OFFSET('2014_EX'!$F$2,COUNTA('2014_EX'!$F$2:$F$156)-Cálculos!$M$43,0,Cálculos!$M$43,1),OFFSET('2014_EX'!$H$2,COUNTA('2014_EX'!$H$2:$H$156)-Cálculos!$M$43,0,Cálculos!$M$43,1))</f>
        <v>0</v>
      </c>
    </row>
    <row r="959" spans="2:13" x14ac:dyDescent="0.25">
      <c r="B959" s="16">
        <v>24177</v>
      </c>
      <c r="C959" s="20" cm="1">
        <f t="array" aca="1" ref="C959" ca="1">SUMPRODUCT(--(INDIRECT("'"&amp;C$43&amp;"_EX"&amp;"'!A2:A451")=$B959),INDIRECT("'"&amp;C$43&amp;"_EX"&amp;"'!F2:F451"),INDIRECT("'"&amp;C$43&amp;"_EX"&amp;"'!H2:H451"))</f>
        <v>214.5</v>
      </c>
      <c r="D959" s="20" cm="1">
        <f t="array" aca="1" ref="D959" ca="1">SUMPRODUCT(--(INDIRECT("'"&amp;D$43&amp;"_EX"&amp;"'!A2:A1104")=$B959),INDIRECT("'"&amp;D$43&amp;"_EX"&amp;"'!F2:F1104"),INDIRECT("'"&amp;D$43&amp;"_EX"&amp;"'!H2:H1104"))</f>
        <v>0</v>
      </c>
      <c r="E959" s="20" cm="1">
        <f t="array" aca="1" ref="E959" ca="1">SUMPRODUCT(--(INDIRECT("'"&amp;E$43&amp;"_EX"&amp;"'!A2:A444")=$B959),INDIRECT("'"&amp;E$43&amp;"_EX"&amp;"'!F2:F444"),INDIRECT("'"&amp;E$43&amp;"_EX"&amp;"'!H2:H444"))</f>
        <v>0</v>
      </c>
      <c r="F959" s="20" cm="1">
        <f t="array" aca="1" ref="F959" ca="1">SUMPRODUCT(--(INDIRECT("'"&amp;F$43&amp;"_EX"&amp;"'!A2:A156")=$B959),INDIRECT("'"&amp;F$43&amp;"_EX"&amp;"'!F2:F156"),INDIRECT("'"&amp;F$43&amp;"_EX"&amp;"'!H2:H156"))</f>
        <v>690</v>
      </c>
      <c r="L959" s="16">
        <v>24177</v>
      </c>
      <c r="M959" s="20" cm="1">
        <f t="array" aca="1" ref="M959" ca="1">SUMPRODUCT((OFFSET('2014_EX'!$A$2,COUNTA('2014_EX'!$A$2:$A$156)-Cálculos!$M$43,0,Cálculos!$M$43,1)=Cálculos!$L959)*OFFSET('2014_EX'!$F$2,COUNTA('2014_EX'!$F$2:$F$156)-Cálculos!$M$43,0,Cálculos!$M$43,1),OFFSET('2014_EX'!$H$2,COUNTA('2014_EX'!$H$2:$H$156)-Cálculos!$M$43,0,Cálculos!$M$43,1))</f>
        <v>690</v>
      </c>
    </row>
    <row r="960" spans="2:13" x14ac:dyDescent="0.25">
      <c r="B960" s="16">
        <v>24178</v>
      </c>
      <c r="C960" s="20" cm="1">
        <f t="array" aca="1" ref="C960" ca="1">SUMPRODUCT(--(INDIRECT("'"&amp;C$43&amp;"_EX"&amp;"'!A2:A451")=$B960),INDIRECT("'"&amp;C$43&amp;"_EX"&amp;"'!F2:F451"),INDIRECT("'"&amp;C$43&amp;"_EX"&amp;"'!H2:H451"))</f>
        <v>240</v>
      </c>
      <c r="D960" s="20" cm="1">
        <f t="array" aca="1" ref="D960" ca="1">SUMPRODUCT(--(INDIRECT("'"&amp;D$43&amp;"_EX"&amp;"'!A2:A1104")=$B960),INDIRECT("'"&amp;D$43&amp;"_EX"&amp;"'!F2:F1104"),INDIRECT("'"&amp;D$43&amp;"_EX"&amp;"'!H2:H1104"))</f>
        <v>1146.3600000000001</v>
      </c>
      <c r="E960" s="20" cm="1">
        <f t="array" aca="1" ref="E960" ca="1">SUMPRODUCT(--(INDIRECT("'"&amp;E$43&amp;"_EX"&amp;"'!A2:A444")=$B960),INDIRECT("'"&amp;E$43&amp;"_EX"&amp;"'!F2:F444"),INDIRECT("'"&amp;E$43&amp;"_EX"&amp;"'!H2:H444"))</f>
        <v>0</v>
      </c>
      <c r="F960" s="20" cm="1">
        <f t="array" aca="1" ref="F960" ca="1">SUMPRODUCT(--(INDIRECT("'"&amp;F$43&amp;"_EX"&amp;"'!A2:A156")=$B960),INDIRECT("'"&amp;F$43&amp;"_EX"&amp;"'!F2:F156"),INDIRECT("'"&amp;F$43&amp;"_EX"&amp;"'!H2:H156"))</f>
        <v>0</v>
      </c>
      <c r="L960" s="16">
        <v>24178</v>
      </c>
      <c r="M960" s="20" cm="1">
        <f t="array" aca="1" ref="M960" ca="1">SUMPRODUCT((OFFSET('2014_EX'!$A$2,COUNTA('2014_EX'!$A$2:$A$156)-Cálculos!$M$43,0,Cálculos!$M$43,1)=Cálculos!$L960)*OFFSET('2014_EX'!$F$2,COUNTA('2014_EX'!$F$2:$F$156)-Cálculos!$M$43,0,Cálculos!$M$43,1),OFFSET('2014_EX'!$H$2,COUNTA('2014_EX'!$H$2:$H$156)-Cálculos!$M$43,0,Cálculos!$M$43,1))</f>
        <v>0</v>
      </c>
    </row>
    <row r="961" spans="2:13" x14ac:dyDescent="0.25">
      <c r="B961" s="16">
        <v>24179</v>
      </c>
      <c r="C961" s="20" cm="1">
        <f t="array" aca="1" ref="C961" ca="1">SUMPRODUCT(--(INDIRECT("'"&amp;C$43&amp;"_EX"&amp;"'!A2:A451")=$B961),INDIRECT("'"&amp;C$43&amp;"_EX"&amp;"'!F2:F451"),INDIRECT("'"&amp;C$43&amp;"_EX"&amp;"'!H2:H451"))</f>
        <v>1235</v>
      </c>
      <c r="D961" s="20" cm="1">
        <f t="array" aca="1" ref="D961" ca="1">SUMPRODUCT(--(INDIRECT("'"&amp;D$43&amp;"_EX"&amp;"'!A2:A1104")=$B961),INDIRECT("'"&amp;D$43&amp;"_EX"&amp;"'!F2:F1104"),INDIRECT("'"&amp;D$43&amp;"_EX"&amp;"'!H2:H1104"))</f>
        <v>439.56</v>
      </c>
      <c r="E961" s="20" cm="1">
        <f t="array" aca="1" ref="E961" ca="1">SUMPRODUCT(--(INDIRECT("'"&amp;E$43&amp;"_EX"&amp;"'!A2:A444")=$B961),INDIRECT("'"&amp;E$43&amp;"_EX"&amp;"'!F2:F444"),INDIRECT("'"&amp;E$43&amp;"_EX"&amp;"'!H2:H444"))</f>
        <v>670.5</v>
      </c>
      <c r="F961" s="20" cm="1">
        <f t="array" aca="1" ref="F961" ca="1">SUMPRODUCT(--(INDIRECT("'"&amp;F$43&amp;"_EX"&amp;"'!A2:A156")=$B961),INDIRECT("'"&amp;F$43&amp;"_EX"&amp;"'!F2:F156"),INDIRECT("'"&amp;F$43&amp;"_EX"&amp;"'!H2:H156"))</f>
        <v>574.56000000000006</v>
      </c>
      <c r="L961" s="16">
        <v>24179</v>
      </c>
      <c r="M961" s="20" cm="1">
        <f t="array" aca="1" ref="M961" ca="1">SUMPRODUCT((OFFSET('2014_EX'!$A$2,COUNTA('2014_EX'!$A$2:$A$156)-Cálculos!$M$43,0,Cálculos!$M$43,1)=Cálculos!$L961)*OFFSET('2014_EX'!$F$2,COUNTA('2014_EX'!$F$2:$F$156)-Cálculos!$M$43,0,Cálculos!$M$43,1),OFFSET('2014_EX'!$H$2,COUNTA('2014_EX'!$H$2:$H$156)-Cálculos!$M$43,0,Cálculos!$M$43,1))</f>
        <v>574.56000000000006</v>
      </c>
    </row>
    <row r="962" spans="2:13" x14ac:dyDescent="0.25">
      <c r="B962" s="16">
        <v>24180</v>
      </c>
      <c r="C962" s="20" cm="1">
        <f t="array" aca="1" ref="C962" ca="1">SUMPRODUCT(--(INDIRECT("'"&amp;C$43&amp;"_EX"&amp;"'!A2:A451")=$B962),INDIRECT("'"&amp;C$43&amp;"_EX"&amp;"'!F2:F451"),INDIRECT("'"&amp;C$43&amp;"_EX"&amp;"'!H2:H451"))</f>
        <v>0</v>
      </c>
      <c r="D962" s="20" cm="1">
        <f t="array" aca="1" ref="D962" ca="1">SUMPRODUCT(--(INDIRECT("'"&amp;D$43&amp;"_EX"&amp;"'!A2:A1104")=$B962),INDIRECT("'"&amp;D$43&amp;"_EX"&amp;"'!F2:F1104"),INDIRECT("'"&amp;D$43&amp;"_EX"&amp;"'!H2:H1104"))</f>
        <v>0</v>
      </c>
      <c r="E962" s="20" cm="1">
        <f t="array" aca="1" ref="E962" ca="1">SUMPRODUCT(--(INDIRECT("'"&amp;E$43&amp;"_EX"&amp;"'!A2:A444")=$B962),INDIRECT("'"&amp;E$43&amp;"_EX"&amp;"'!F2:F444"),INDIRECT("'"&amp;E$43&amp;"_EX"&amp;"'!H2:H444"))</f>
        <v>0</v>
      </c>
      <c r="F962" s="20" cm="1">
        <f t="array" aca="1" ref="F962" ca="1">SUMPRODUCT(--(INDIRECT("'"&amp;F$43&amp;"_EX"&amp;"'!A2:A156")=$B962),INDIRECT("'"&amp;F$43&amp;"_EX"&amp;"'!F2:F156"),INDIRECT("'"&amp;F$43&amp;"_EX"&amp;"'!H2:H156"))</f>
        <v>0</v>
      </c>
      <c r="L962" s="16">
        <v>24180</v>
      </c>
      <c r="M962" s="20" cm="1">
        <f t="array" aca="1" ref="M962" ca="1">SUMPRODUCT((OFFSET('2014_EX'!$A$2,COUNTA('2014_EX'!$A$2:$A$156)-Cálculos!$M$43,0,Cálculos!$M$43,1)=Cálculos!$L962)*OFFSET('2014_EX'!$F$2,COUNTA('2014_EX'!$F$2:$F$156)-Cálculos!$M$43,0,Cálculos!$M$43,1),OFFSET('2014_EX'!$H$2,COUNTA('2014_EX'!$H$2:$H$156)-Cálculos!$M$43,0,Cálculos!$M$43,1))</f>
        <v>0</v>
      </c>
    </row>
    <row r="963" spans="2:13" x14ac:dyDescent="0.25">
      <c r="B963" s="16">
        <v>24181</v>
      </c>
      <c r="C963" s="20" cm="1">
        <f t="array" aca="1" ref="C963" ca="1">SUMPRODUCT(--(INDIRECT("'"&amp;C$43&amp;"_EX"&amp;"'!A2:A451")=$B963),INDIRECT("'"&amp;C$43&amp;"_EX"&amp;"'!F2:F451"),INDIRECT("'"&amp;C$43&amp;"_EX"&amp;"'!H2:H451"))</f>
        <v>54</v>
      </c>
      <c r="D963" s="20" cm="1">
        <f t="array" aca="1" ref="D963" ca="1">SUMPRODUCT(--(INDIRECT("'"&amp;D$43&amp;"_EX"&amp;"'!A2:A1104")=$B963),INDIRECT("'"&amp;D$43&amp;"_EX"&amp;"'!F2:F1104"),INDIRECT("'"&amp;D$43&amp;"_EX"&amp;"'!H2:H1104"))</f>
        <v>0</v>
      </c>
      <c r="E963" s="20" cm="1">
        <f t="array" aca="1" ref="E963" ca="1">SUMPRODUCT(--(INDIRECT("'"&amp;E$43&amp;"_EX"&amp;"'!A2:A444")=$B963),INDIRECT("'"&amp;E$43&amp;"_EX"&amp;"'!F2:F444"),INDIRECT("'"&amp;E$43&amp;"_EX"&amp;"'!H2:H444"))</f>
        <v>0</v>
      </c>
      <c r="F963" s="20" cm="1">
        <f t="array" aca="1" ref="F963" ca="1">SUMPRODUCT(--(INDIRECT("'"&amp;F$43&amp;"_EX"&amp;"'!A2:A156")=$B963),INDIRECT("'"&amp;F$43&amp;"_EX"&amp;"'!F2:F156"),INDIRECT("'"&amp;F$43&amp;"_EX"&amp;"'!H2:H156"))</f>
        <v>594.51</v>
      </c>
      <c r="L963" s="16">
        <v>24181</v>
      </c>
      <c r="M963" s="20" cm="1">
        <f t="array" aca="1" ref="M963" ca="1">SUMPRODUCT((OFFSET('2014_EX'!$A$2,COUNTA('2014_EX'!$A$2:$A$156)-Cálculos!$M$43,0,Cálculos!$M$43,1)=Cálculos!$L963)*OFFSET('2014_EX'!$F$2,COUNTA('2014_EX'!$F$2:$F$156)-Cálculos!$M$43,0,Cálculos!$M$43,1),OFFSET('2014_EX'!$H$2,COUNTA('2014_EX'!$H$2:$H$156)-Cálculos!$M$43,0,Cálculos!$M$43,1))</f>
        <v>594.51</v>
      </c>
    </row>
    <row r="964" spans="2:13" x14ac:dyDescent="0.25">
      <c r="B964" s="16">
        <v>24182</v>
      </c>
      <c r="C964" s="20" cm="1">
        <f t="array" aca="1" ref="C964" ca="1">SUMPRODUCT(--(INDIRECT("'"&amp;C$43&amp;"_EX"&amp;"'!A2:A451")=$B964),INDIRECT("'"&amp;C$43&amp;"_EX"&amp;"'!F2:F451"),INDIRECT("'"&amp;C$43&amp;"_EX"&amp;"'!H2:H451"))</f>
        <v>216.69</v>
      </c>
      <c r="D964" s="20" cm="1">
        <f t="array" aca="1" ref="D964" ca="1">SUMPRODUCT(--(INDIRECT("'"&amp;D$43&amp;"_EX"&amp;"'!A2:A1104")=$B964),INDIRECT("'"&amp;D$43&amp;"_EX"&amp;"'!F2:F1104"),INDIRECT("'"&amp;D$43&amp;"_EX"&amp;"'!H2:H1104"))</f>
        <v>0</v>
      </c>
      <c r="E964" s="20" cm="1">
        <f t="array" aca="1" ref="E964" ca="1">SUMPRODUCT(--(INDIRECT("'"&amp;E$43&amp;"_EX"&amp;"'!A2:A444")=$B964),INDIRECT("'"&amp;E$43&amp;"_EX"&amp;"'!F2:F444"),INDIRECT("'"&amp;E$43&amp;"_EX"&amp;"'!H2:H444"))</f>
        <v>351</v>
      </c>
      <c r="F964" s="20" cm="1">
        <f t="array" aca="1" ref="F964" ca="1">SUMPRODUCT(--(INDIRECT("'"&amp;F$43&amp;"_EX"&amp;"'!A2:A156")=$B964),INDIRECT("'"&amp;F$43&amp;"_EX"&amp;"'!F2:F156"),INDIRECT("'"&amp;F$43&amp;"_EX"&amp;"'!H2:H156"))</f>
        <v>0</v>
      </c>
      <c r="L964" s="16">
        <v>24182</v>
      </c>
      <c r="M964" s="20" cm="1">
        <f t="array" aca="1" ref="M964" ca="1">SUMPRODUCT((OFFSET('2014_EX'!$A$2,COUNTA('2014_EX'!$A$2:$A$156)-Cálculos!$M$43,0,Cálculos!$M$43,1)=Cálculos!$L964)*OFFSET('2014_EX'!$F$2,COUNTA('2014_EX'!$F$2:$F$156)-Cálculos!$M$43,0,Cálculos!$M$43,1),OFFSET('2014_EX'!$H$2,COUNTA('2014_EX'!$H$2:$H$156)-Cálculos!$M$43,0,Cálculos!$M$43,1))</f>
        <v>0</v>
      </c>
    </row>
    <row r="965" spans="2:13" x14ac:dyDescent="0.25">
      <c r="B965" s="16">
        <v>24183</v>
      </c>
      <c r="C965" s="20" cm="1">
        <f t="array" aca="1" ref="C965" ca="1">SUMPRODUCT(--(INDIRECT("'"&amp;C$43&amp;"_EX"&amp;"'!A2:A451")=$B965),INDIRECT("'"&amp;C$43&amp;"_EX"&amp;"'!F2:F451"),INDIRECT("'"&amp;C$43&amp;"_EX"&amp;"'!H2:H451"))</f>
        <v>153</v>
      </c>
      <c r="D965" s="20" cm="1">
        <f t="array" aca="1" ref="D965" ca="1">SUMPRODUCT(--(INDIRECT("'"&amp;D$43&amp;"_EX"&amp;"'!A2:A1104")=$B965),INDIRECT("'"&amp;D$43&amp;"_EX"&amp;"'!F2:F1104"),INDIRECT("'"&amp;D$43&amp;"_EX"&amp;"'!H2:H1104"))</f>
        <v>0</v>
      </c>
      <c r="E965" s="20" cm="1">
        <f t="array" aca="1" ref="E965" ca="1">SUMPRODUCT(--(INDIRECT("'"&amp;E$43&amp;"_EX"&amp;"'!A2:A444")=$B965),INDIRECT("'"&amp;E$43&amp;"_EX"&amp;"'!F2:F444"),INDIRECT("'"&amp;E$43&amp;"_EX"&amp;"'!H2:H444"))</f>
        <v>0</v>
      </c>
      <c r="F965" s="20" cm="1">
        <f t="array" aca="1" ref="F965" ca="1">SUMPRODUCT(--(INDIRECT("'"&amp;F$43&amp;"_EX"&amp;"'!A2:A156")=$B965),INDIRECT("'"&amp;F$43&amp;"_EX"&amp;"'!F2:F156"),INDIRECT("'"&amp;F$43&amp;"_EX"&amp;"'!H2:H156"))</f>
        <v>243</v>
      </c>
      <c r="L965" s="16">
        <v>24183</v>
      </c>
      <c r="M965" s="20" cm="1">
        <f t="array" aca="1" ref="M965" ca="1">SUMPRODUCT((OFFSET('2014_EX'!$A$2,COUNTA('2014_EX'!$A$2:$A$156)-Cálculos!$M$43,0,Cálculos!$M$43,1)=Cálculos!$L965)*OFFSET('2014_EX'!$F$2,COUNTA('2014_EX'!$F$2:$F$156)-Cálculos!$M$43,0,Cálculos!$M$43,1),OFFSET('2014_EX'!$H$2,COUNTA('2014_EX'!$H$2:$H$156)-Cálculos!$M$43,0,Cálculos!$M$43,1))</f>
        <v>243</v>
      </c>
    </row>
    <row r="966" spans="2:13" x14ac:dyDescent="0.25">
      <c r="B966" s="16">
        <v>24184</v>
      </c>
      <c r="C966" s="20" cm="1">
        <f t="array" aca="1" ref="C966" ca="1">SUMPRODUCT(--(INDIRECT("'"&amp;C$43&amp;"_EX"&amp;"'!A2:A451")=$B966),INDIRECT("'"&amp;C$43&amp;"_EX"&amp;"'!F2:F451"),INDIRECT("'"&amp;C$43&amp;"_EX"&amp;"'!H2:H451"))</f>
        <v>1957.5</v>
      </c>
      <c r="D966" s="20" cm="1">
        <f t="array" aca="1" ref="D966" ca="1">SUMPRODUCT(--(INDIRECT("'"&amp;D$43&amp;"_EX"&amp;"'!A2:A1104")=$B966),INDIRECT("'"&amp;D$43&amp;"_EX"&amp;"'!F2:F1104"),INDIRECT("'"&amp;D$43&amp;"_EX"&amp;"'!H2:H1104"))</f>
        <v>783</v>
      </c>
      <c r="E966" s="20" cm="1">
        <f t="array" aca="1" ref="E966" ca="1">SUMPRODUCT(--(INDIRECT("'"&amp;E$43&amp;"_EX"&amp;"'!A2:A444")=$B966),INDIRECT("'"&amp;E$43&amp;"_EX"&amp;"'!F2:F444"),INDIRECT("'"&amp;E$43&amp;"_EX"&amp;"'!H2:H444"))</f>
        <v>0</v>
      </c>
      <c r="F966" s="20" cm="1">
        <f t="array" aca="1" ref="F966" ca="1">SUMPRODUCT(--(INDIRECT("'"&amp;F$43&amp;"_EX"&amp;"'!A2:A156")=$B966),INDIRECT("'"&amp;F$43&amp;"_EX"&amp;"'!F2:F156"),INDIRECT("'"&amp;F$43&amp;"_EX"&amp;"'!H2:H156"))</f>
        <v>0</v>
      </c>
      <c r="L966" s="16">
        <v>24184</v>
      </c>
      <c r="M966" s="20" cm="1">
        <f t="array" aca="1" ref="M966" ca="1">SUMPRODUCT((OFFSET('2014_EX'!$A$2,COUNTA('2014_EX'!$A$2:$A$156)-Cálculos!$M$43,0,Cálculos!$M$43,1)=Cálculos!$L966)*OFFSET('2014_EX'!$F$2,COUNTA('2014_EX'!$F$2:$F$156)-Cálculos!$M$43,0,Cálculos!$M$43,1),OFFSET('2014_EX'!$H$2,COUNTA('2014_EX'!$H$2:$H$156)-Cálculos!$M$43,0,Cálculos!$M$43,1))</f>
        <v>0</v>
      </c>
    </row>
    <row r="967" spans="2:13" x14ac:dyDescent="0.25">
      <c r="B967" s="16">
        <v>24185</v>
      </c>
      <c r="C967" s="20" cm="1">
        <f t="array" aca="1" ref="C967" ca="1">SUMPRODUCT(--(INDIRECT("'"&amp;C$43&amp;"_EX"&amp;"'!A2:A451")=$B967),INDIRECT("'"&amp;C$43&amp;"_EX"&amp;"'!F2:F451"),INDIRECT("'"&amp;C$43&amp;"_EX"&amp;"'!H2:H451"))</f>
        <v>480</v>
      </c>
      <c r="D967" s="20" cm="1">
        <f t="array" aca="1" ref="D967" ca="1">SUMPRODUCT(--(INDIRECT("'"&amp;D$43&amp;"_EX"&amp;"'!A2:A1104")=$B967),INDIRECT("'"&amp;D$43&amp;"_EX"&amp;"'!F2:F1104"),INDIRECT("'"&amp;D$43&amp;"_EX"&amp;"'!H2:H1104"))</f>
        <v>0</v>
      </c>
      <c r="E967" s="20" cm="1">
        <f t="array" aca="1" ref="E967" ca="1">SUMPRODUCT(--(INDIRECT("'"&amp;E$43&amp;"_EX"&amp;"'!A2:A444")=$B967),INDIRECT("'"&amp;E$43&amp;"_EX"&amp;"'!F2:F444"),INDIRECT("'"&amp;E$43&amp;"_EX"&amp;"'!H2:H444"))</f>
        <v>0</v>
      </c>
      <c r="F967" s="20" cm="1">
        <f t="array" aca="1" ref="F967" ca="1">SUMPRODUCT(--(INDIRECT("'"&amp;F$43&amp;"_EX"&amp;"'!A2:A156")=$B967),INDIRECT("'"&amp;F$43&amp;"_EX"&amp;"'!F2:F156"),INDIRECT("'"&amp;F$43&amp;"_EX"&amp;"'!H2:H156"))</f>
        <v>0</v>
      </c>
      <c r="L967" s="16">
        <v>24185</v>
      </c>
      <c r="M967" s="20" cm="1">
        <f t="array" aca="1" ref="M967" ca="1">SUMPRODUCT((OFFSET('2014_EX'!$A$2,COUNTA('2014_EX'!$A$2:$A$156)-Cálculos!$M$43,0,Cálculos!$M$43,1)=Cálculos!$L967)*OFFSET('2014_EX'!$F$2,COUNTA('2014_EX'!$F$2:$F$156)-Cálculos!$M$43,0,Cálculos!$M$43,1),OFFSET('2014_EX'!$H$2,COUNTA('2014_EX'!$H$2:$H$156)-Cálculos!$M$43,0,Cálculos!$M$43,1))</f>
        <v>0</v>
      </c>
    </row>
    <row r="968" spans="2:13" x14ac:dyDescent="0.25">
      <c r="B968" s="16">
        <v>24186</v>
      </c>
      <c r="C968" s="20" cm="1">
        <f t="array" aca="1" ref="C968" ca="1">SUMPRODUCT(--(INDIRECT("'"&amp;C$43&amp;"_EX"&amp;"'!A2:A451")=$B968),INDIRECT("'"&amp;C$43&amp;"_EX"&amp;"'!F2:F451"),INDIRECT("'"&amp;C$43&amp;"_EX"&amp;"'!H2:H451"))</f>
        <v>97.5</v>
      </c>
      <c r="D968" s="20" cm="1">
        <f t="array" aca="1" ref="D968" ca="1">SUMPRODUCT(--(INDIRECT("'"&amp;D$43&amp;"_EX"&amp;"'!A2:A1104")=$B968),INDIRECT("'"&amp;D$43&amp;"_EX"&amp;"'!F2:F1104"),INDIRECT("'"&amp;D$43&amp;"_EX"&amp;"'!H2:H1104"))</f>
        <v>2653.5</v>
      </c>
      <c r="E968" s="20" cm="1">
        <f t="array" aca="1" ref="E968" ca="1">SUMPRODUCT(--(INDIRECT("'"&amp;E$43&amp;"_EX"&amp;"'!A2:A444")=$B968),INDIRECT("'"&amp;E$43&amp;"_EX"&amp;"'!F2:F444"),INDIRECT("'"&amp;E$43&amp;"_EX"&amp;"'!H2:H444"))</f>
        <v>0</v>
      </c>
      <c r="F968" s="20" cm="1">
        <f t="array" aca="1" ref="F968" ca="1">SUMPRODUCT(--(INDIRECT("'"&amp;F$43&amp;"_EX"&amp;"'!A2:A156")=$B968),INDIRECT("'"&amp;F$43&amp;"_EX"&amp;"'!F2:F156"),INDIRECT("'"&amp;F$43&amp;"_EX"&amp;"'!H2:H156"))</f>
        <v>0</v>
      </c>
      <c r="L968" s="16">
        <v>24186</v>
      </c>
      <c r="M968" s="20" cm="1">
        <f t="array" aca="1" ref="M968" ca="1">SUMPRODUCT((OFFSET('2014_EX'!$A$2,COUNTA('2014_EX'!$A$2:$A$156)-Cálculos!$M$43,0,Cálculos!$M$43,1)=Cálculos!$L968)*OFFSET('2014_EX'!$F$2,COUNTA('2014_EX'!$F$2:$F$156)-Cálculos!$M$43,0,Cálculos!$M$43,1),OFFSET('2014_EX'!$H$2,COUNTA('2014_EX'!$H$2:$H$156)-Cálculos!$M$43,0,Cálculos!$M$43,1))</f>
        <v>0</v>
      </c>
    </row>
    <row r="969" spans="2:13" x14ac:dyDescent="0.25">
      <c r="B969" s="16">
        <v>24187</v>
      </c>
      <c r="C969" s="20" cm="1">
        <f t="array" aca="1" ref="C969" ca="1">SUMPRODUCT(--(INDIRECT("'"&amp;C$43&amp;"_EX"&amp;"'!A2:A451")=$B969),INDIRECT("'"&amp;C$43&amp;"_EX"&amp;"'!F2:F451"),INDIRECT("'"&amp;C$43&amp;"_EX"&amp;"'!H2:H451"))</f>
        <v>364.5</v>
      </c>
      <c r="D969" s="20" cm="1">
        <f t="array" aca="1" ref="D969" ca="1">SUMPRODUCT(--(INDIRECT("'"&amp;D$43&amp;"_EX"&amp;"'!A2:A1104")=$B969),INDIRECT("'"&amp;D$43&amp;"_EX"&amp;"'!F2:F1104"),INDIRECT("'"&amp;D$43&amp;"_EX"&amp;"'!H2:H1104"))</f>
        <v>1118</v>
      </c>
      <c r="E969" s="20" cm="1">
        <f t="array" aca="1" ref="E969" ca="1">SUMPRODUCT(--(INDIRECT("'"&amp;E$43&amp;"_EX"&amp;"'!A2:A444")=$B969),INDIRECT("'"&amp;E$43&amp;"_EX"&amp;"'!F2:F444"),INDIRECT("'"&amp;E$43&amp;"_EX"&amp;"'!H2:H444"))</f>
        <v>66</v>
      </c>
      <c r="F969" s="20" cm="1">
        <f t="array" aca="1" ref="F969" ca="1">SUMPRODUCT(--(INDIRECT("'"&amp;F$43&amp;"_EX"&amp;"'!A2:A156")=$B969),INDIRECT("'"&amp;F$43&amp;"_EX"&amp;"'!F2:F156"),INDIRECT("'"&amp;F$43&amp;"_EX"&amp;"'!H2:H156"))</f>
        <v>747.93000000000006</v>
      </c>
      <c r="L969" s="16">
        <v>24187</v>
      </c>
      <c r="M969" s="20" cm="1">
        <f t="array" aca="1" ref="M969" ca="1">SUMPRODUCT((OFFSET('2014_EX'!$A$2,COUNTA('2014_EX'!$A$2:$A$156)-Cálculos!$M$43,0,Cálculos!$M$43,1)=Cálculos!$L969)*OFFSET('2014_EX'!$F$2,COUNTA('2014_EX'!$F$2:$F$156)-Cálculos!$M$43,0,Cálculos!$M$43,1),OFFSET('2014_EX'!$H$2,COUNTA('2014_EX'!$H$2:$H$156)-Cálculos!$M$43,0,Cálculos!$M$43,1))</f>
        <v>747.93000000000006</v>
      </c>
    </row>
    <row r="970" spans="2:13" x14ac:dyDescent="0.25">
      <c r="B970" s="16">
        <v>24188</v>
      </c>
      <c r="C970" s="20" cm="1">
        <f t="array" aca="1" ref="C970" ca="1">SUMPRODUCT(--(INDIRECT("'"&amp;C$43&amp;"_EX"&amp;"'!A2:A451")=$B970),INDIRECT("'"&amp;C$43&amp;"_EX"&amp;"'!F2:F451"),INDIRECT("'"&amp;C$43&amp;"_EX"&amp;"'!H2:H451"))</f>
        <v>738.15000000000009</v>
      </c>
      <c r="D970" s="20" cm="1">
        <f t="array" aca="1" ref="D970" ca="1">SUMPRODUCT(--(INDIRECT("'"&amp;D$43&amp;"_EX"&amp;"'!A2:A1104")=$B970),INDIRECT("'"&amp;D$43&amp;"_EX"&amp;"'!F2:F1104"),INDIRECT("'"&amp;D$43&amp;"_EX"&amp;"'!H2:H1104"))</f>
        <v>615</v>
      </c>
      <c r="E970" s="20" cm="1">
        <f t="array" aca="1" ref="E970" ca="1">SUMPRODUCT(--(INDIRECT("'"&amp;E$43&amp;"_EX"&amp;"'!A2:A444")=$B970),INDIRECT("'"&amp;E$43&amp;"_EX"&amp;"'!F2:F444"),INDIRECT("'"&amp;E$43&amp;"_EX"&amp;"'!H2:H444"))</f>
        <v>1223.25</v>
      </c>
      <c r="F970" s="20" cm="1">
        <f t="array" aca="1" ref="F970" ca="1">SUMPRODUCT(--(INDIRECT("'"&amp;F$43&amp;"_EX"&amp;"'!A2:A156")=$B970),INDIRECT("'"&amp;F$43&amp;"_EX"&amp;"'!F2:F156"),INDIRECT("'"&amp;F$43&amp;"_EX"&amp;"'!H2:H156"))</f>
        <v>0</v>
      </c>
      <c r="L970" s="16">
        <v>24188</v>
      </c>
      <c r="M970" s="20" cm="1">
        <f t="array" aca="1" ref="M970" ca="1">SUMPRODUCT((OFFSET('2014_EX'!$A$2,COUNTA('2014_EX'!$A$2:$A$156)-Cálculos!$M$43,0,Cálculos!$M$43,1)=Cálculos!$L970)*OFFSET('2014_EX'!$F$2,COUNTA('2014_EX'!$F$2:$F$156)-Cálculos!$M$43,0,Cálculos!$M$43,1),OFFSET('2014_EX'!$H$2,COUNTA('2014_EX'!$H$2:$H$156)-Cálculos!$M$43,0,Cálculos!$M$43,1))</f>
        <v>0</v>
      </c>
    </row>
    <row r="971" spans="2:13" x14ac:dyDescent="0.25">
      <c r="B971" s="16">
        <v>24189</v>
      </c>
      <c r="C971" s="20" cm="1">
        <f t="array" aca="1" ref="C971" ca="1">SUMPRODUCT(--(INDIRECT("'"&amp;C$43&amp;"_EX"&amp;"'!A2:A451")=$B971),INDIRECT("'"&amp;C$43&amp;"_EX"&amp;"'!F2:F451"),INDIRECT("'"&amp;C$43&amp;"_EX"&amp;"'!H2:H451"))</f>
        <v>508.5</v>
      </c>
      <c r="D971" s="20" cm="1">
        <f t="array" aca="1" ref="D971" ca="1">SUMPRODUCT(--(INDIRECT("'"&amp;D$43&amp;"_EX"&amp;"'!A2:A1104")=$B971),INDIRECT("'"&amp;D$43&amp;"_EX"&amp;"'!F2:F1104"),INDIRECT("'"&amp;D$43&amp;"_EX"&amp;"'!H2:H1104"))</f>
        <v>0</v>
      </c>
      <c r="E971" s="20" cm="1">
        <f t="array" aca="1" ref="E971" ca="1">SUMPRODUCT(--(INDIRECT("'"&amp;E$43&amp;"_EX"&amp;"'!A2:A444")=$B971),INDIRECT("'"&amp;E$43&amp;"_EX"&amp;"'!F2:F444"),INDIRECT("'"&amp;E$43&amp;"_EX"&amp;"'!H2:H444"))</f>
        <v>968.5</v>
      </c>
      <c r="F971" s="20" cm="1">
        <f t="array" aca="1" ref="F971" ca="1">SUMPRODUCT(--(INDIRECT("'"&amp;F$43&amp;"_EX"&amp;"'!A2:A156")=$B971),INDIRECT("'"&amp;F$43&amp;"_EX"&amp;"'!F2:F156"),INDIRECT("'"&amp;F$43&amp;"_EX"&amp;"'!H2:H156"))</f>
        <v>0</v>
      </c>
      <c r="L971" s="16">
        <v>24189</v>
      </c>
      <c r="M971" s="20" cm="1">
        <f t="array" aca="1" ref="M971" ca="1">SUMPRODUCT((OFFSET('2014_EX'!$A$2,COUNTA('2014_EX'!$A$2:$A$156)-Cálculos!$M$43,0,Cálculos!$M$43,1)=Cálculos!$L971)*OFFSET('2014_EX'!$F$2,COUNTA('2014_EX'!$F$2:$F$156)-Cálculos!$M$43,0,Cálculos!$M$43,1),OFFSET('2014_EX'!$H$2,COUNTA('2014_EX'!$H$2:$H$156)-Cálculos!$M$43,0,Cálculos!$M$43,1))</f>
        <v>0</v>
      </c>
    </row>
    <row r="972" spans="2:13" x14ac:dyDescent="0.25">
      <c r="B972" s="16">
        <v>24190</v>
      </c>
      <c r="C972" s="20" cm="1">
        <f t="array" aca="1" ref="C972" ca="1">SUMPRODUCT(--(INDIRECT("'"&amp;C$43&amp;"_EX"&amp;"'!A2:A451")=$B972),INDIRECT("'"&amp;C$43&amp;"_EX"&amp;"'!F2:F451"),INDIRECT("'"&amp;C$43&amp;"_EX"&amp;"'!H2:H451"))</f>
        <v>1202.5</v>
      </c>
      <c r="D972" s="20" cm="1">
        <f t="array" aca="1" ref="D972" ca="1">SUMPRODUCT(--(INDIRECT("'"&amp;D$43&amp;"_EX"&amp;"'!A2:A1104")=$B972),INDIRECT("'"&amp;D$43&amp;"_EX"&amp;"'!F2:F1104"),INDIRECT("'"&amp;D$43&amp;"_EX"&amp;"'!H2:H1104"))</f>
        <v>0</v>
      </c>
      <c r="E972" s="20" cm="1">
        <f t="array" aca="1" ref="E972" ca="1">SUMPRODUCT(--(INDIRECT("'"&amp;E$43&amp;"_EX"&amp;"'!A2:A444")=$B972),INDIRECT("'"&amp;E$43&amp;"_EX"&amp;"'!F2:F444"),INDIRECT("'"&amp;E$43&amp;"_EX"&amp;"'!H2:H444"))</f>
        <v>0</v>
      </c>
      <c r="F972" s="20" cm="1">
        <f t="array" aca="1" ref="F972" ca="1">SUMPRODUCT(--(INDIRECT("'"&amp;F$43&amp;"_EX"&amp;"'!A2:A156")=$B972),INDIRECT("'"&amp;F$43&amp;"_EX"&amp;"'!F2:F156"),INDIRECT("'"&amp;F$43&amp;"_EX"&amp;"'!H2:H156"))</f>
        <v>1692</v>
      </c>
      <c r="L972" s="16">
        <v>24190</v>
      </c>
      <c r="M972" s="20" cm="1">
        <f t="array" aca="1" ref="M972" ca="1">SUMPRODUCT((OFFSET('2014_EX'!$A$2,COUNTA('2014_EX'!$A$2:$A$156)-Cálculos!$M$43,0,Cálculos!$M$43,1)=Cálculos!$L972)*OFFSET('2014_EX'!$F$2,COUNTA('2014_EX'!$F$2:$F$156)-Cálculos!$M$43,0,Cálculos!$M$43,1),OFFSET('2014_EX'!$H$2,COUNTA('2014_EX'!$H$2:$H$156)-Cálculos!$M$43,0,Cálculos!$M$43,1))</f>
        <v>1692</v>
      </c>
    </row>
    <row r="973" spans="2:13" x14ac:dyDescent="0.25">
      <c r="B973" s="16">
        <v>24191</v>
      </c>
      <c r="C973" s="20" cm="1">
        <f t="array" aca="1" ref="C973" ca="1">SUMPRODUCT(--(INDIRECT("'"&amp;C$43&amp;"_EX"&amp;"'!A2:A451")=$B973),INDIRECT("'"&amp;C$43&amp;"_EX"&amp;"'!F2:F451"),INDIRECT("'"&amp;C$43&amp;"_EX"&amp;"'!H2:H451"))</f>
        <v>887.73</v>
      </c>
      <c r="D973" s="20" cm="1">
        <f t="array" aca="1" ref="D973" ca="1">SUMPRODUCT(--(INDIRECT("'"&amp;D$43&amp;"_EX"&amp;"'!A2:A1104")=$B973),INDIRECT("'"&amp;D$43&amp;"_EX"&amp;"'!F2:F1104"),INDIRECT("'"&amp;D$43&amp;"_EX"&amp;"'!H2:H1104"))</f>
        <v>198</v>
      </c>
      <c r="E973" s="20" cm="1">
        <f t="array" aca="1" ref="E973" ca="1">SUMPRODUCT(--(INDIRECT("'"&amp;E$43&amp;"_EX"&amp;"'!A2:A444")=$B973),INDIRECT("'"&amp;E$43&amp;"_EX"&amp;"'!F2:F444"),INDIRECT("'"&amp;E$43&amp;"_EX"&amp;"'!H2:H444"))</f>
        <v>539.5</v>
      </c>
      <c r="F973" s="20" cm="1">
        <f t="array" aca="1" ref="F973" ca="1">SUMPRODUCT(--(INDIRECT("'"&amp;F$43&amp;"_EX"&amp;"'!A2:A156")=$B973),INDIRECT("'"&amp;F$43&amp;"_EX"&amp;"'!F2:F156"),INDIRECT("'"&amp;F$43&amp;"_EX"&amp;"'!H2:H156"))</f>
        <v>0</v>
      </c>
      <c r="L973" s="16">
        <v>24191</v>
      </c>
      <c r="M973" s="20" cm="1">
        <f t="array" aca="1" ref="M973" ca="1">SUMPRODUCT((OFFSET('2014_EX'!$A$2,COUNTA('2014_EX'!$A$2:$A$156)-Cálculos!$M$43,0,Cálculos!$M$43,1)=Cálculos!$L973)*OFFSET('2014_EX'!$F$2,COUNTA('2014_EX'!$F$2:$F$156)-Cálculos!$M$43,0,Cálculos!$M$43,1),OFFSET('2014_EX'!$H$2,COUNTA('2014_EX'!$H$2:$H$156)-Cálculos!$M$43,0,Cálculos!$M$43,1))</f>
        <v>0</v>
      </c>
    </row>
    <row r="974" spans="2:13" x14ac:dyDescent="0.25">
      <c r="B974" s="16">
        <v>24192</v>
      </c>
      <c r="C974" s="20" cm="1">
        <f t="array" aca="1" ref="C974" ca="1">SUMPRODUCT(--(INDIRECT("'"&amp;C$43&amp;"_EX"&amp;"'!A2:A451")=$B974),INDIRECT("'"&amp;C$43&amp;"_EX"&amp;"'!F2:F451"),INDIRECT("'"&amp;C$43&amp;"_EX"&amp;"'!H2:H451"))</f>
        <v>438</v>
      </c>
      <c r="D974" s="20" cm="1">
        <f t="array" aca="1" ref="D974" ca="1">SUMPRODUCT(--(INDIRECT("'"&amp;D$43&amp;"_EX"&amp;"'!A2:A1104")=$B974),INDIRECT("'"&amp;D$43&amp;"_EX"&amp;"'!F2:F1104"),INDIRECT("'"&amp;D$43&amp;"_EX"&amp;"'!H2:H1104"))</f>
        <v>0</v>
      </c>
      <c r="E974" s="20" cm="1">
        <f t="array" aca="1" ref="E974" ca="1">SUMPRODUCT(--(INDIRECT("'"&amp;E$43&amp;"_EX"&amp;"'!A2:A444")=$B974),INDIRECT("'"&amp;E$43&amp;"_EX"&amp;"'!F2:F444"),INDIRECT("'"&amp;E$43&amp;"_EX"&amp;"'!H2:H444"))</f>
        <v>0</v>
      </c>
      <c r="F974" s="20" cm="1">
        <f t="array" aca="1" ref="F974" ca="1">SUMPRODUCT(--(INDIRECT("'"&amp;F$43&amp;"_EX"&amp;"'!A2:A156")=$B974),INDIRECT("'"&amp;F$43&amp;"_EX"&amp;"'!F2:F156"),INDIRECT("'"&amp;F$43&amp;"_EX"&amp;"'!H2:H156"))</f>
        <v>1026</v>
      </c>
      <c r="L974" s="16">
        <v>24192</v>
      </c>
      <c r="M974" s="20" cm="1">
        <f t="array" aca="1" ref="M974" ca="1">SUMPRODUCT((OFFSET('2014_EX'!$A$2,COUNTA('2014_EX'!$A$2:$A$156)-Cálculos!$M$43,0,Cálculos!$M$43,1)=Cálculos!$L974)*OFFSET('2014_EX'!$F$2,COUNTA('2014_EX'!$F$2:$F$156)-Cálculos!$M$43,0,Cálculos!$M$43,1),OFFSET('2014_EX'!$H$2,COUNTA('2014_EX'!$H$2:$H$156)-Cálculos!$M$43,0,Cálculos!$M$43,1))</f>
        <v>1026</v>
      </c>
    </row>
    <row r="975" spans="2:13" x14ac:dyDescent="0.25">
      <c r="B975" s="16">
        <v>24193</v>
      </c>
      <c r="C975" s="20" cm="1">
        <f t="array" aca="1" ref="C975" ca="1">SUMPRODUCT(--(INDIRECT("'"&amp;C$43&amp;"_EX"&amp;"'!A2:A451")=$B975),INDIRECT("'"&amp;C$43&amp;"_EX"&amp;"'!F2:F451"),INDIRECT("'"&amp;C$43&amp;"_EX"&amp;"'!H2:H451"))</f>
        <v>929.67000000000007</v>
      </c>
      <c r="D975" s="20" cm="1">
        <f t="array" aca="1" ref="D975" ca="1">SUMPRODUCT(--(INDIRECT("'"&amp;D$43&amp;"_EX"&amp;"'!A2:A1104")=$B975),INDIRECT("'"&amp;D$43&amp;"_EX"&amp;"'!F2:F1104"),INDIRECT("'"&amp;D$43&amp;"_EX"&amp;"'!H2:H1104"))</f>
        <v>0</v>
      </c>
      <c r="E975" s="20" cm="1">
        <f t="array" aca="1" ref="E975" ca="1">SUMPRODUCT(--(INDIRECT("'"&amp;E$43&amp;"_EX"&amp;"'!A2:A444")=$B975),INDIRECT("'"&amp;E$43&amp;"_EX"&amp;"'!F2:F444"),INDIRECT("'"&amp;E$43&amp;"_EX"&amp;"'!H2:H444"))</f>
        <v>0</v>
      </c>
      <c r="F975" s="20" cm="1">
        <f t="array" aca="1" ref="F975" ca="1">SUMPRODUCT(--(INDIRECT("'"&amp;F$43&amp;"_EX"&amp;"'!A2:A156")=$B975),INDIRECT("'"&amp;F$43&amp;"_EX"&amp;"'!F2:F156"),INDIRECT("'"&amp;F$43&amp;"_EX"&amp;"'!H2:H156"))</f>
        <v>0</v>
      </c>
      <c r="L975" s="16">
        <v>24193</v>
      </c>
      <c r="M975" s="20" cm="1">
        <f t="array" aca="1" ref="M975" ca="1">SUMPRODUCT((OFFSET('2014_EX'!$A$2,COUNTA('2014_EX'!$A$2:$A$156)-Cálculos!$M$43,0,Cálculos!$M$43,1)=Cálculos!$L975)*OFFSET('2014_EX'!$F$2,COUNTA('2014_EX'!$F$2:$F$156)-Cálculos!$M$43,0,Cálculos!$M$43,1),OFFSET('2014_EX'!$H$2,COUNTA('2014_EX'!$H$2:$H$156)-Cálculos!$M$43,0,Cálculos!$M$43,1))</f>
        <v>0</v>
      </c>
    </row>
    <row r="976" spans="2:13" x14ac:dyDescent="0.25">
      <c r="B976" s="16">
        <v>24194</v>
      </c>
      <c r="C976" s="20" cm="1">
        <f t="array" aca="1" ref="C976" ca="1">SUMPRODUCT(--(INDIRECT("'"&amp;C$43&amp;"_EX"&amp;"'!A2:A451")=$B976),INDIRECT("'"&amp;C$43&amp;"_EX"&amp;"'!F2:F451"),INDIRECT("'"&amp;C$43&amp;"_EX"&amp;"'!H2:H451"))</f>
        <v>621</v>
      </c>
      <c r="D976" s="20" cm="1">
        <f t="array" aca="1" ref="D976" ca="1">SUMPRODUCT(--(INDIRECT("'"&amp;D$43&amp;"_EX"&amp;"'!A2:A1104")=$B976),INDIRECT("'"&amp;D$43&amp;"_EX"&amp;"'!F2:F1104"),INDIRECT("'"&amp;D$43&amp;"_EX"&amp;"'!H2:H1104"))</f>
        <v>922.5</v>
      </c>
      <c r="E976" s="20" cm="1">
        <f t="array" aca="1" ref="E976" ca="1">SUMPRODUCT(--(INDIRECT("'"&amp;E$43&amp;"_EX"&amp;"'!A2:A444")=$B976),INDIRECT("'"&amp;E$43&amp;"_EX"&amp;"'!F2:F444"),INDIRECT("'"&amp;E$43&amp;"_EX"&amp;"'!H2:H444"))</f>
        <v>0</v>
      </c>
      <c r="F976" s="20" cm="1">
        <f t="array" aca="1" ref="F976" ca="1">SUMPRODUCT(--(INDIRECT("'"&amp;F$43&amp;"_EX"&amp;"'!A2:A156")=$B976),INDIRECT("'"&amp;F$43&amp;"_EX"&amp;"'!F2:F156"),INDIRECT("'"&amp;F$43&amp;"_EX"&amp;"'!H2:H156"))</f>
        <v>0</v>
      </c>
      <c r="L976" s="16">
        <v>24194</v>
      </c>
      <c r="M976" s="20" cm="1">
        <f t="array" aca="1" ref="M976" ca="1">SUMPRODUCT((OFFSET('2014_EX'!$A$2,COUNTA('2014_EX'!$A$2:$A$156)-Cálculos!$M$43,0,Cálculos!$M$43,1)=Cálculos!$L976)*OFFSET('2014_EX'!$F$2,COUNTA('2014_EX'!$F$2:$F$156)-Cálculos!$M$43,0,Cálculos!$M$43,1),OFFSET('2014_EX'!$H$2,COUNTA('2014_EX'!$H$2:$H$156)-Cálculos!$M$43,0,Cálculos!$M$43,1))</f>
        <v>0</v>
      </c>
    </row>
    <row r="977" spans="2:13" x14ac:dyDescent="0.25">
      <c r="B977" s="16">
        <v>24195</v>
      </c>
      <c r="C977" s="20" cm="1">
        <f t="array" aca="1" ref="C977" ca="1">SUMPRODUCT(--(INDIRECT("'"&amp;C$43&amp;"_EX"&amp;"'!A2:A451")=$B977),INDIRECT("'"&amp;C$43&amp;"_EX"&amp;"'!F2:F451"),INDIRECT("'"&amp;C$43&amp;"_EX"&amp;"'!H2:H451"))</f>
        <v>0</v>
      </c>
      <c r="D977" s="20" cm="1">
        <f t="array" aca="1" ref="D977" ca="1">SUMPRODUCT(--(INDIRECT("'"&amp;D$43&amp;"_EX"&amp;"'!A2:A1104")=$B977),INDIRECT("'"&amp;D$43&amp;"_EX"&amp;"'!F2:F1104"),INDIRECT("'"&amp;D$43&amp;"_EX"&amp;"'!H2:H1104"))</f>
        <v>0</v>
      </c>
      <c r="E977" s="20" cm="1">
        <f t="array" aca="1" ref="E977" ca="1">SUMPRODUCT(--(INDIRECT("'"&amp;E$43&amp;"_EX"&amp;"'!A2:A444")=$B977),INDIRECT("'"&amp;E$43&amp;"_EX"&amp;"'!F2:F444"),INDIRECT("'"&amp;E$43&amp;"_EX"&amp;"'!H2:H444"))</f>
        <v>234</v>
      </c>
      <c r="F977" s="20" cm="1">
        <f t="array" aca="1" ref="F977" ca="1">SUMPRODUCT(--(INDIRECT("'"&amp;F$43&amp;"_EX"&amp;"'!A2:A156")=$B977),INDIRECT("'"&amp;F$43&amp;"_EX"&amp;"'!F2:F156"),INDIRECT("'"&amp;F$43&amp;"_EX"&amp;"'!H2:H156"))</f>
        <v>0</v>
      </c>
      <c r="L977" s="16">
        <v>24195</v>
      </c>
      <c r="M977" s="20" cm="1">
        <f t="array" aca="1" ref="M977" ca="1">SUMPRODUCT((OFFSET('2014_EX'!$A$2,COUNTA('2014_EX'!$A$2:$A$156)-Cálculos!$M$43,0,Cálculos!$M$43,1)=Cálculos!$L977)*OFFSET('2014_EX'!$F$2,COUNTA('2014_EX'!$F$2:$F$156)-Cálculos!$M$43,0,Cálculos!$M$43,1),OFFSET('2014_EX'!$H$2,COUNTA('2014_EX'!$H$2:$H$156)-Cálculos!$M$43,0,Cálculos!$M$43,1))</f>
        <v>0</v>
      </c>
    </row>
    <row r="978" spans="2:13" x14ac:dyDescent="0.25">
      <c r="B978" s="16">
        <v>24196</v>
      </c>
      <c r="C978" s="20" cm="1">
        <f t="array" aca="1" ref="C978" ca="1">SUMPRODUCT(--(INDIRECT("'"&amp;C$43&amp;"_EX"&amp;"'!A2:A451")=$B978),INDIRECT("'"&amp;C$43&amp;"_EX"&amp;"'!F2:F451"),INDIRECT("'"&amp;C$43&amp;"_EX"&amp;"'!H2:H451"))</f>
        <v>129.87</v>
      </c>
      <c r="D978" s="20" cm="1">
        <f t="array" aca="1" ref="D978" ca="1">SUMPRODUCT(--(INDIRECT("'"&amp;D$43&amp;"_EX"&amp;"'!A2:A1104")=$B978),INDIRECT("'"&amp;D$43&amp;"_EX"&amp;"'!F2:F1104"),INDIRECT("'"&amp;D$43&amp;"_EX"&amp;"'!H2:H1104"))</f>
        <v>0</v>
      </c>
      <c r="E978" s="20" cm="1">
        <f t="array" aca="1" ref="E978" ca="1">SUMPRODUCT(--(INDIRECT("'"&amp;E$43&amp;"_EX"&amp;"'!A2:A444")=$B978),INDIRECT("'"&amp;E$43&amp;"_EX"&amp;"'!F2:F444"),INDIRECT("'"&amp;E$43&amp;"_EX"&amp;"'!H2:H444"))</f>
        <v>0</v>
      </c>
      <c r="F978" s="20" cm="1">
        <f t="array" aca="1" ref="F978" ca="1">SUMPRODUCT(--(INDIRECT("'"&amp;F$43&amp;"_EX"&amp;"'!A2:A156")=$B978),INDIRECT("'"&amp;F$43&amp;"_EX"&amp;"'!F2:F156"),INDIRECT("'"&amp;F$43&amp;"_EX"&amp;"'!H2:H156"))</f>
        <v>0</v>
      </c>
      <c r="L978" s="16">
        <v>24196</v>
      </c>
      <c r="M978" s="20" cm="1">
        <f t="array" aca="1" ref="M978" ca="1">SUMPRODUCT((OFFSET('2014_EX'!$A$2,COUNTA('2014_EX'!$A$2:$A$156)-Cálculos!$M$43,0,Cálculos!$M$43,1)=Cálculos!$L978)*OFFSET('2014_EX'!$F$2,COUNTA('2014_EX'!$F$2:$F$156)-Cálculos!$M$43,0,Cálculos!$M$43,1),OFFSET('2014_EX'!$H$2,COUNTA('2014_EX'!$H$2:$H$156)-Cálculos!$M$43,0,Cálculos!$M$43,1))</f>
        <v>0</v>
      </c>
    </row>
    <row r="979" spans="2:13" x14ac:dyDescent="0.25">
      <c r="B979" s="16">
        <v>24197</v>
      </c>
      <c r="C979" s="20" cm="1">
        <f t="array" aca="1" ref="C979" ca="1">SUMPRODUCT(--(INDIRECT("'"&amp;C$43&amp;"_EX"&amp;"'!A2:A451")=$B979),INDIRECT("'"&amp;C$43&amp;"_EX"&amp;"'!F2:F451"),INDIRECT("'"&amp;C$43&amp;"_EX"&amp;"'!H2:H451"))</f>
        <v>542.64</v>
      </c>
      <c r="D979" s="20" cm="1">
        <f t="array" aca="1" ref="D979" ca="1">SUMPRODUCT(--(INDIRECT("'"&amp;D$43&amp;"_EX"&amp;"'!A2:A1104")=$B979),INDIRECT("'"&amp;D$43&amp;"_EX"&amp;"'!F2:F1104"),INDIRECT("'"&amp;D$43&amp;"_EX"&amp;"'!H2:H1104"))</f>
        <v>0</v>
      </c>
      <c r="E979" s="20" cm="1">
        <f t="array" aca="1" ref="E979" ca="1">SUMPRODUCT(--(INDIRECT("'"&amp;E$43&amp;"_EX"&amp;"'!A2:A444")=$B979),INDIRECT("'"&amp;E$43&amp;"_EX"&amp;"'!F2:F444"),INDIRECT("'"&amp;E$43&amp;"_EX"&amp;"'!H2:H444"))</f>
        <v>0</v>
      </c>
      <c r="F979" s="20" cm="1">
        <f t="array" aca="1" ref="F979" ca="1">SUMPRODUCT(--(INDIRECT("'"&amp;F$43&amp;"_EX"&amp;"'!A2:A156")=$B979),INDIRECT("'"&amp;F$43&amp;"_EX"&amp;"'!F2:F156"),INDIRECT("'"&amp;F$43&amp;"_EX"&amp;"'!H2:H156"))</f>
        <v>0</v>
      </c>
      <c r="L979" s="16">
        <v>24197</v>
      </c>
      <c r="M979" s="20" cm="1">
        <f t="array" aca="1" ref="M979" ca="1">SUMPRODUCT((OFFSET('2014_EX'!$A$2,COUNTA('2014_EX'!$A$2:$A$156)-Cálculos!$M$43,0,Cálculos!$M$43,1)=Cálculos!$L979)*OFFSET('2014_EX'!$F$2,COUNTA('2014_EX'!$F$2:$F$156)-Cálculos!$M$43,0,Cálculos!$M$43,1),OFFSET('2014_EX'!$H$2,COUNTA('2014_EX'!$H$2:$H$156)-Cálculos!$M$43,0,Cálculos!$M$43,1))</f>
        <v>0</v>
      </c>
    </row>
    <row r="980" spans="2:13" x14ac:dyDescent="0.25">
      <c r="B980" s="16">
        <v>24198</v>
      </c>
      <c r="C980" s="20" cm="1">
        <f t="array" aca="1" ref="C980" ca="1">SUMPRODUCT(--(INDIRECT("'"&amp;C$43&amp;"_EX"&amp;"'!A2:A451")=$B980),INDIRECT("'"&amp;C$43&amp;"_EX"&amp;"'!F2:F451"),INDIRECT("'"&amp;C$43&amp;"_EX"&amp;"'!H2:H451"))</f>
        <v>1887.96</v>
      </c>
      <c r="D980" s="20" cm="1">
        <f t="array" aca="1" ref="D980" ca="1">SUMPRODUCT(--(INDIRECT("'"&amp;D$43&amp;"_EX"&amp;"'!A2:A1104")=$B980),INDIRECT("'"&amp;D$43&amp;"_EX"&amp;"'!F2:F1104"),INDIRECT("'"&amp;D$43&amp;"_EX"&amp;"'!H2:H1104"))</f>
        <v>0</v>
      </c>
      <c r="E980" s="20" cm="1">
        <f t="array" aca="1" ref="E980" ca="1">SUMPRODUCT(--(INDIRECT("'"&amp;E$43&amp;"_EX"&amp;"'!A2:A444")=$B980),INDIRECT("'"&amp;E$43&amp;"_EX"&amp;"'!F2:F444"),INDIRECT("'"&amp;E$43&amp;"_EX"&amp;"'!H2:H444"))</f>
        <v>369.63</v>
      </c>
      <c r="F980" s="20" cm="1">
        <f t="array" aca="1" ref="F980" ca="1">SUMPRODUCT(--(INDIRECT("'"&amp;F$43&amp;"_EX"&amp;"'!A2:A156")=$B980),INDIRECT("'"&amp;F$43&amp;"_EX"&amp;"'!F2:F156"),INDIRECT("'"&amp;F$43&amp;"_EX"&amp;"'!H2:H156"))</f>
        <v>0</v>
      </c>
      <c r="L980" s="16">
        <v>24198</v>
      </c>
      <c r="M980" s="20" cm="1">
        <f t="array" aca="1" ref="M980" ca="1">SUMPRODUCT((OFFSET('2014_EX'!$A$2,COUNTA('2014_EX'!$A$2:$A$156)-Cálculos!$M$43,0,Cálculos!$M$43,1)=Cálculos!$L980)*OFFSET('2014_EX'!$F$2,COUNTA('2014_EX'!$F$2:$F$156)-Cálculos!$M$43,0,Cálculos!$M$43,1),OFFSET('2014_EX'!$H$2,COUNTA('2014_EX'!$H$2:$H$156)-Cálculos!$M$43,0,Cálculos!$M$43,1))</f>
        <v>0</v>
      </c>
    </row>
    <row r="981" spans="2:13" x14ac:dyDescent="0.25">
      <c r="B981" s="16">
        <v>24199</v>
      </c>
      <c r="C981" s="20" cm="1">
        <f t="array" aca="1" ref="C981" ca="1">SUMPRODUCT(--(INDIRECT("'"&amp;C$43&amp;"_EX"&amp;"'!A2:A451")=$B981),INDIRECT("'"&amp;C$43&amp;"_EX"&amp;"'!F2:F451"),INDIRECT("'"&amp;C$43&amp;"_EX"&amp;"'!H2:H451"))</f>
        <v>1800</v>
      </c>
      <c r="D981" s="20" cm="1">
        <f t="array" aca="1" ref="D981" ca="1">SUMPRODUCT(--(INDIRECT("'"&amp;D$43&amp;"_EX"&amp;"'!A2:A1104")=$B981),INDIRECT("'"&amp;D$43&amp;"_EX"&amp;"'!F2:F1104"),INDIRECT("'"&amp;D$43&amp;"_EX"&amp;"'!H2:H1104"))</f>
        <v>0</v>
      </c>
      <c r="E981" s="20" cm="1">
        <f t="array" aca="1" ref="E981" ca="1">SUMPRODUCT(--(INDIRECT("'"&amp;E$43&amp;"_EX"&amp;"'!A2:A444")=$B981),INDIRECT("'"&amp;E$43&amp;"_EX"&amp;"'!F2:F444"),INDIRECT("'"&amp;E$43&amp;"_EX"&amp;"'!H2:H444"))</f>
        <v>0</v>
      </c>
      <c r="F981" s="20" cm="1">
        <f t="array" aca="1" ref="F981" ca="1">SUMPRODUCT(--(INDIRECT("'"&amp;F$43&amp;"_EX"&amp;"'!A2:A156")=$B981),INDIRECT("'"&amp;F$43&amp;"_EX"&amp;"'!F2:F156"),INDIRECT("'"&amp;F$43&amp;"_EX"&amp;"'!H2:H156"))</f>
        <v>0</v>
      </c>
      <c r="L981" s="16">
        <v>24199</v>
      </c>
      <c r="M981" s="20" cm="1">
        <f t="array" aca="1" ref="M981" ca="1">SUMPRODUCT((OFFSET('2014_EX'!$A$2,COUNTA('2014_EX'!$A$2:$A$156)-Cálculos!$M$43,0,Cálculos!$M$43,1)=Cálculos!$L981)*OFFSET('2014_EX'!$F$2,COUNTA('2014_EX'!$F$2:$F$156)-Cálculos!$M$43,0,Cálculos!$M$43,1),OFFSET('2014_EX'!$H$2,COUNTA('2014_EX'!$H$2:$H$156)-Cálculos!$M$43,0,Cálculos!$M$43,1))</f>
        <v>0</v>
      </c>
    </row>
    <row r="982" spans="2:13" x14ac:dyDescent="0.25">
      <c r="B982" s="16">
        <v>24200</v>
      </c>
      <c r="C982" s="20" cm="1">
        <f t="array" aca="1" ref="C982" ca="1">SUMPRODUCT(--(INDIRECT("'"&amp;C$43&amp;"_EX"&amp;"'!A2:A451")=$B982),INDIRECT("'"&amp;C$43&amp;"_EX"&amp;"'!F2:F451"),INDIRECT("'"&amp;C$43&amp;"_EX"&amp;"'!H2:H451"))</f>
        <v>666</v>
      </c>
      <c r="D982" s="20" cm="1">
        <f t="array" aca="1" ref="D982" ca="1">SUMPRODUCT(--(INDIRECT("'"&amp;D$43&amp;"_EX"&amp;"'!A2:A1104")=$B982),INDIRECT("'"&amp;D$43&amp;"_EX"&amp;"'!F2:F1104"),INDIRECT("'"&amp;D$43&amp;"_EX"&amp;"'!H2:H1104"))</f>
        <v>1046.5</v>
      </c>
      <c r="E982" s="20" cm="1">
        <f t="array" aca="1" ref="E982" ca="1">SUMPRODUCT(--(INDIRECT("'"&amp;E$43&amp;"_EX"&amp;"'!A2:A444")=$B982),INDIRECT("'"&amp;E$43&amp;"_EX"&amp;"'!F2:F444"),INDIRECT("'"&amp;E$43&amp;"_EX"&amp;"'!H2:H444"))</f>
        <v>714.21</v>
      </c>
      <c r="F982" s="20" cm="1">
        <f t="array" aca="1" ref="F982" ca="1">SUMPRODUCT(--(INDIRECT("'"&amp;F$43&amp;"_EX"&amp;"'!A2:A156")=$B982),INDIRECT("'"&amp;F$43&amp;"_EX"&amp;"'!F2:F156"),INDIRECT("'"&amp;F$43&amp;"_EX"&amp;"'!H2:H156"))</f>
        <v>0</v>
      </c>
      <c r="L982" s="16">
        <v>24200</v>
      </c>
      <c r="M982" s="20" cm="1">
        <f t="array" aca="1" ref="M982" ca="1">SUMPRODUCT((OFFSET('2014_EX'!$A$2,COUNTA('2014_EX'!$A$2:$A$156)-Cálculos!$M$43,0,Cálculos!$M$43,1)=Cálculos!$L982)*OFFSET('2014_EX'!$F$2,COUNTA('2014_EX'!$F$2:$F$156)-Cálculos!$M$43,0,Cálculos!$M$43,1),OFFSET('2014_EX'!$H$2,COUNTA('2014_EX'!$H$2:$H$156)-Cálculos!$M$43,0,Cálculos!$M$43,1))</f>
        <v>0</v>
      </c>
    </row>
    <row r="983" spans="2:13" x14ac:dyDescent="0.25">
      <c r="B983" s="16">
        <v>24201</v>
      </c>
      <c r="C983" s="20" cm="1">
        <f t="array" aca="1" ref="C983" ca="1">SUMPRODUCT(--(INDIRECT("'"&amp;C$43&amp;"_EX"&amp;"'!A2:A451")=$B983),INDIRECT("'"&amp;C$43&amp;"_EX"&amp;"'!F2:F451"),INDIRECT("'"&amp;C$43&amp;"_EX"&amp;"'!H2:H451"))</f>
        <v>787.5</v>
      </c>
      <c r="D983" s="20" cm="1">
        <f t="array" aca="1" ref="D983" ca="1">SUMPRODUCT(--(INDIRECT("'"&amp;D$43&amp;"_EX"&amp;"'!A2:A1104")=$B983),INDIRECT("'"&amp;D$43&amp;"_EX"&amp;"'!F2:F1104"),INDIRECT("'"&amp;D$43&amp;"_EX"&amp;"'!H2:H1104"))</f>
        <v>0</v>
      </c>
      <c r="E983" s="20" cm="1">
        <f t="array" aca="1" ref="E983" ca="1">SUMPRODUCT(--(INDIRECT("'"&amp;E$43&amp;"_EX"&amp;"'!A2:A444")=$B983),INDIRECT("'"&amp;E$43&amp;"_EX"&amp;"'!F2:F444"),INDIRECT("'"&amp;E$43&amp;"_EX"&amp;"'!H2:H444"))</f>
        <v>0</v>
      </c>
      <c r="F983" s="20" cm="1">
        <f t="array" aca="1" ref="F983" ca="1">SUMPRODUCT(--(INDIRECT("'"&amp;F$43&amp;"_EX"&amp;"'!A2:A156")=$B983),INDIRECT("'"&amp;F$43&amp;"_EX"&amp;"'!F2:F156"),INDIRECT("'"&amp;F$43&amp;"_EX"&amp;"'!H2:H156"))</f>
        <v>0</v>
      </c>
      <c r="L983" s="16">
        <v>24201</v>
      </c>
      <c r="M983" s="20" cm="1">
        <f t="array" aca="1" ref="M983" ca="1">SUMPRODUCT((OFFSET('2014_EX'!$A$2,COUNTA('2014_EX'!$A$2:$A$156)-Cálculos!$M$43,0,Cálculos!$M$43,1)=Cálculos!$L983)*OFFSET('2014_EX'!$F$2,COUNTA('2014_EX'!$F$2:$F$156)-Cálculos!$M$43,0,Cálculos!$M$43,1),OFFSET('2014_EX'!$H$2,COUNTA('2014_EX'!$H$2:$H$156)-Cálculos!$M$43,0,Cálculos!$M$43,1))</f>
        <v>0</v>
      </c>
    </row>
    <row r="984" spans="2:13" x14ac:dyDescent="0.25">
      <c r="B984" s="16">
        <v>24202</v>
      </c>
      <c r="C984" s="20" cm="1">
        <f t="array" aca="1" ref="C984" ca="1">SUMPRODUCT(--(INDIRECT("'"&amp;C$43&amp;"_EX"&amp;"'!A2:A451")=$B984),INDIRECT("'"&amp;C$43&amp;"_EX"&amp;"'!F2:F451"),INDIRECT("'"&amp;C$43&amp;"_EX"&amp;"'!H2:H451"))</f>
        <v>286</v>
      </c>
      <c r="D984" s="20" cm="1">
        <f t="array" aca="1" ref="D984" ca="1">SUMPRODUCT(--(INDIRECT("'"&amp;D$43&amp;"_EX"&amp;"'!A2:A1104")=$B984),INDIRECT("'"&amp;D$43&amp;"_EX"&amp;"'!F2:F1104"),INDIRECT("'"&amp;D$43&amp;"_EX"&amp;"'!H2:H1104"))</f>
        <v>0</v>
      </c>
      <c r="E984" s="20" cm="1">
        <f t="array" aca="1" ref="E984" ca="1">SUMPRODUCT(--(INDIRECT("'"&amp;E$43&amp;"_EX"&amp;"'!A2:A444")=$B984),INDIRECT("'"&amp;E$43&amp;"_EX"&amp;"'!F2:F444"),INDIRECT("'"&amp;E$43&amp;"_EX"&amp;"'!H2:H444"))</f>
        <v>0</v>
      </c>
      <c r="F984" s="20" cm="1">
        <f t="array" aca="1" ref="F984" ca="1">SUMPRODUCT(--(INDIRECT("'"&amp;F$43&amp;"_EX"&amp;"'!A2:A156")=$B984),INDIRECT("'"&amp;F$43&amp;"_EX"&amp;"'!F2:F156"),INDIRECT("'"&amp;F$43&amp;"_EX"&amp;"'!H2:H156"))</f>
        <v>1208.79</v>
      </c>
      <c r="L984" s="16">
        <v>24202</v>
      </c>
      <c r="M984" s="20" cm="1">
        <f t="array" aca="1" ref="M984" ca="1">SUMPRODUCT((OFFSET('2014_EX'!$A$2,COUNTA('2014_EX'!$A$2:$A$156)-Cálculos!$M$43,0,Cálculos!$M$43,1)=Cálculos!$L984)*OFFSET('2014_EX'!$F$2,COUNTA('2014_EX'!$F$2:$F$156)-Cálculos!$M$43,0,Cálculos!$M$43,1),OFFSET('2014_EX'!$H$2,COUNTA('2014_EX'!$H$2:$H$156)-Cálculos!$M$43,0,Cálculos!$M$43,1))</f>
        <v>1208.79</v>
      </c>
    </row>
    <row r="985" spans="2:13" x14ac:dyDescent="0.25">
      <c r="B985" s="16">
        <v>24203</v>
      </c>
      <c r="C985" s="20" cm="1">
        <f t="array" aca="1" ref="C985" ca="1">SUMPRODUCT(--(INDIRECT("'"&amp;C$43&amp;"_EX"&amp;"'!A2:A451")=$B985),INDIRECT("'"&amp;C$43&amp;"_EX"&amp;"'!F2:F451"),INDIRECT("'"&amp;C$43&amp;"_EX"&amp;"'!H2:H451"))</f>
        <v>1321.1100000000001</v>
      </c>
      <c r="D985" s="20" cm="1">
        <f t="array" aca="1" ref="D985" ca="1">SUMPRODUCT(--(INDIRECT("'"&amp;D$43&amp;"_EX"&amp;"'!A2:A1104")=$B985),INDIRECT("'"&amp;D$43&amp;"_EX"&amp;"'!F2:F1104"),INDIRECT("'"&amp;D$43&amp;"_EX"&amp;"'!H2:H1104"))</f>
        <v>149.85</v>
      </c>
      <c r="E985" s="20" cm="1">
        <f t="array" aca="1" ref="E985" ca="1">SUMPRODUCT(--(INDIRECT("'"&amp;E$43&amp;"_EX"&amp;"'!A2:A444")=$B985),INDIRECT("'"&amp;E$43&amp;"_EX"&amp;"'!F2:F444"),INDIRECT("'"&amp;E$43&amp;"_EX"&amp;"'!H2:H444"))</f>
        <v>1218</v>
      </c>
      <c r="F985" s="20" cm="1">
        <f t="array" aca="1" ref="F985" ca="1">SUMPRODUCT(--(INDIRECT("'"&amp;F$43&amp;"_EX"&amp;"'!A2:A156")=$B985),INDIRECT("'"&amp;F$43&amp;"_EX"&amp;"'!F2:F156"),INDIRECT("'"&amp;F$43&amp;"_EX"&amp;"'!H2:H156"))</f>
        <v>0</v>
      </c>
      <c r="L985" s="16">
        <v>24203</v>
      </c>
      <c r="M985" s="20" cm="1">
        <f t="array" aca="1" ref="M985" ca="1">SUMPRODUCT((OFFSET('2014_EX'!$A$2,COUNTA('2014_EX'!$A$2:$A$156)-Cálculos!$M$43,0,Cálculos!$M$43,1)=Cálculos!$L985)*OFFSET('2014_EX'!$F$2,COUNTA('2014_EX'!$F$2:$F$156)-Cálculos!$M$43,0,Cálculos!$M$43,1),OFFSET('2014_EX'!$H$2,COUNTA('2014_EX'!$H$2:$H$156)-Cálculos!$M$43,0,Cálculos!$M$43,1))</f>
        <v>0</v>
      </c>
    </row>
    <row r="986" spans="2:13" x14ac:dyDescent="0.25">
      <c r="B986" s="16">
        <v>24204</v>
      </c>
      <c r="C986" s="20" cm="1">
        <f t="array" aca="1" ref="C986" ca="1">SUMPRODUCT(--(INDIRECT("'"&amp;C$43&amp;"_EX"&amp;"'!A2:A451")=$B986),INDIRECT("'"&amp;C$43&amp;"_EX"&amp;"'!F2:F451"),INDIRECT("'"&amp;C$43&amp;"_EX"&amp;"'!H2:H451"))</f>
        <v>1560.5</v>
      </c>
      <c r="D986" s="20" cm="1">
        <f t="array" aca="1" ref="D986" ca="1">SUMPRODUCT(--(INDIRECT("'"&amp;D$43&amp;"_EX"&amp;"'!A2:A1104")=$B986),INDIRECT("'"&amp;D$43&amp;"_EX"&amp;"'!F2:F1104"),INDIRECT("'"&amp;D$43&amp;"_EX"&amp;"'!H2:H1104"))</f>
        <v>0</v>
      </c>
      <c r="E986" s="20" cm="1">
        <f t="array" aca="1" ref="E986" ca="1">SUMPRODUCT(--(INDIRECT("'"&amp;E$43&amp;"_EX"&amp;"'!A2:A444")=$B986),INDIRECT("'"&amp;E$43&amp;"_EX"&amp;"'!F2:F444"),INDIRECT("'"&amp;E$43&amp;"_EX"&amp;"'!H2:H444"))</f>
        <v>99</v>
      </c>
      <c r="F986" s="20" cm="1">
        <f t="array" aca="1" ref="F986" ca="1">SUMPRODUCT(--(INDIRECT("'"&amp;F$43&amp;"_EX"&amp;"'!A2:A156")=$B986),INDIRECT("'"&amp;F$43&amp;"_EX"&amp;"'!F2:F156"),INDIRECT("'"&amp;F$43&amp;"_EX"&amp;"'!H2:H156"))</f>
        <v>0</v>
      </c>
      <c r="L986" s="16">
        <v>24204</v>
      </c>
      <c r="M986" s="20" cm="1">
        <f t="array" aca="1" ref="M986" ca="1">SUMPRODUCT((OFFSET('2014_EX'!$A$2,COUNTA('2014_EX'!$A$2:$A$156)-Cálculos!$M$43,0,Cálculos!$M$43,1)=Cálculos!$L986)*OFFSET('2014_EX'!$F$2,COUNTA('2014_EX'!$F$2:$F$156)-Cálculos!$M$43,0,Cálculos!$M$43,1),OFFSET('2014_EX'!$H$2,COUNTA('2014_EX'!$H$2:$H$156)-Cálculos!$M$43,0,Cálculos!$M$43,1))</f>
        <v>0</v>
      </c>
    </row>
    <row r="987" spans="2:13" x14ac:dyDescent="0.25">
      <c r="B987" s="16">
        <v>24205</v>
      </c>
      <c r="C987" s="20" cm="1">
        <f t="array" aca="1" ref="C987" ca="1">SUMPRODUCT(--(INDIRECT("'"&amp;C$43&amp;"_EX"&amp;"'!A2:A451")=$B987),INDIRECT("'"&amp;C$43&amp;"_EX"&amp;"'!F2:F451"),INDIRECT("'"&amp;C$43&amp;"_EX"&amp;"'!H2:H451"))</f>
        <v>891</v>
      </c>
      <c r="D987" s="20" cm="1">
        <f t="array" aca="1" ref="D987" ca="1">SUMPRODUCT(--(INDIRECT("'"&amp;D$43&amp;"_EX"&amp;"'!A2:A1104")=$B987),INDIRECT("'"&amp;D$43&amp;"_EX"&amp;"'!F2:F1104"),INDIRECT("'"&amp;D$43&amp;"_EX"&amp;"'!H2:H1104"))</f>
        <v>432</v>
      </c>
      <c r="E987" s="20" cm="1">
        <f t="array" aca="1" ref="E987" ca="1">SUMPRODUCT(--(INDIRECT("'"&amp;E$43&amp;"_EX"&amp;"'!A2:A444")=$B987),INDIRECT("'"&amp;E$43&amp;"_EX"&amp;"'!F2:F444"),INDIRECT("'"&amp;E$43&amp;"_EX"&amp;"'!H2:H444"))</f>
        <v>0</v>
      </c>
      <c r="F987" s="20" cm="1">
        <f t="array" aca="1" ref="F987" ca="1">SUMPRODUCT(--(INDIRECT("'"&amp;F$43&amp;"_EX"&amp;"'!A2:A156")=$B987),INDIRECT("'"&amp;F$43&amp;"_EX"&amp;"'!F2:F156"),INDIRECT("'"&amp;F$43&amp;"_EX"&amp;"'!H2:H156"))</f>
        <v>0</v>
      </c>
      <c r="L987" s="16">
        <v>24205</v>
      </c>
      <c r="M987" s="20" cm="1">
        <f t="array" aca="1" ref="M987" ca="1">SUMPRODUCT((OFFSET('2014_EX'!$A$2,COUNTA('2014_EX'!$A$2:$A$156)-Cálculos!$M$43,0,Cálculos!$M$43,1)=Cálculos!$L987)*OFFSET('2014_EX'!$F$2,COUNTA('2014_EX'!$F$2:$F$156)-Cálculos!$M$43,0,Cálculos!$M$43,1),OFFSET('2014_EX'!$H$2,COUNTA('2014_EX'!$H$2:$H$156)-Cálculos!$M$43,0,Cálculos!$M$43,1))</f>
        <v>0</v>
      </c>
    </row>
    <row r="988" spans="2:13" x14ac:dyDescent="0.25">
      <c r="B988" s="16">
        <v>24206</v>
      </c>
      <c r="C988" s="20" cm="1">
        <f t="array" aca="1" ref="C988" ca="1">SUMPRODUCT(--(INDIRECT("'"&amp;C$43&amp;"_EX"&amp;"'!A2:A451")=$B988),INDIRECT("'"&amp;C$43&amp;"_EX"&amp;"'!F2:F451"),INDIRECT("'"&amp;C$43&amp;"_EX"&amp;"'!H2:H451"))</f>
        <v>1319.5</v>
      </c>
      <c r="D988" s="20" cm="1">
        <f t="array" aca="1" ref="D988" ca="1">SUMPRODUCT(--(INDIRECT("'"&amp;D$43&amp;"_EX"&amp;"'!A2:A1104")=$B988),INDIRECT("'"&amp;D$43&amp;"_EX"&amp;"'!F2:F1104"),INDIRECT("'"&amp;D$43&amp;"_EX"&amp;"'!H2:H1104"))</f>
        <v>0</v>
      </c>
      <c r="E988" s="20" cm="1">
        <f t="array" aca="1" ref="E988" ca="1">SUMPRODUCT(--(INDIRECT("'"&amp;E$43&amp;"_EX"&amp;"'!A2:A444")=$B988),INDIRECT("'"&amp;E$43&amp;"_EX"&amp;"'!F2:F444"),INDIRECT("'"&amp;E$43&amp;"_EX"&amp;"'!H2:H444"))</f>
        <v>0</v>
      </c>
      <c r="F988" s="20" cm="1">
        <f t="array" aca="1" ref="F988" ca="1">SUMPRODUCT(--(INDIRECT("'"&amp;F$43&amp;"_EX"&amp;"'!A2:A156")=$B988),INDIRECT("'"&amp;F$43&amp;"_EX"&amp;"'!F2:F156"),INDIRECT("'"&amp;F$43&amp;"_EX"&amp;"'!H2:H156"))</f>
        <v>0</v>
      </c>
      <c r="L988" s="16">
        <v>24206</v>
      </c>
      <c r="M988" s="20" cm="1">
        <f t="array" aca="1" ref="M988" ca="1">SUMPRODUCT((OFFSET('2014_EX'!$A$2,COUNTA('2014_EX'!$A$2:$A$156)-Cálculos!$M$43,0,Cálculos!$M$43,1)=Cálculos!$L988)*OFFSET('2014_EX'!$F$2,COUNTA('2014_EX'!$F$2:$F$156)-Cálculos!$M$43,0,Cálculos!$M$43,1),OFFSET('2014_EX'!$H$2,COUNTA('2014_EX'!$H$2:$H$156)-Cálculos!$M$43,0,Cálculos!$M$43,1))</f>
        <v>0</v>
      </c>
    </row>
    <row r="989" spans="2:13" x14ac:dyDescent="0.25">
      <c r="B989" s="16">
        <v>24207</v>
      </c>
      <c r="C989" s="20" cm="1">
        <f t="array" aca="1" ref="C989" ca="1">SUMPRODUCT(--(INDIRECT("'"&amp;C$43&amp;"_EX"&amp;"'!A2:A451")=$B989),INDIRECT("'"&amp;C$43&amp;"_EX"&amp;"'!F2:F451"),INDIRECT("'"&amp;C$43&amp;"_EX"&amp;"'!H2:H451"))</f>
        <v>0</v>
      </c>
      <c r="D989" s="20" cm="1">
        <f t="array" aca="1" ref="D989" ca="1">SUMPRODUCT(--(INDIRECT("'"&amp;D$43&amp;"_EX"&amp;"'!A2:A1104")=$B989),INDIRECT("'"&amp;D$43&amp;"_EX"&amp;"'!F2:F1104"),INDIRECT("'"&amp;D$43&amp;"_EX"&amp;"'!H2:H1104"))</f>
        <v>0</v>
      </c>
      <c r="E989" s="20" cm="1">
        <f t="array" aca="1" ref="E989" ca="1">SUMPRODUCT(--(INDIRECT("'"&amp;E$43&amp;"_EX"&amp;"'!A2:A444")=$B989),INDIRECT("'"&amp;E$43&amp;"_EX"&amp;"'!F2:F444"),INDIRECT("'"&amp;E$43&amp;"_EX"&amp;"'!H2:H444"))</f>
        <v>0</v>
      </c>
      <c r="F989" s="20" cm="1">
        <f t="array" aca="1" ref="F989" ca="1">SUMPRODUCT(--(INDIRECT("'"&amp;F$43&amp;"_EX"&amp;"'!A2:A156")=$B989),INDIRECT("'"&amp;F$43&amp;"_EX"&amp;"'!F2:F156"),INDIRECT("'"&amp;F$43&amp;"_EX"&amp;"'!H2:H156"))</f>
        <v>0</v>
      </c>
      <c r="L989" s="16">
        <v>24207</v>
      </c>
      <c r="M989" s="20" cm="1">
        <f t="array" aca="1" ref="M989" ca="1">SUMPRODUCT((OFFSET('2014_EX'!$A$2,COUNTA('2014_EX'!$A$2:$A$156)-Cálculos!$M$43,0,Cálculos!$M$43,1)=Cálculos!$L989)*OFFSET('2014_EX'!$F$2,COUNTA('2014_EX'!$F$2:$F$156)-Cálculos!$M$43,0,Cálculos!$M$43,1),OFFSET('2014_EX'!$H$2,COUNTA('2014_EX'!$H$2:$H$156)-Cálculos!$M$43,0,Cálculos!$M$43,1))</f>
        <v>0</v>
      </c>
    </row>
    <row r="990" spans="2:13" x14ac:dyDescent="0.25">
      <c r="B990" s="16">
        <v>24208</v>
      </c>
      <c r="C990" s="20" cm="1">
        <f t="array" aca="1" ref="C990" ca="1">SUMPRODUCT(--(INDIRECT("'"&amp;C$43&amp;"_EX"&amp;"'!A2:A451")=$B990),INDIRECT("'"&amp;C$43&amp;"_EX"&amp;"'!F2:F451"),INDIRECT("'"&amp;C$43&amp;"_EX"&amp;"'!H2:H451"))</f>
        <v>423</v>
      </c>
      <c r="D990" s="20" cm="1">
        <f t="array" aca="1" ref="D990" ca="1">SUMPRODUCT(--(INDIRECT("'"&amp;D$43&amp;"_EX"&amp;"'!A2:A1104")=$B990),INDIRECT("'"&amp;D$43&amp;"_EX"&amp;"'!F2:F1104"),INDIRECT("'"&amp;D$43&amp;"_EX"&amp;"'!H2:H1104"))</f>
        <v>0</v>
      </c>
      <c r="E990" s="20" cm="1">
        <f t="array" aca="1" ref="E990" ca="1">SUMPRODUCT(--(INDIRECT("'"&amp;E$43&amp;"_EX"&amp;"'!A2:A444")=$B990),INDIRECT("'"&amp;E$43&amp;"_EX"&amp;"'!F2:F444"),INDIRECT("'"&amp;E$43&amp;"_EX"&amp;"'!H2:H444"))</f>
        <v>1176.5</v>
      </c>
      <c r="F990" s="20" cm="1">
        <f t="array" aca="1" ref="F990" ca="1">SUMPRODUCT(--(INDIRECT("'"&amp;F$43&amp;"_EX"&amp;"'!A2:A156")=$B990),INDIRECT("'"&amp;F$43&amp;"_EX"&amp;"'!F2:F156"),INDIRECT("'"&amp;F$43&amp;"_EX"&amp;"'!H2:H156"))</f>
        <v>0</v>
      </c>
      <c r="L990" s="16">
        <v>24208</v>
      </c>
      <c r="M990" s="20" cm="1">
        <f t="array" aca="1" ref="M990" ca="1">SUMPRODUCT((OFFSET('2014_EX'!$A$2,COUNTA('2014_EX'!$A$2:$A$156)-Cálculos!$M$43,0,Cálculos!$M$43,1)=Cálculos!$L990)*OFFSET('2014_EX'!$F$2,COUNTA('2014_EX'!$F$2:$F$156)-Cálculos!$M$43,0,Cálculos!$M$43,1),OFFSET('2014_EX'!$H$2,COUNTA('2014_EX'!$H$2:$H$156)-Cálculos!$M$43,0,Cálculos!$M$43,1))</f>
        <v>0</v>
      </c>
    </row>
    <row r="991" spans="2:13" x14ac:dyDescent="0.25">
      <c r="B991" s="16">
        <v>24209</v>
      </c>
      <c r="C991" s="20" cm="1">
        <f t="array" aca="1" ref="C991" ca="1">SUMPRODUCT(--(INDIRECT("'"&amp;C$43&amp;"_EX"&amp;"'!A2:A451")=$B991),INDIRECT("'"&amp;C$43&amp;"_EX"&amp;"'!F2:F451"),INDIRECT("'"&amp;C$43&amp;"_EX"&amp;"'!H2:H451"))</f>
        <v>992.58</v>
      </c>
      <c r="D991" s="20" cm="1">
        <f t="array" aca="1" ref="D991" ca="1">SUMPRODUCT(--(INDIRECT("'"&amp;D$43&amp;"_EX"&amp;"'!A2:A1104")=$B991),INDIRECT("'"&amp;D$43&amp;"_EX"&amp;"'!F2:F1104"),INDIRECT("'"&amp;D$43&amp;"_EX"&amp;"'!H2:H1104"))</f>
        <v>0</v>
      </c>
      <c r="E991" s="20" cm="1">
        <f t="array" aca="1" ref="E991" ca="1">SUMPRODUCT(--(INDIRECT("'"&amp;E$43&amp;"_EX"&amp;"'!A2:A444")=$B991),INDIRECT("'"&amp;E$43&amp;"_EX"&amp;"'!F2:F444"),INDIRECT("'"&amp;E$43&amp;"_EX"&amp;"'!H2:H444"))</f>
        <v>1511</v>
      </c>
      <c r="F991" s="20" cm="1">
        <f t="array" aca="1" ref="F991" ca="1">SUMPRODUCT(--(INDIRECT("'"&amp;F$43&amp;"_EX"&amp;"'!A2:A156")=$B991),INDIRECT("'"&amp;F$43&amp;"_EX"&amp;"'!F2:F156"),INDIRECT("'"&amp;F$43&amp;"_EX"&amp;"'!H2:H156"))</f>
        <v>0</v>
      </c>
      <c r="L991" s="16">
        <v>24209</v>
      </c>
      <c r="M991" s="20" cm="1">
        <f t="array" aca="1" ref="M991" ca="1">SUMPRODUCT((OFFSET('2014_EX'!$A$2,COUNTA('2014_EX'!$A$2:$A$156)-Cálculos!$M$43,0,Cálculos!$M$43,1)=Cálculos!$L991)*OFFSET('2014_EX'!$F$2,COUNTA('2014_EX'!$F$2:$F$156)-Cálculos!$M$43,0,Cálculos!$M$43,1),OFFSET('2014_EX'!$H$2,COUNTA('2014_EX'!$H$2:$H$156)-Cálculos!$M$43,0,Cálculos!$M$43,1))</f>
        <v>0</v>
      </c>
    </row>
    <row r="992" spans="2:13" x14ac:dyDescent="0.25">
      <c r="B992" s="16">
        <v>24210</v>
      </c>
      <c r="C992" s="20" cm="1">
        <f t="array" aca="1" ref="C992" ca="1">SUMPRODUCT(--(INDIRECT("'"&amp;C$43&amp;"_EX"&amp;"'!A2:A451")=$B992),INDIRECT("'"&amp;C$43&amp;"_EX"&amp;"'!F2:F451"),INDIRECT("'"&amp;C$43&amp;"_EX"&amp;"'!H2:H451"))</f>
        <v>423</v>
      </c>
      <c r="D992" s="20" cm="1">
        <f t="array" aca="1" ref="D992" ca="1">SUMPRODUCT(--(INDIRECT("'"&amp;D$43&amp;"_EX"&amp;"'!A2:A1104")=$B992),INDIRECT("'"&amp;D$43&amp;"_EX"&amp;"'!F2:F1104"),INDIRECT("'"&amp;D$43&amp;"_EX"&amp;"'!H2:H1104"))</f>
        <v>0</v>
      </c>
      <c r="E992" s="20" cm="1">
        <f t="array" aca="1" ref="E992" ca="1">SUMPRODUCT(--(INDIRECT("'"&amp;E$43&amp;"_EX"&amp;"'!A2:A444")=$B992),INDIRECT("'"&amp;E$43&amp;"_EX"&amp;"'!F2:F444"),INDIRECT("'"&amp;E$43&amp;"_EX"&amp;"'!H2:H444"))</f>
        <v>522</v>
      </c>
      <c r="F992" s="20" cm="1">
        <f t="array" aca="1" ref="F992" ca="1">SUMPRODUCT(--(INDIRECT("'"&amp;F$43&amp;"_EX"&amp;"'!A2:A156")=$B992),INDIRECT("'"&amp;F$43&amp;"_EX"&amp;"'!F2:F156"),INDIRECT("'"&amp;F$43&amp;"_EX"&amp;"'!H2:H156"))</f>
        <v>0</v>
      </c>
      <c r="L992" s="16">
        <v>24210</v>
      </c>
      <c r="M992" s="20" cm="1">
        <f t="array" aca="1" ref="M992" ca="1">SUMPRODUCT((OFFSET('2014_EX'!$A$2,COUNTA('2014_EX'!$A$2:$A$156)-Cálculos!$M$43,0,Cálculos!$M$43,1)=Cálculos!$L992)*OFFSET('2014_EX'!$F$2,COUNTA('2014_EX'!$F$2:$F$156)-Cálculos!$M$43,0,Cálculos!$M$43,1),OFFSET('2014_EX'!$H$2,COUNTA('2014_EX'!$H$2:$H$156)-Cálculos!$M$43,0,Cálculos!$M$43,1))</f>
        <v>0</v>
      </c>
    </row>
    <row r="993" spans="2:13" x14ac:dyDescent="0.25">
      <c r="B993" s="16">
        <v>24211</v>
      </c>
      <c r="C993" s="20" cm="1">
        <f t="array" aca="1" ref="C993" ca="1">SUMPRODUCT(--(INDIRECT("'"&amp;C$43&amp;"_EX"&amp;"'!A2:A451")=$B993),INDIRECT("'"&amp;C$43&amp;"_EX"&amp;"'!F2:F451"),INDIRECT("'"&amp;C$43&amp;"_EX"&amp;"'!H2:H451"))</f>
        <v>387</v>
      </c>
      <c r="D993" s="20" cm="1">
        <f t="array" aca="1" ref="D993" ca="1">SUMPRODUCT(--(INDIRECT("'"&amp;D$43&amp;"_EX"&amp;"'!A2:A1104")=$B993),INDIRECT("'"&amp;D$43&amp;"_EX"&amp;"'!F2:F1104"),INDIRECT("'"&amp;D$43&amp;"_EX"&amp;"'!H2:H1104"))</f>
        <v>0</v>
      </c>
      <c r="E993" s="20" cm="1">
        <f t="array" aca="1" ref="E993" ca="1">SUMPRODUCT(--(INDIRECT("'"&amp;E$43&amp;"_EX"&amp;"'!A2:A444")=$B993),INDIRECT("'"&amp;E$43&amp;"_EX"&amp;"'!F2:F444"),INDIRECT("'"&amp;E$43&amp;"_EX"&amp;"'!H2:H444"))</f>
        <v>1222.6100000000001</v>
      </c>
      <c r="F993" s="20" cm="1">
        <f t="array" aca="1" ref="F993" ca="1">SUMPRODUCT(--(INDIRECT("'"&amp;F$43&amp;"_EX"&amp;"'!A2:A156")=$B993),INDIRECT("'"&amp;F$43&amp;"_EX"&amp;"'!F2:F156"),INDIRECT("'"&amp;F$43&amp;"_EX"&amp;"'!H2:H156"))</f>
        <v>0</v>
      </c>
      <c r="L993" s="16">
        <v>24211</v>
      </c>
      <c r="M993" s="20" cm="1">
        <f t="array" aca="1" ref="M993" ca="1">SUMPRODUCT((OFFSET('2014_EX'!$A$2,COUNTA('2014_EX'!$A$2:$A$156)-Cálculos!$M$43,0,Cálculos!$M$43,1)=Cálculos!$L993)*OFFSET('2014_EX'!$F$2,COUNTA('2014_EX'!$F$2:$F$156)-Cálculos!$M$43,0,Cálculos!$M$43,1),OFFSET('2014_EX'!$H$2,COUNTA('2014_EX'!$H$2:$H$156)-Cálculos!$M$43,0,Cálculos!$M$43,1))</f>
        <v>0</v>
      </c>
    </row>
    <row r="994" spans="2:13" x14ac:dyDescent="0.25">
      <c r="B994" s="16">
        <v>24212</v>
      </c>
      <c r="C994" s="20" cm="1">
        <f t="array" aca="1" ref="C994" ca="1">SUMPRODUCT(--(INDIRECT("'"&amp;C$43&amp;"_EX"&amp;"'!A2:A451")=$B994),INDIRECT("'"&amp;C$43&amp;"_EX"&amp;"'!F2:F451"),INDIRECT("'"&amp;C$43&amp;"_EX"&amp;"'!H2:H451"))</f>
        <v>67.5</v>
      </c>
      <c r="D994" s="20" cm="1">
        <f t="array" aca="1" ref="D994" ca="1">SUMPRODUCT(--(INDIRECT("'"&amp;D$43&amp;"_EX"&amp;"'!A2:A1104")=$B994),INDIRECT("'"&amp;D$43&amp;"_EX"&amp;"'!F2:F1104"),INDIRECT("'"&amp;D$43&amp;"_EX"&amp;"'!H2:H1104"))</f>
        <v>0</v>
      </c>
      <c r="E994" s="20" cm="1">
        <f t="array" aca="1" ref="E994" ca="1">SUMPRODUCT(--(INDIRECT("'"&amp;E$43&amp;"_EX"&amp;"'!A2:A444")=$B994),INDIRECT("'"&amp;E$43&amp;"_EX"&amp;"'!F2:F444"),INDIRECT("'"&amp;E$43&amp;"_EX"&amp;"'!H2:H444"))</f>
        <v>913.5</v>
      </c>
      <c r="F994" s="20" cm="1">
        <f t="array" aca="1" ref="F994" ca="1">SUMPRODUCT(--(INDIRECT("'"&amp;F$43&amp;"_EX"&amp;"'!A2:A156")=$B994),INDIRECT("'"&amp;F$43&amp;"_EX"&amp;"'!F2:F156"),INDIRECT("'"&amp;F$43&amp;"_EX"&amp;"'!H2:H156"))</f>
        <v>0</v>
      </c>
      <c r="L994" s="16">
        <v>24212</v>
      </c>
      <c r="M994" s="20" cm="1">
        <f t="array" aca="1" ref="M994" ca="1">SUMPRODUCT((OFFSET('2014_EX'!$A$2,COUNTA('2014_EX'!$A$2:$A$156)-Cálculos!$M$43,0,Cálculos!$M$43,1)=Cálculos!$L994)*OFFSET('2014_EX'!$F$2,COUNTA('2014_EX'!$F$2:$F$156)-Cálculos!$M$43,0,Cálculos!$M$43,1),OFFSET('2014_EX'!$H$2,COUNTA('2014_EX'!$H$2:$H$156)-Cálculos!$M$43,0,Cálculos!$M$43,1))</f>
        <v>0</v>
      </c>
    </row>
    <row r="995" spans="2:13" x14ac:dyDescent="0.25">
      <c r="B995" s="16">
        <v>24213</v>
      </c>
      <c r="C995" s="20" cm="1">
        <f t="array" aca="1" ref="C995" ca="1">SUMPRODUCT(--(INDIRECT("'"&amp;C$43&amp;"_EX"&amp;"'!A2:A451")=$B995),INDIRECT("'"&amp;C$43&amp;"_EX"&amp;"'!F2:F451"),INDIRECT("'"&amp;C$43&amp;"_EX"&amp;"'!H2:H451"))</f>
        <v>1548.45</v>
      </c>
      <c r="D995" s="20" cm="1">
        <f t="array" aca="1" ref="D995" ca="1">SUMPRODUCT(--(INDIRECT("'"&amp;D$43&amp;"_EX"&amp;"'!A2:A1104")=$B995),INDIRECT("'"&amp;D$43&amp;"_EX"&amp;"'!F2:F1104"),INDIRECT("'"&amp;D$43&amp;"_EX"&amp;"'!H2:H1104"))</f>
        <v>0</v>
      </c>
      <c r="E995" s="20" cm="1">
        <f t="array" aca="1" ref="E995" ca="1">SUMPRODUCT(--(INDIRECT("'"&amp;E$43&amp;"_EX"&amp;"'!A2:A444")=$B995),INDIRECT("'"&amp;E$43&amp;"_EX"&amp;"'!F2:F444"),INDIRECT("'"&amp;E$43&amp;"_EX"&amp;"'!H2:H444"))</f>
        <v>0</v>
      </c>
      <c r="F995" s="20" cm="1">
        <f t="array" aca="1" ref="F995" ca="1">SUMPRODUCT(--(INDIRECT("'"&amp;F$43&amp;"_EX"&amp;"'!A2:A156")=$B995),INDIRECT("'"&amp;F$43&amp;"_EX"&amp;"'!F2:F156"),INDIRECT("'"&amp;F$43&amp;"_EX"&amp;"'!H2:H156"))</f>
        <v>0</v>
      </c>
      <c r="L995" s="16">
        <v>24213</v>
      </c>
      <c r="M995" s="20" cm="1">
        <f t="array" aca="1" ref="M995" ca="1">SUMPRODUCT((OFFSET('2014_EX'!$A$2,COUNTA('2014_EX'!$A$2:$A$156)-Cálculos!$M$43,0,Cálculos!$M$43,1)=Cálculos!$L995)*OFFSET('2014_EX'!$F$2,COUNTA('2014_EX'!$F$2:$F$156)-Cálculos!$M$43,0,Cálculos!$M$43,1),OFFSET('2014_EX'!$H$2,COUNTA('2014_EX'!$H$2:$H$156)-Cálculos!$M$43,0,Cálculos!$M$43,1))</f>
        <v>0</v>
      </c>
    </row>
    <row r="996" spans="2:13" x14ac:dyDescent="0.25">
      <c r="B996" s="16">
        <v>24214</v>
      </c>
      <c r="C996" s="20" cm="1">
        <f t="array" aca="1" ref="C996" ca="1">SUMPRODUCT(--(INDIRECT("'"&amp;C$43&amp;"_EX"&amp;"'!A2:A451")=$B996),INDIRECT("'"&amp;C$43&amp;"_EX"&amp;"'!F2:F451"),INDIRECT("'"&amp;C$43&amp;"_EX"&amp;"'!H2:H451"))</f>
        <v>1198.8</v>
      </c>
      <c r="D996" s="20" cm="1">
        <f t="array" aca="1" ref="D996" ca="1">SUMPRODUCT(--(INDIRECT("'"&amp;D$43&amp;"_EX"&amp;"'!A2:A1104")=$B996),INDIRECT("'"&amp;D$43&amp;"_EX"&amp;"'!F2:F1104"),INDIRECT("'"&amp;D$43&amp;"_EX"&amp;"'!H2:H1104"))</f>
        <v>558</v>
      </c>
      <c r="E996" s="20" cm="1">
        <f t="array" aca="1" ref="E996" ca="1">SUMPRODUCT(--(INDIRECT("'"&amp;E$43&amp;"_EX"&amp;"'!A2:A444")=$B996),INDIRECT("'"&amp;E$43&amp;"_EX"&amp;"'!F2:F444"),INDIRECT("'"&amp;E$43&amp;"_EX"&amp;"'!H2:H444"))</f>
        <v>0</v>
      </c>
      <c r="F996" s="20" cm="1">
        <f t="array" aca="1" ref="F996" ca="1">SUMPRODUCT(--(INDIRECT("'"&amp;F$43&amp;"_EX"&amp;"'!A2:A156")=$B996),INDIRECT("'"&amp;F$43&amp;"_EX"&amp;"'!F2:F156"),INDIRECT("'"&amp;F$43&amp;"_EX"&amp;"'!H2:H156"))</f>
        <v>0</v>
      </c>
      <c r="L996" s="16">
        <v>24214</v>
      </c>
      <c r="M996" s="20" cm="1">
        <f t="array" aca="1" ref="M996" ca="1">SUMPRODUCT((OFFSET('2014_EX'!$A$2,COUNTA('2014_EX'!$A$2:$A$156)-Cálculos!$M$43,0,Cálculos!$M$43,1)=Cálculos!$L996)*OFFSET('2014_EX'!$F$2,COUNTA('2014_EX'!$F$2:$F$156)-Cálculos!$M$43,0,Cálculos!$M$43,1),OFFSET('2014_EX'!$H$2,COUNTA('2014_EX'!$H$2:$H$156)-Cálculos!$M$43,0,Cálculos!$M$43,1))</f>
        <v>0</v>
      </c>
    </row>
    <row r="997" spans="2:13" x14ac:dyDescent="0.25">
      <c r="B997" s="16">
        <v>24215</v>
      </c>
      <c r="C997" s="20" cm="1">
        <f t="array" aca="1" ref="C997" ca="1">SUMPRODUCT(--(INDIRECT("'"&amp;C$43&amp;"_EX"&amp;"'!A2:A451")=$B997),INDIRECT("'"&amp;C$43&amp;"_EX"&amp;"'!F2:F451"),INDIRECT("'"&amp;C$43&amp;"_EX"&amp;"'!H2:H451"))</f>
        <v>513</v>
      </c>
      <c r="D997" s="20" cm="1">
        <f t="array" aca="1" ref="D997" ca="1">SUMPRODUCT(--(INDIRECT("'"&amp;D$43&amp;"_EX"&amp;"'!A2:A1104")=$B997),INDIRECT("'"&amp;D$43&amp;"_EX"&amp;"'!F2:F1104"),INDIRECT("'"&amp;D$43&amp;"_EX"&amp;"'!H2:H1104"))</f>
        <v>0</v>
      </c>
      <c r="E997" s="20" cm="1">
        <f t="array" aca="1" ref="E997" ca="1">SUMPRODUCT(--(INDIRECT("'"&amp;E$43&amp;"_EX"&amp;"'!A2:A444")=$B997),INDIRECT("'"&amp;E$43&amp;"_EX"&amp;"'!F2:F444"),INDIRECT("'"&amp;E$43&amp;"_EX"&amp;"'!H2:H444"))</f>
        <v>0</v>
      </c>
      <c r="F997" s="20" cm="1">
        <f t="array" aca="1" ref="F997" ca="1">SUMPRODUCT(--(INDIRECT("'"&amp;F$43&amp;"_EX"&amp;"'!A2:A156")=$B997),INDIRECT("'"&amp;F$43&amp;"_EX"&amp;"'!F2:F156"),INDIRECT("'"&amp;F$43&amp;"_EX"&amp;"'!H2:H156"))</f>
        <v>0</v>
      </c>
      <c r="L997" s="16">
        <v>24215</v>
      </c>
      <c r="M997" s="20" cm="1">
        <f t="array" aca="1" ref="M997" ca="1">SUMPRODUCT((OFFSET('2014_EX'!$A$2,COUNTA('2014_EX'!$A$2:$A$156)-Cálculos!$M$43,0,Cálculos!$M$43,1)=Cálculos!$L997)*OFFSET('2014_EX'!$F$2,COUNTA('2014_EX'!$F$2:$F$156)-Cálculos!$M$43,0,Cálculos!$M$43,1),OFFSET('2014_EX'!$H$2,COUNTA('2014_EX'!$H$2:$H$156)-Cálculos!$M$43,0,Cálculos!$M$43,1))</f>
        <v>0</v>
      </c>
    </row>
    <row r="998" spans="2:13" x14ac:dyDescent="0.25">
      <c r="B998" s="16">
        <v>24216</v>
      </c>
      <c r="C998" s="20" cm="1">
        <f t="array" aca="1" ref="C998" ca="1">SUMPRODUCT(--(INDIRECT("'"&amp;C$43&amp;"_EX"&amp;"'!A2:A451")=$B998),INDIRECT("'"&amp;C$43&amp;"_EX"&amp;"'!F2:F451"),INDIRECT("'"&amp;C$43&amp;"_EX"&amp;"'!H2:H451"))</f>
        <v>43.89</v>
      </c>
      <c r="D998" s="20" cm="1">
        <f t="array" aca="1" ref="D998" ca="1">SUMPRODUCT(--(INDIRECT("'"&amp;D$43&amp;"_EX"&amp;"'!A2:A1104")=$B998),INDIRECT("'"&amp;D$43&amp;"_EX"&amp;"'!F2:F1104"),INDIRECT("'"&amp;D$43&amp;"_EX"&amp;"'!H2:H1104"))</f>
        <v>0</v>
      </c>
      <c r="E998" s="20" cm="1">
        <f t="array" aca="1" ref="E998" ca="1">SUMPRODUCT(--(INDIRECT("'"&amp;E$43&amp;"_EX"&amp;"'!A2:A444")=$B998),INDIRECT("'"&amp;E$43&amp;"_EX"&amp;"'!F2:F444"),INDIRECT("'"&amp;E$43&amp;"_EX"&amp;"'!H2:H444"))</f>
        <v>0</v>
      </c>
      <c r="F998" s="20" cm="1">
        <f t="array" aca="1" ref="F998" ca="1">SUMPRODUCT(--(INDIRECT("'"&amp;F$43&amp;"_EX"&amp;"'!A2:A156")=$B998),INDIRECT("'"&amp;F$43&amp;"_EX"&amp;"'!F2:F156"),INDIRECT("'"&amp;F$43&amp;"_EX"&amp;"'!H2:H156"))</f>
        <v>0</v>
      </c>
      <c r="L998" s="16">
        <v>24216</v>
      </c>
      <c r="M998" s="20" cm="1">
        <f t="array" aca="1" ref="M998" ca="1">SUMPRODUCT((OFFSET('2014_EX'!$A$2,COUNTA('2014_EX'!$A$2:$A$156)-Cálculos!$M$43,0,Cálculos!$M$43,1)=Cálculos!$L998)*OFFSET('2014_EX'!$F$2,COUNTA('2014_EX'!$F$2:$F$156)-Cálculos!$M$43,0,Cálculos!$M$43,1),OFFSET('2014_EX'!$H$2,COUNTA('2014_EX'!$H$2:$H$156)-Cálculos!$M$43,0,Cálculos!$M$43,1))</f>
        <v>0</v>
      </c>
    </row>
    <row r="999" spans="2:13" x14ac:dyDescent="0.25">
      <c r="B999" s="16">
        <v>24217</v>
      </c>
      <c r="C999" s="20" cm="1">
        <f t="array" aca="1" ref="C999" ca="1">SUMPRODUCT(--(INDIRECT("'"&amp;C$43&amp;"_EX"&amp;"'!A2:A451")=$B999),INDIRECT("'"&amp;C$43&amp;"_EX"&amp;"'!F2:F451"),INDIRECT("'"&amp;C$43&amp;"_EX"&amp;"'!H2:H451"))</f>
        <v>1588.41</v>
      </c>
      <c r="D999" s="20" cm="1">
        <f t="array" aca="1" ref="D999" ca="1">SUMPRODUCT(--(INDIRECT("'"&amp;D$43&amp;"_EX"&amp;"'!A2:A1104")=$B999),INDIRECT("'"&amp;D$43&amp;"_EX"&amp;"'!F2:F1104"),INDIRECT("'"&amp;D$43&amp;"_EX"&amp;"'!H2:H1104"))</f>
        <v>0</v>
      </c>
      <c r="E999" s="20" cm="1">
        <f t="array" aca="1" ref="E999" ca="1">SUMPRODUCT(--(INDIRECT("'"&amp;E$43&amp;"_EX"&amp;"'!A2:A444")=$B999),INDIRECT("'"&amp;E$43&amp;"_EX"&amp;"'!F2:F444"),INDIRECT("'"&amp;E$43&amp;"_EX"&amp;"'!H2:H444"))</f>
        <v>0</v>
      </c>
      <c r="F999" s="20" cm="1">
        <f t="array" aca="1" ref="F999" ca="1">SUMPRODUCT(--(INDIRECT("'"&amp;F$43&amp;"_EX"&amp;"'!A2:A156")=$B999),INDIRECT("'"&amp;F$43&amp;"_EX"&amp;"'!F2:F156"),INDIRECT("'"&amp;F$43&amp;"_EX"&amp;"'!H2:H156"))</f>
        <v>406.98</v>
      </c>
      <c r="L999" s="16">
        <v>24217</v>
      </c>
      <c r="M999" s="20" cm="1">
        <f t="array" aca="1" ref="M999" ca="1">SUMPRODUCT((OFFSET('2014_EX'!$A$2,COUNTA('2014_EX'!$A$2:$A$156)-Cálculos!$M$43,0,Cálculos!$M$43,1)=Cálculos!$L999)*OFFSET('2014_EX'!$F$2,COUNTA('2014_EX'!$F$2:$F$156)-Cálculos!$M$43,0,Cálculos!$M$43,1),OFFSET('2014_EX'!$H$2,COUNTA('2014_EX'!$H$2:$H$156)-Cálculos!$M$43,0,Cálculos!$M$43,1))</f>
        <v>406.98</v>
      </c>
    </row>
    <row r="1000" spans="2:13" x14ac:dyDescent="0.25">
      <c r="B1000" s="16">
        <v>24218</v>
      </c>
      <c r="C1000" s="20" cm="1">
        <f t="array" aca="1" ref="C1000" ca="1">SUMPRODUCT(--(INDIRECT("'"&amp;C$43&amp;"_EX"&amp;"'!A2:A451")=$B1000),INDIRECT("'"&amp;C$43&amp;"_EX"&amp;"'!F2:F451"),INDIRECT("'"&amp;C$43&amp;"_EX"&amp;"'!H2:H451"))</f>
        <v>396</v>
      </c>
      <c r="D1000" s="20" cm="1">
        <f t="array" aca="1" ref="D1000" ca="1">SUMPRODUCT(--(INDIRECT("'"&amp;D$43&amp;"_EX"&amp;"'!A2:A1104")=$B1000),INDIRECT("'"&amp;D$43&amp;"_EX"&amp;"'!F2:F1104"),INDIRECT("'"&amp;D$43&amp;"_EX"&amp;"'!H2:H1104"))</f>
        <v>184.5</v>
      </c>
      <c r="E1000" s="20" cm="1">
        <f t="array" aca="1" ref="E1000" ca="1">SUMPRODUCT(--(INDIRECT("'"&amp;E$43&amp;"_EX"&amp;"'!A2:A444")=$B1000),INDIRECT("'"&amp;E$43&amp;"_EX"&amp;"'!F2:F444"),INDIRECT("'"&amp;E$43&amp;"_EX"&amp;"'!H2:H444"))</f>
        <v>0</v>
      </c>
      <c r="F1000" s="20" cm="1">
        <f t="array" aca="1" ref="F1000" ca="1">SUMPRODUCT(--(INDIRECT("'"&amp;F$43&amp;"_EX"&amp;"'!A2:A156")=$B1000),INDIRECT("'"&amp;F$43&amp;"_EX"&amp;"'!F2:F156"),INDIRECT("'"&amp;F$43&amp;"_EX"&amp;"'!H2:H156"))</f>
        <v>0</v>
      </c>
      <c r="L1000" s="16">
        <v>24218</v>
      </c>
      <c r="M1000" s="20" cm="1">
        <f t="array" aca="1" ref="M1000" ca="1">SUMPRODUCT((OFFSET('2014_EX'!$A$2,COUNTA('2014_EX'!$A$2:$A$156)-Cálculos!$M$43,0,Cálculos!$M$43,1)=Cálculos!$L1000)*OFFSET('2014_EX'!$F$2,COUNTA('2014_EX'!$F$2:$F$156)-Cálculos!$M$43,0,Cálculos!$M$43,1),OFFSET('2014_EX'!$H$2,COUNTA('2014_EX'!$H$2:$H$156)-Cálculos!$M$43,0,Cálculos!$M$43,1))</f>
        <v>0</v>
      </c>
    </row>
    <row r="1001" spans="2:13" x14ac:dyDescent="0.25">
      <c r="B1001" s="16">
        <v>24219</v>
      </c>
      <c r="C1001" s="20" cm="1">
        <f t="array" aca="1" ref="C1001" ca="1">SUMPRODUCT(--(INDIRECT("'"&amp;C$43&amp;"_EX"&amp;"'!A2:A451")=$B1001),INDIRECT("'"&amp;C$43&amp;"_EX"&amp;"'!F2:F451"),INDIRECT("'"&amp;C$43&amp;"_EX"&amp;"'!H2:H451"))</f>
        <v>1287</v>
      </c>
      <c r="D1001" s="20" cm="1">
        <f t="array" aca="1" ref="D1001" ca="1">SUMPRODUCT(--(INDIRECT("'"&amp;D$43&amp;"_EX"&amp;"'!A2:A1104")=$B1001),INDIRECT("'"&amp;D$43&amp;"_EX"&amp;"'!F2:F1104"),INDIRECT("'"&amp;D$43&amp;"_EX"&amp;"'!H2:H1104"))</f>
        <v>189</v>
      </c>
      <c r="E1001" s="20" cm="1">
        <f t="array" aca="1" ref="E1001" ca="1">SUMPRODUCT(--(INDIRECT("'"&amp;E$43&amp;"_EX"&amp;"'!A2:A444")=$B1001),INDIRECT("'"&amp;E$43&amp;"_EX"&amp;"'!F2:F444"),INDIRECT("'"&amp;E$43&amp;"_EX"&amp;"'!H2:H444"))</f>
        <v>0</v>
      </c>
      <c r="F1001" s="20" cm="1">
        <f t="array" aca="1" ref="F1001" ca="1">SUMPRODUCT(--(INDIRECT("'"&amp;F$43&amp;"_EX"&amp;"'!A2:A156")=$B1001),INDIRECT("'"&amp;F$43&amp;"_EX"&amp;"'!F2:F156"),INDIRECT("'"&amp;F$43&amp;"_EX"&amp;"'!H2:H156"))</f>
        <v>0</v>
      </c>
      <c r="L1001" s="16">
        <v>24219</v>
      </c>
      <c r="M1001" s="20" cm="1">
        <f t="array" aca="1" ref="M1001" ca="1">SUMPRODUCT((OFFSET('2014_EX'!$A$2,COUNTA('2014_EX'!$A$2:$A$156)-Cálculos!$M$43,0,Cálculos!$M$43,1)=Cálculos!$L1001)*OFFSET('2014_EX'!$F$2,COUNTA('2014_EX'!$F$2:$F$156)-Cálculos!$M$43,0,Cálculos!$M$43,1),OFFSET('2014_EX'!$H$2,COUNTA('2014_EX'!$H$2:$H$156)-Cálculos!$M$43,0,Cálculos!$M$43,1))</f>
        <v>0</v>
      </c>
    </row>
    <row r="1002" spans="2:13" x14ac:dyDescent="0.25">
      <c r="B1002" s="16">
        <v>24220</v>
      </c>
      <c r="C1002" s="20" cm="1">
        <f t="array" aca="1" ref="C1002" ca="1">SUMPRODUCT(--(INDIRECT("'"&amp;C$43&amp;"_EX"&amp;"'!A2:A451")=$B1002),INDIRECT("'"&amp;C$43&amp;"_EX"&amp;"'!F2:F451"),INDIRECT("'"&amp;C$43&amp;"_EX"&amp;"'!H2:H451"))</f>
        <v>169</v>
      </c>
      <c r="D1002" s="20" cm="1">
        <f t="array" aca="1" ref="D1002" ca="1">SUMPRODUCT(--(INDIRECT("'"&amp;D$43&amp;"_EX"&amp;"'!A2:A1104")=$B1002),INDIRECT("'"&amp;D$43&amp;"_EX"&amp;"'!F2:F1104"),INDIRECT("'"&amp;D$43&amp;"_EX"&amp;"'!H2:H1104"))</f>
        <v>0</v>
      </c>
      <c r="E1002" s="20" cm="1">
        <f t="array" aca="1" ref="E1002" ca="1">SUMPRODUCT(--(INDIRECT("'"&amp;E$43&amp;"_EX"&amp;"'!A2:A444")=$B1002),INDIRECT("'"&amp;E$43&amp;"_EX"&amp;"'!F2:F444"),INDIRECT("'"&amp;E$43&amp;"_EX"&amp;"'!H2:H444"))</f>
        <v>992.58</v>
      </c>
      <c r="F1002" s="20" cm="1">
        <f t="array" aca="1" ref="F1002" ca="1">SUMPRODUCT(--(INDIRECT("'"&amp;F$43&amp;"_EX"&amp;"'!A2:A156")=$B1002),INDIRECT("'"&amp;F$43&amp;"_EX"&amp;"'!F2:F156"),INDIRECT("'"&amp;F$43&amp;"_EX"&amp;"'!H2:H156"))</f>
        <v>0</v>
      </c>
      <c r="L1002" s="16">
        <v>24220</v>
      </c>
      <c r="M1002" s="20" cm="1">
        <f t="array" aca="1" ref="M1002" ca="1">SUMPRODUCT((OFFSET('2014_EX'!$A$2,COUNTA('2014_EX'!$A$2:$A$156)-Cálculos!$M$43,0,Cálculos!$M$43,1)=Cálculos!$L1002)*OFFSET('2014_EX'!$F$2,COUNTA('2014_EX'!$F$2:$F$156)-Cálculos!$M$43,0,Cálculos!$M$43,1),OFFSET('2014_EX'!$H$2,COUNTA('2014_EX'!$H$2:$H$156)-Cálculos!$M$43,0,Cálculos!$M$43,1))</f>
        <v>0</v>
      </c>
    </row>
    <row r="1003" spans="2:13" x14ac:dyDescent="0.25">
      <c r="B1003" s="16">
        <v>24221</v>
      </c>
      <c r="C1003" s="20" cm="1">
        <f t="array" aca="1" ref="C1003" ca="1">SUMPRODUCT(--(INDIRECT("'"&amp;C$43&amp;"_EX"&amp;"'!A2:A451")=$B1003),INDIRECT("'"&amp;C$43&amp;"_EX"&amp;"'!F2:F451"),INDIRECT("'"&amp;C$43&amp;"_EX"&amp;"'!H2:H451"))</f>
        <v>1328.1000000000001</v>
      </c>
      <c r="D1003" s="20" cm="1">
        <f t="array" aca="1" ref="D1003" ca="1">SUMPRODUCT(--(INDIRECT("'"&amp;D$43&amp;"_EX"&amp;"'!A2:A1104")=$B1003),INDIRECT("'"&amp;D$43&amp;"_EX"&amp;"'!F2:F1104"),INDIRECT("'"&amp;D$43&amp;"_EX"&amp;"'!H2:H1104"))</f>
        <v>0</v>
      </c>
      <c r="E1003" s="20" cm="1">
        <f t="array" aca="1" ref="E1003" ca="1">SUMPRODUCT(--(INDIRECT("'"&amp;E$43&amp;"_EX"&amp;"'!A2:A444")=$B1003),INDIRECT("'"&amp;E$43&amp;"_EX"&amp;"'!F2:F444"),INDIRECT("'"&amp;E$43&amp;"_EX"&amp;"'!H2:H444"))</f>
        <v>0</v>
      </c>
      <c r="F1003" s="20" cm="1">
        <f t="array" aca="1" ref="F1003" ca="1">SUMPRODUCT(--(INDIRECT("'"&amp;F$43&amp;"_EX"&amp;"'!A2:A156")=$B1003),INDIRECT("'"&amp;F$43&amp;"_EX"&amp;"'!F2:F156"),INDIRECT("'"&amp;F$43&amp;"_EX"&amp;"'!H2:H156"))</f>
        <v>0</v>
      </c>
      <c r="L1003" s="16">
        <v>24221</v>
      </c>
      <c r="M1003" s="20" cm="1">
        <f t="array" aca="1" ref="M1003" ca="1">SUMPRODUCT((OFFSET('2014_EX'!$A$2,COUNTA('2014_EX'!$A$2:$A$156)-Cálculos!$M$43,0,Cálculos!$M$43,1)=Cálculos!$L1003)*OFFSET('2014_EX'!$F$2,COUNTA('2014_EX'!$F$2:$F$156)-Cálculos!$M$43,0,Cálculos!$M$43,1),OFFSET('2014_EX'!$H$2,COUNTA('2014_EX'!$H$2:$H$156)-Cálculos!$M$43,0,Cálculos!$M$43,1))</f>
        <v>0</v>
      </c>
    </row>
    <row r="1004" spans="2:13" x14ac:dyDescent="0.25">
      <c r="B1004" s="16">
        <v>24222</v>
      </c>
      <c r="C1004" s="20" cm="1">
        <f t="array" aca="1" ref="C1004" ca="1">SUMPRODUCT(--(INDIRECT("'"&amp;C$43&amp;"_EX"&amp;"'!A2:A451")=$B1004),INDIRECT("'"&amp;C$43&amp;"_EX"&amp;"'!F2:F451"),INDIRECT("'"&amp;C$43&amp;"_EX"&amp;"'!H2:H451"))</f>
        <v>20.97</v>
      </c>
      <c r="D1004" s="20" cm="1">
        <f t="array" aca="1" ref="D1004" ca="1">SUMPRODUCT(--(INDIRECT("'"&amp;D$43&amp;"_EX"&amp;"'!A2:A1104")=$B1004),INDIRECT("'"&amp;D$43&amp;"_EX"&amp;"'!F2:F1104"),INDIRECT("'"&amp;D$43&amp;"_EX"&amp;"'!H2:H1104"))</f>
        <v>0</v>
      </c>
      <c r="E1004" s="20" cm="1">
        <f t="array" aca="1" ref="E1004" ca="1">SUMPRODUCT(--(INDIRECT("'"&amp;E$43&amp;"_EX"&amp;"'!A2:A444")=$B1004),INDIRECT("'"&amp;E$43&amp;"_EX"&amp;"'!F2:F444"),INDIRECT("'"&amp;E$43&amp;"_EX"&amp;"'!H2:H444"))</f>
        <v>0</v>
      </c>
      <c r="F1004" s="20" cm="1">
        <f t="array" aca="1" ref="F1004" ca="1">SUMPRODUCT(--(INDIRECT("'"&amp;F$43&amp;"_EX"&amp;"'!A2:A156")=$B1004),INDIRECT("'"&amp;F$43&amp;"_EX"&amp;"'!F2:F156"),INDIRECT("'"&amp;F$43&amp;"_EX"&amp;"'!H2:H156"))</f>
        <v>0</v>
      </c>
      <c r="L1004" s="16">
        <v>24222</v>
      </c>
      <c r="M1004" s="20" cm="1">
        <f t="array" aca="1" ref="M1004" ca="1">SUMPRODUCT((OFFSET('2014_EX'!$A$2,COUNTA('2014_EX'!$A$2:$A$156)-Cálculos!$M$43,0,Cálculos!$M$43,1)=Cálculos!$L1004)*OFFSET('2014_EX'!$F$2,COUNTA('2014_EX'!$F$2:$F$156)-Cálculos!$M$43,0,Cálculos!$M$43,1),OFFSET('2014_EX'!$H$2,COUNTA('2014_EX'!$H$2:$H$156)-Cálculos!$M$43,0,Cálculos!$M$43,1))</f>
        <v>0</v>
      </c>
    </row>
    <row r="1005" spans="2:13" x14ac:dyDescent="0.25">
      <c r="B1005" s="16">
        <v>24223</v>
      </c>
      <c r="C1005" s="20" cm="1">
        <f t="array" aca="1" ref="C1005" ca="1">SUMPRODUCT(--(INDIRECT("'"&amp;C$43&amp;"_EX"&amp;"'!A2:A451")=$B1005),INDIRECT("'"&amp;C$43&amp;"_EX"&amp;"'!F2:F451"),INDIRECT("'"&amp;C$43&amp;"_EX"&amp;"'!H2:H451"))</f>
        <v>422.94</v>
      </c>
      <c r="D1005" s="20" cm="1">
        <f t="array" aca="1" ref="D1005" ca="1">SUMPRODUCT(--(INDIRECT("'"&amp;D$43&amp;"_EX"&amp;"'!A2:A1104")=$B1005),INDIRECT("'"&amp;D$43&amp;"_EX"&amp;"'!F2:F1104"),INDIRECT("'"&amp;D$43&amp;"_EX"&amp;"'!H2:H1104"))</f>
        <v>0</v>
      </c>
      <c r="E1005" s="20" cm="1">
        <f t="array" aca="1" ref="E1005" ca="1">SUMPRODUCT(--(INDIRECT("'"&amp;E$43&amp;"_EX"&amp;"'!A2:A444")=$B1005),INDIRECT("'"&amp;E$43&amp;"_EX"&amp;"'!F2:F444"),INDIRECT("'"&amp;E$43&amp;"_EX"&amp;"'!H2:H444"))</f>
        <v>0</v>
      </c>
      <c r="F1005" s="20" cm="1">
        <f t="array" aca="1" ref="F1005" ca="1">SUMPRODUCT(--(INDIRECT("'"&amp;F$43&amp;"_EX"&amp;"'!A2:A156")=$B1005),INDIRECT("'"&amp;F$43&amp;"_EX"&amp;"'!F2:F156"),INDIRECT("'"&amp;F$43&amp;"_EX"&amp;"'!H2:H156"))</f>
        <v>1242</v>
      </c>
      <c r="L1005" s="16">
        <v>24223</v>
      </c>
      <c r="M1005" s="20" cm="1">
        <f t="array" aca="1" ref="M1005" ca="1">SUMPRODUCT((OFFSET('2014_EX'!$A$2,COUNTA('2014_EX'!$A$2:$A$156)-Cálculos!$M$43,0,Cálculos!$M$43,1)=Cálculos!$L1005)*OFFSET('2014_EX'!$F$2,COUNTA('2014_EX'!$F$2:$F$156)-Cálculos!$M$43,0,Cálculos!$M$43,1),OFFSET('2014_EX'!$H$2,COUNTA('2014_EX'!$H$2:$H$156)-Cálculos!$M$43,0,Cálculos!$M$43,1))</f>
        <v>1242</v>
      </c>
    </row>
    <row r="1006" spans="2:13" x14ac:dyDescent="0.25">
      <c r="B1006" s="16">
        <v>24224</v>
      </c>
      <c r="C1006" s="20" cm="1">
        <f t="array" aca="1" ref="C1006" ca="1">SUMPRODUCT(--(INDIRECT("'"&amp;C$43&amp;"_EX"&amp;"'!A2:A451")=$B1006),INDIRECT("'"&amp;C$43&amp;"_EX"&amp;"'!F2:F451"),INDIRECT("'"&amp;C$43&amp;"_EX"&amp;"'!H2:H451"))</f>
        <v>1086</v>
      </c>
      <c r="D1006" s="20" cm="1">
        <f t="array" aca="1" ref="D1006" ca="1">SUMPRODUCT(--(INDIRECT("'"&amp;D$43&amp;"_EX"&amp;"'!A2:A1104")=$B1006),INDIRECT("'"&amp;D$43&amp;"_EX"&amp;"'!F2:F1104"),INDIRECT("'"&amp;D$43&amp;"_EX"&amp;"'!H2:H1104"))</f>
        <v>792</v>
      </c>
      <c r="E1006" s="20" cm="1">
        <f t="array" aca="1" ref="E1006" ca="1">SUMPRODUCT(--(INDIRECT("'"&amp;E$43&amp;"_EX"&amp;"'!A2:A444")=$B1006),INDIRECT("'"&amp;E$43&amp;"_EX"&amp;"'!F2:F444"),INDIRECT("'"&amp;E$43&amp;"_EX"&amp;"'!H2:H444"))</f>
        <v>0</v>
      </c>
      <c r="F1006" s="20" cm="1">
        <f t="array" aca="1" ref="F1006" ca="1">SUMPRODUCT(--(INDIRECT("'"&amp;F$43&amp;"_EX"&amp;"'!A2:A156")=$B1006),INDIRECT("'"&amp;F$43&amp;"_EX"&amp;"'!F2:F156"),INDIRECT("'"&amp;F$43&amp;"_EX"&amp;"'!H2:H156"))</f>
        <v>0</v>
      </c>
      <c r="L1006" s="16">
        <v>24224</v>
      </c>
      <c r="M1006" s="20" cm="1">
        <f t="array" aca="1" ref="M1006" ca="1">SUMPRODUCT((OFFSET('2014_EX'!$A$2,COUNTA('2014_EX'!$A$2:$A$156)-Cálculos!$M$43,0,Cálculos!$M$43,1)=Cálculos!$L1006)*OFFSET('2014_EX'!$F$2,COUNTA('2014_EX'!$F$2:$F$156)-Cálculos!$M$43,0,Cálculos!$M$43,1),OFFSET('2014_EX'!$H$2,COUNTA('2014_EX'!$H$2:$H$156)-Cálculos!$M$43,0,Cálculos!$M$43,1))</f>
        <v>0</v>
      </c>
    </row>
    <row r="1007" spans="2:13" x14ac:dyDescent="0.25">
      <c r="B1007" s="16">
        <v>24225</v>
      </c>
      <c r="C1007" s="20" cm="1">
        <f t="array" aca="1" ref="C1007" ca="1">SUMPRODUCT(--(INDIRECT("'"&amp;C$43&amp;"_EX"&amp;"'!A2:A451")=$B1007),INDIRECT("'"&amp;C$43&amp;"_EX"&amp;"'!F2:F451"),INDIRECT("'"&amp;C$43&amp;"_EX"&amp;"'!H2:H451"))</f>
        <v>423</v>
      </c>
      <c r="D1007" s="20" cm="1">
        <f t="array" aca="1" ref="D1007" ca="1">SUMPRODUCT(--(INDIRECT("'"&amp;D$43&amp;"_EX"&amp;"'!A2:A1104")=$B1007),INDIRECT("'"&amp;D$43&amp;"_EX"&amp;"'!F2:F1104"),INDIRECT("'"&amp;D$43&amp;"_EX"&amp;"'!H2:H1104"))</f>
        <v>0</v>
      </c>
      <c r="E1007" s="20" cm="1">
        <f t="array" aca="1" ref="E1007" ca="1">SUMPRODUCT(--(INDIRECT("'"&amp;E$43&amp;"_EX"&amp;"'!A2:A444")=$B1007),INDIRECT("'"&amp;E$43&amp;"_EX"&amp;"'!F2:F444"),INDIRECT("'"&amp;E$43&amp;"_EX"&amp;"'!H2:H444"))</f>
        <v>0</v>
      </c>
      <c r="F1007" s="20" cm="1">
        <f t="array" aca="1" ref="F1007" ca="1">SUMPRODUCT(--(INDIRECT("'"&amp;F$43&amp;"_EX"&amp;"'!A2:A156")=$B1007),INDIRECT("'"&amp;F$43&amp;"_EX"&amp;"'!F2:F156"),INDIRECT("'"&amp;F$43&amp;"_EX"&amp;"'!H2:H156"))</f>
        <v>1272.18</v>
      </c>
      <c r="L1007" s="16">
        <v>24225</v>
      </c>
      <c r="M1007" s="20" cm="1">
        <f t="array" aca="1" ref="M1007" ca="1">SUMPRODUCT((OFFSET('2014_EX'!$A$2,COUNTA('2014_EX'!$A$2:$A$156)-Cálculos!$M$43,0,Cálculos!$M$43,1)=Cálculos!$L1007)*OFFSET('2014_EX'!$F$2,COUNTA('2014_EX'!$F$2:$F$156)-Cálculos!$M$43,0,Cálculos!$M$43,1),OFFSET('2014_EX'!$H$2,COUNTA('2014_EX'!$H$2:$H$156)-Cálculos!$M$43,0,Cálculos!$M$43,1))</f>
        <v>1272.18</v>
      </c>
    </row>
    <row r="1008" spans="2:13" x14ac:dyDescent="0.25">
      <c r="B1008" s="16">
        <v>24226</v>
      </c>
      <c r="C1008" s="20" cm="1">
        <f t="array" aca="1" ref="C1008" ca="1">SUMPRODUCT(--(INDIRECT("'"&amp;C$43&amp;"_EX"&amp;"'!A2:A451")=$B1008),INDIRECT("'"&amp;C$43&amp;"_EX"&amp;"'!F2:F451"),INDIRECT("'"&amp;C$43&amp;"_EX"&amp;"'!H2:H451"))</f>
        <v>192</v>
      </c>
      <c r="D1008" s="20" cm="1">
        <f t="array" aca="1" ref="D1008" ca="1">SUMPRODUCT(--(INDIRECT("'"&amp;D$43&amp;"_EX"&amp;"'!A2:A1104")=$B1008),INDIRECT("'"&amp;D$43&amp;"_EX"&amp;"'!F2:F1104"),INDIRECT("'"&amp;D$43&amp;"_EX"&amp;"'!H2:H1104"))</f>
        <v>0</v>
      </c>
      <c r="E1008" s="20" cm="1">
        <f t="array" aca="1" ref="E1008" ca="1">SUMPRODUCT(--(INDIRECT("'"&amp;E$43&amp;"_EX"&amp;"'!A2:A444")=$B1008),INDIRECT("'"&amp;E$43&amp;"_EX"&amp;"'!F2:F444"),INDIRECT("'"&amp;E$43&amp;"_EX"&amp;"'!H2:H444"))</f>
        <v>0</v>
      </c>
      <c r="F1008" s="20" cm="1">
        <f t="array" aca="1" ref="F1008" ca="1">SUMPRODUCT(--(INDIRECT("'"&amp;F$43&amp;"_EX"&amp;"'!A2:A156")=$B1008),INDIRECT("'"&amp;F$43&amp;"_EX"&amp;"'!F2:F156"),INDIRECT("'"&amp;F$43&amp;"_EX"&amp;"'!H2:H156"))</f>
        <v>0</v>
      </c>
      <c r="L1008" s="16">
        <v>24226</v>
      </c>
      <c r="M1008" s="20" cm="1">
        <f t="array" aca="1" ref="M1008" ca="1">SUMPRODUCT((OFFSET('2014_EX'!$A$2,COUNTA('2014_EX'!$A$2:$A$156)-Cálculos!$M$43,0,Cálculos!$M$43,1)=Cálculos!$L1008)*OFFSET('2014_EX'!$F$2,COUNTA('2014_EX'!$F$2:$F$156)-Cálculos!$M$43,0,Cálculos!$M$43,1),OFFSET('2014_EX'!$H$2,COUNTA('2014_EX'!$H$2:$H$156)-Cálculos!$M$43,0,Cálculos!$M$43,1))</f>
        <v>0</v>
      </c>
    </row>
    <row r="1009" spans="2:13" x14ac:dyDescent="0.25">
      <c r="B1009" s="16">
        <v>24227</v>
      </c>
      <c r="C1009" s="20" cm="1">
        <f t="array" aca="1" ref="C1009" ca="1">SUMPRODUCT(--(INDIRECT("'"&amp;C$43&amp;"_EX"&amp;"'!A2:A451")=$B1009),INDIRECT("'"&amp;C$43&amp;"_EX"&amp;"'!F2:F451"),INDIRECT("'"&amp;C$43&amp;"_EX"&amp;"'!H2:H451"))</f>
        <v>1836</v>
      </c>
      <c r="D1009" s="20" cm="1">
        <f t="array" aca="1" ref="D1009" ca="1">SUMPRODUCT(--(INDIRECT("'"&amp;D$43&amp;"_EX"&amp;"'!A2:A1104")=$B1009),INDIRECT("'"&amp;D$43&amp;"_EX"&amp;"'!F2:F1104"),INDIRECT("'"&amp;D$43&amp;"_EX"&amp;"'!H2:H1104"))</f>
        <v>0</v>
      </c>
      <c r="E1009" s="20" cm="1">
        <f t="array" aca="1" ref="E1009" ca="1">SUMPRODUCT(--(INDIRECT("'"&amp;E$43&amp;"_EX"&amp;"'!A2:A444")=$B1009),INDIRECT("'"&amp;E$43&amp;"_EX"&amp;"'!F2:F444"),INDIRECT("'"&amp;E$43&amp;"_EX"&amp;"'!H2:H444"))</f>
        <v>0</v>
      </c>
      <c r="F1009" s="20" cm="1">
        <f t="array" aca="1" ref="F1009" ca="1">SUMPRODUCT(--(INDIRECT("'"&amp;F$43&amp;"_EX"&amp;"'!A2:A156")=$B1009),INDIRECT("'"&amp;F$43&amp;"_EX"&amp;"'!F2:F156"),INDIRECT("'"&amp;F$43&amp;"_EX"&amp;"'!H2:H156"))</f>
        <v>0</v>
      </c>
      <c r="L1009" s="16">
        <v>24227</v>
      </c>
      <c r="M1009" s="20" cm="1">
        <f t="array" aca="1" ref="M1009" ca="1">SUMPRODUCT((OFFSET('2014_EX'!$A$2,COUNTA('2014_EX'!$A$2:$A$156)-Cálculos!$M$43,0,Cálculos!$M$43,1)=Cálculos!$L1009)*OFFSET('2014_EX'!$F$2,COUNTA('2014_EX'!$F$2:$F$156)-Cálculos!$M$43,0,Cálculos!$M$43,1),OFFSET('2014_EX'!$H$2,COUNTA('2014_EX'!$H$2:$H$156)-Cálculos!$M$43,0,Cálculos!$M$43,1))</f>
        <v>0</v>
      </c>
    </row>
    <row r="1010" spans="2:13" x14ac:dyDescent="0.25">
      <c r="B1010" s="16">
        <v>24228</v>
      </c>
      <c r="C1010" s="20" cm="1">
        <f t="array" aca="1" ref="C1010" ca="1">SUMPRODUCT(--(INDIRECT("'"&amp;C$43&amp;"_EX"&amp;"'!A2:A451")=$B1010),INDIRECT("'"&amp;C$43&amp;"_EX"&amp;"'!F2:F451"),INDIRECT("'"&amp;C$43&amp;"_EX"&amp;"'!H2:H451"))</f>
        <v>4.5</v>
      </c>
      <c r="D1010" s="20" cm="1">
        <f t="array" aca="1" ref="D1010" ca="1">SUMPRODUCT(--(INDIRECT("'"&amp;D$43&amp;"_EX"&amp;"'!A2:A1104")=$B1010),INDIRECT("'"&amp;D$43&amp;"_EX"&amp;"'!F2:F1104"),INDIRECT("'"&amp;D$43&amp;"_EX"&amp;"'!H2:H1104"))</f>
        <v>1398</v>
      </c>
      <c r="E1010" s="20" cm="1">
        <f t="array" aca="1" ref="E1010" ca="1">SUMPRODUCT(--(INDIRECT("'"&amp;E$43&amp;"_EX"&amp;"'!A2:A444")=$B1010),INDIRECT("'"&amp;E$43&amp;"_EX"&amp;"'!F2:F444"),INDIRECT("'"&amp;E$43&amp;"_EX"&amp;"'!H2:H444"))</f>
        <v>0</v>
      </c>
      <c r="F1010" s="20" cm="1">
        <f t="array" aca="1" ref="F1010" ca="1">SUMPRODUCT(--(INDIRECT("'"&amp;F$43&amp;"_EX"&amp;"'!A2:A156")=$B1010),INDIRECT("'"&amp;F$43&amp;"_EX"&amp;"'!F2:F156"),INDIRECT("'"&amp;F$43&amp;"_EX"&amp;"'!H2:H156"))</f>
        <v>0</v>
      </c>
      <c r="L1010" s="16">
        <v>24228</v>
      </c>
      <c r="M1010" s="20" cm="1">
        <f t="array" aca="1" ref="M1010" ca="1">SUMPRODUCT((OFFSET('2014_EX'!$A$2,COUNTA('2014_EX'!$A$2:$A$156)-Cálculos!$M$43,0,Cálculos!$M$43,1)=Cálculos!$L1010)*OFFSET('2014_EX'!$F$2,COUNTA('2014_EX'!$F$2:$F$156)-Cálculos!$M$43,0,Cálculos!$M$43,1),OFFSET('2014_EX'!$H$2,COUNTA('2014_EX'!$H$2:$H$156)-Cálculos!$M$43,0,Cálculos!$M$43,1))</f>
        <v>0</v>
      </c>
    </row>
    <row r="1011" spans="2:13" x14ac:dyDescent="0.25">
      <c r="B1011" s="16">
        <v>24229</v>
      </c>
      <c r="C1011" s="20" cm="1">
        <f t="array" aca="1" ref="C1011" ca="1">SUMPRODUCT(--(INDIRECT("'"&amp;C$43&amp;"_EX"&amp;"'!A2:A451")=$B1011),INDIRECT("'"&amp;C$43&amp;"_EX"&amp;"'!F2:F451"),INDIRECT("'"&amp;C$43&amp;"_EX"&amp;"'!H2:H451"))</f>
        <v>126</v>
      </c>
      <c r="D1011" s="20" cm="1">
        <f t="array" aca="1" ref="D1011" ca="1">SUMPRODUCT(--(INDIRECT("'"&amp;D$43&amp;"_EX"&amp;"'!A2:A1104")=$B1011),INDIRECT("'"&amp;D$43&amp;"_EX"&amp;"'!F2:F1104"),INDIRECT("'"&amp;D$43&amp;"_EX"&amp;"'!H2:H1104"))</f>
        <v>0</v>
      </c>
      <c r="E1011" s="20" cm="1">
        <f t="array" aca="1" ref="E1011" ca="1">SUMPRODUCT(--(INDIRECT("'"&amp;E$43&amp;"_EX"&amp;"'!A2:A444")=$B1011),INDIRECT("'"&amp;E$43&amp;"_EX"&amp;"'!F2:F444"),INDIRECT("'"&amp;E$43&amp;"_EX"&amp;"'!H2:H444"))</f>
        <v>0</v>
      </c>
      <c r="F1011" s="20" cm="1">
        <f t="array" aca="1" ref="F1011" ca="1">SUMPRODUCT(--(INDIRECT("'"&amp;F$43&amp;"_EX"&amp;"'!A2:A156")=$B1011),INDIRECT("'"&amp;F$43&amp;"_EX"&amp;"'!F2:F156"),INDIRECT("'"&amp;F$43&amp;"_EX"&amp;"'!H2:H156"))</f>
        <v>0</v>
      </c>
      <c r="L1011" s="16">
        <v>24229</v>
      </c>
      <c r="M1011" s="20" cm="1">
        <f t="array" aca="1" ref="M1011" ca="1">SUMPRODUCT((OFFSET('2014_EX'!$A$2,COUNTA('2014_EX'!$A$2:$A$156)-Cálculos!$M$43,0,Cálculos!$M$43,1)=Cálculos!$L1011)*OFFSET('2014_EX'!$F$2,COUNTA('2014_EX'!$F$2:$F$156)-Cálculos!$M$43,0,Cálculos!$M$43,1),OFFSET('2014_EX'!$H$2,COUNTA('2014_EX'!$H$2:$H$156)-Cálculos!$M$43,0,Cálculos!$M$43,1))</f>
        <v>0</v>
      </c>
    </row>
    <row r="1012" spans="2:13" x14ac:dyDescent="0.25">
      <c r="B1012" s="16">
        <v>24230</v>
      </c>
      <c r="C1012" s="20" cm="1">
        <f t="array" aca="1" ref="C1012" ca="1">SUMPRODUCT(--(INDIRECT("'"&amp;C$43&amp;"_EX"&amp;"'!A2:A451")=$B1012),INDIRECT("'"&amp;C$43&amp;"_EX"&amp;"'!F2:F451"),INDIRECT("'"&amp;C$43&amp;"_EX"&amp;"'!H2:H451"))</f>
        <v>0</v>
      </c>
      <c r="D1012" s="20" cm="1">
        <f t="array" aca="1" ref="D1012" ca="1">SUMPRODUCT(--(INDIRECT("'"&amp;D$43&amp;"_EX"&amp;"'!A2:A1104")=$B1012),INDIRECT("'"&amp;D$43&amp;"_EX"&amp;"'!F2:F1104"),INDIRECT("'"&amp;D$43&amp;"_EX"&amp;"'!H2:H1104"))</f>
        <v>240</v>
      </c>
      <c r="E1012" s="20" cm="1">
        <f t="array" aca="1" ref="E1012" ca="1">SUMPRODUCT(--(INDIRECT("'"&amp;E$43&amp;"_EX"&amp;"'!A2:A444")=$B1012),INDIRECT("'"&amp;E$43&amp;"_EX"&amp;"'!F2:F444"),INDIRECT("'"&amp;E$43&amp;"_EX"&amp;"'!H2:H444"))</f>
        <v>0</v>
      </c>
      <c r="F1012" s="20" cm="1">
        <f t="array" aca="1" ref="F1012" ca="1">SUMPRODUCT(--(INDIRECT("'"&amp;F$43&amp;"_EX"&amp;"'!A2:A156")=$B1012),INDIRECT("'"&amp;F$43&amp;"_EX"&amp;"'!F2:F156"),INDIRECT("'"&amp;F$43&amp;"_EX"&amp;"'!H2:H156"))</f>
        <v>0</v>
      </c>
      <c r="L1012" s="16">
        <v>24230</v>
      </c>
      <c r="M1012" s="20" cm="1">
        <f t="array" aca="1" ref="M1012" ca="1">SUMPRODUCT((OFFSET('2014_EX'!$A$2,COUNTA('2014_EX'!$A$2:$A$156)-Cálculos!$M$43,0,Cálculos!$M$43,1)=Cálculos!$L1012)*OFFSET('2014_EX'!$F$2,COUNTA('2014_EX'!$F$2:$F$156)-Cálculos!$M$43,0,Cálculos!$M$43,1),OFFSET('2014_EX'!$H$2,COUNTA('2014_EX'!$H$2:$H$156)-Cálculos!$M$43,0,Cálculos!$M$43,1))</f>
        <v>0</v>
      </c>
    </row>
    <row r="1013" spans="2:13" x14ac:dyDescent="0.25">
      <c r="B1013" s="16">
        <v>24231</v>
      </c>
      <c r="C1013" s="20" cm="1">
        <f t="array" aca="1" ref="C1013" ca="1">SUMPRODUCT(--(INDIRECT("'"&amp;C$43&amp;"_EX"&amp;"'!A2:A451")=$B1013),INDIRECT("'"&amp;C$43&amp;"_EX"&amp;"'!F2:F451"),INDIRECT("'"&amp;C$43&amp;"_EX"&amp;"'!H2:H451"))</f>
        <v>148.5</v>
      </c>
      <c r="D1013" s="20" cm="1">
        <f t="array" aca="1" ref="D1013" ca="1">SUMPRODUCT(--(INDIRECT("'"&amp;D$43&amp;"_EX"&amp;"'!A2:A1104")=$B1013),INDIRECT("'"&amp;D$43&amp;"_EX"&amp;"'!F2:F1104"),INDIRECT("'"&amp;D$43&amp;"_EX"&amp;"'!H2:H1104"))</f>
        <v>429</v>
      </c>
      <c r="E1013" s="20" cm="1">
        <f t="array" aca="1" ref="E1013" ca="1">SUMPRODUCT(--(INDIRECT("'"&amp;E$43&amp;"_EX"&amp;"'!A2:A444")=$B1013),INDIRECT("'"&amp;E$43&amp;"_EX"&amp;"'!F2:F444"),INDIRECT("'"&amp;E$43&amp;"_EX"&amp;"'!H2:H444"))</f>
        <v>0</v>
      </c>
      <c r="F1013" s="20" cm="1">
        <f t="array" aca="1" ref="F1013" ca="1">SUMPRODUCT(--(INDIRECT("'"&amp;F$43&amp;"_EX"&amp;"'!A2:A156")=$B1013),INDIRECT("'"&amp;F$43&amp;"_EX"&amp;"'!F2:F156"),INDIRECT("'"&amp;F$43&amp;"_EX"&amp;"'!H2:H156"))</f>
        <v>0</v>
      </c>
      <c r="L1013" s="16">
        <v>24231</v>
      </c>
      <c r="M1013" s="20" cm="1">
        <f t="array" aca="1" ref="M1013" ca="1">SUMPRODUCT((OFFSET('2014_EX'!$A$2,COUNTA('2014_EX'!$A$2:$A$156)-Cálculos!$M$43,0,Cálculos!$M$43,1)=Cálculos!$L1013)*OFFSET('2014_EX'!$F$2,COUNTA('2014_EX'!$F$2:$F$156)-Cálculos!$M$43,0,Cálculos!$M$43,1),OFFSET('2014_EX'!$H$2,COUNTA('2014_EX'!$H$2:$H$156)-Cálculos!$M$43,0,Cálculos!$M$43,1))</f>
        <v>0</v>
      </c>
    </row>
    <row r="1014" spans="2:13" x14ac:dyDescent="0.25">
      <c r="B1014" s="16">
        <v>24232</v>
      </c>
      <c r="C1014" s="20" cm="1">
        <f t="array" aca="1" ref="C1014" ca="1">SUMPRODUCT(--(INDIRECT("'"&amp;C$43&amp;"_EX"&amp;"'!A2:A451")=$B1014),INDIRECT("'"&amp;C$43&amp;"_EX"&amp;"'!F2:F451"),INDIRECT("'"&amp;C$43&amp;"_EX"&amp;"'!H2:H451"))</f>
        <v>1062</v>
      </c>
      <c r="D1014" s="20" cm="1">
        <f t="array" aca="1" ref="D1014" ca="1">SUMPRODUCT(--(INDIRECT("'"&amp;D$43&amp;"_EX"&amp;"'!A2:A1104")=$B1014),INDIRECT("'"&amp;D$43&amp;"_EX"&amp;"'!F2:F1104"),INDIRECT("'"&amp;D$43&amp;"_EX"&amp;"'!H2:H1104"))</f>
        <v>636</v>
      </c>
      <c r="E1014" s="20" cm="1">
        <f t="array" aca="1" ref="E1014" ca="1">SUMPRODUCT(--(INDIRECT("'"&amp;E$43&amp;"_EX"&amp;"'!A2:A444")=$B1014),INDIRECT("'"&amp;E$43&amp;"_EX"&amp;"'!F2:F444"),INDIRECT("'"&amp;E$43&amp;"_EX"&amp;"'!H2:H444"))</f>
        <v>171</v>
      </c>
      <c r="F1014" s="20" cm="1">
        <f t="array" aca="1" ref="F1014" ca="1">SUMPRODUCT(--(INDIRECT("'"&amp;F$43&amp;"_EX"&amp;"'!A2:A156")=$B1014),INDIRECT("'"&amp;F$43&amp;"_EX"&amp;"'!F2:F156"),INDIRECT("'"&amp;F$43&amp;"_EX"&amp;"'!H2:H156"))</f>
        <v>0</v>
      </c>
      <c r="L1014" s="16">
        <v>24232</v>
      </c>
      <c r="M1014" s="20" cm="1">
        <f t="array" aca="1" ref="M1014" ca="1">SUMPRODUCT((OFFSET('2014_EX'!$A$2,COUNTA('2014_EX'!$A$2:$A$156)-Cálculos!$M$43,0,Cálculos!$M$43,1)=Cálculos!$L1014)*OFFSET('2014_EX'!$F$2,COUNTA('2014_EX'!$F$2:$F$156)-Cálculos!$M$43,0,Cálculos!$M$43,1),OFFSET('2014_EX'!$H$2,COUNTA('2014_EX'!$H$2:$H$156)-Cálculos!$M$43,0,Cálculos!$M$43,1))</f>
        <v>0</v>
      </c>
    </row>
    <row r="1015" spans="2:13" x14ac:dyDescent="0.25">
      <c r="B1015" s="16">
        <v>24233</v>
      </c>
      <c r="C1015" s="20" cm="1">
        <f t="array" aca="1" ref="C1015" ca="1">SUMPRODUCT(--(INDIRECT("'"&amp;C$43&amp;"_EX"&amp;"'!A2:A451")=$B1015),INDIRECT("'"&amp;C$43&amp;"_EX"&amp;"'!F2:F451"),INDIRECT("'"&amp;C$43&amp;"_EX"&amp;"'!H2:H451"))</f>
        <v>729</v>
      </c>
      <c r="D1015" s="20" cm="1">
        <f t="array" aca="1" ref="D1015" ca="1">SUMPRODUCT(--(INDIRECT("'"&amp;D$43&amp;"_EX"&amp;"'!A2:A1104")=$B1015),INDIRECT("'"&amp;D$43&amp;"_EX"&amp;"'!F2:F1104"),INDIRECT("'"&amp;D$43&amp;"_EX"&amp;"'!H2:H1104"))</f>
        <v>0</v>
      </c>
      <c r="E1015" s="20" cm="1">
        <f t="array" aca="1" ref="E1015" ca="1">SUMPRODUCT(--(INDIRECT("'"&amp;E$43&amp;"_EX"&amp;"'!A2:A444")=$B1015),INDIRECT("'"&amp;E$43&amp;"_EX"&amp;"'!F2:F444"),INDIRECT("'"&amp;E$43&amp;"_EX"&amp;"'!H2:H444"))</f>
        <v>0</v>
      </c>
      <c r="F1015" s="20" cm="1">
        <f t="array" aca="1" ref="F1015" ca="1">SUMPRODUCT(--(INDIRECT("'"&amp;F$43&amp;"_EX"&amp;"'!A2:A156")=$B1015),INDIRECT("'"&amp;F$43&amp;"_EX"&amp;"'!F2:F156"),INDIRECT("'"&amp;F$43&amp;"_EX"&amp;"'!H2:H156"))</f>
        <v>0</v>
      </c>
      <c r="L1015" s="16">
        <v>24233</v>
      </c>
      <c r="M1015" s="20" cm="1">
        <f t="array" aca="1" ref="M1015" ca="1">SUMPRODUCT((OFFSET('2014_EX'!$A$2,COUNTA('2014_EX'!$A$2:$A$156)-Cálculos!$M$43,0,Cálculos!$M$43,1)=Cálculos!$L1015)*OFFSET('2014_EX'!$F$2,COUNTA('2014_EX'!$F$2:$F$156)-Cálculos!$M$43,0,Cálculos!$M$43,1),OFFSET('2014_EX'!$H$2,COUNTA('2014_EX'!$H$2:$H$156)-Cálculos!$M$43,0,Cálculos!$M$43,1))</f>
        <v>0</v>
      </c>
    </row>
    <row r="1016" spans="2:13" x14ac:dyDescent="0.25">
      <c r="B1016" s="16">
        <v>24234</v>
      </c>
      <c r="C1016" s="20" cm="1">
        <f t="array" aca="1" ref="C1016" ca="1">SUMPRODUCT(--(INDIRECT("'"&amp;C$43&amp;"_EX"&amp;"'!A2:A451")=$B1016),INDIRECT("'"&amp;C$43&amp;"_EX"&amp;"'!F2:F451"),INDIRECT("'"&amp;C$43&amp;"_EX"&amp;"'!H2:H451"))</f>
        <v>1425.96</v>
      </c>
      <c r="D1016" s="20" cm="1">
        <f t="array" aca="1" ref="D1016" ca="1">SUMPRODUCT(--(INDIRECT("'"&amp;D$43&amp;"_EX"&amp;"'!A2:A1104")=$B1016),INDIRECT("'"&amp;D$43&amp;"_EX"&amp;"'!F2:F1104"),INDIRECT("'"&amp;D$43&amp;"_EX"&amp;"'!H2:H1104"))</f>
        <v>0</v>
      </c>
      <c r="E1016" s="20" cm="1">
        <f t="array" aca="1" ref="E1016" ca="1">SUMPRODUCT(--(INDIRECT("'"&amp;E$43&amp;"_EX"&amp;"'!A2:A444")=$B1016),INDIRECT("'"&amp;E$43&amp;"_EX"&amp;"'!F2:F444"),INDIRECT("'"&amp;E$43&amp;"_EX"&amp;"'!H2:H444"))</f>
        <v>299.7</v>
      </c>
      <c r="F1016" s="20" cm="1">
        <f t="array" aca="1" ref="F1016" ca="1">SUMPRODUCT(--(INDIRECT("'"&amp;F$43&amp;"_EX"&amp;"'!A2:A156")=$B1016),INDIRECT("'"&amp;F$43&amp;"_EX"&amp;"'!F2:F156"),INDIRECT("'"&amp;F$43&amp;"_EX"&amp;"'!H2:H156"))</f>
        <v>0</v>
      </c>
      <c r="L1016" s="16">
        <v>24234</v>
      </c>
      <c r="M1016" s="20" cm="1">
        <f t="array" aca="1" ref="M1016" ca="1">SUMPRODUCT((OFFSET('2014_EX'!$A$2,COUNTA('2014_EX'!$A$2:$A$156)-Cálculos!$M$43,0,Cálculos!$M$43,1)=Cálculos!$L1016)*OFFSET('2014_EX'!$F$2,COUNTA('2014_EX'!$F$2:$F$156)-Cálculos!$M$43,0,Cálculos!$M$43,1),OFFSET('2014_EX'!$H$2,COUNTA('2014_EX'!$H$2:$H$156)-Cálculos!$M$43,0,Cálculos!$M$43,1))</f>
        <v>0</v>
      </c>
    </row>
    <row r="1017" spans="2:13" x14ac:dyDescent="0.25">
      <c r="B1017" s="16">
        <v>24235</v>
      </c>
      <c r="C1017" s="20" cm="1">
        <f t="array" aca="1" ref="C1017" ca="1">SUMPRODUCT(--(INDIRECT("'"&amp;C$43&amp;"_EX"&amp;"'!A2:A451")=$B1017),INDIRECT("'"&amp;C$43&amp;"_EX"&amp;"'!F2:F451"),INDIRECT("'"&amp;C$43&amp;"_EX"&amp;"'!H2:H451"))</f>
        <v>964.62</v>
      </c>
      <c r="D1017" s="20" cm="1">
        <f t="array" aca="1" ref="D1017" ca="1">SUMPRODUCT(--(INDIRECT("'"&amp;D$43&amp;"_EX"&amp;"'!A2:A1104")=$B1017),INDIRECT("'"&amp;D$43&amp;"_EX"&amp;"'!F2:F1104"),INDIRECT("'"&amp;D$43&amp;"_EX"&amp;"'!H2:H1104"))</f>
        <v>0</v>
      </c>
      <c r="E1017" s="20" cm="1">
        <f t="array" aca="1" ref="E1017" ca="1">SUMPRODUCT(--(INDIRECT("'"&amp;E$43&amp;"_EX"&amp;"'!A2:A444")=$B1017),INDIRECT("'"&amp;E$43&amp;"_EX"&amp;"'!F2:F444"),INDIRECT("'"&amp;E$43&amp;"_EX"&amp;"'!H2:H444"))</f>
        <v>0</v>
      </c>
      <c r="F1017" s="20" cm="1">
        <f t="array" aca="1" ref="F1017" ca="1">SUMPRODUCT(--(INDIRECT("'"&amp;F$43&amp;"_EX"&amp;"'!A2:A156")=$B1017),INDIRECT("'"&amp;F$43&amp;"_EX"&amp;"'!F2:F156"),INDIRECT("'"&amp;F$43&amp;"_EX"&amp;"'!H2:H156"))</f>
        <v>0</v>
      </c>
      <c r="L1017" s="16">
        <v>24235</v>
      </c>
      <c r="M1017" s="20" cm="1">
        <f t="array" aca="1" ref="M1017" ca="1">SUMPRODUCT((OFFSET('2014_EX'!$A$2,COUNTA('2014_EX'!$A$2:$A$156)-Cálculos!$M$43,0,Cálculos!$M$43,1)=Cálculos!$L1017)*OFFSET('2014_EX'!$F$2,COUNTA('2014_EX'!$F$2:$F$156)-Cálculos!$M$43,0,Cálculos!$M$43,1),OFFSET('2014_EX'!$H$2,COUNTA('2014_EX'!$H$2:$H$156)-Cálculos!$M$43,0,Cálculos!$M$43,1))</f>
        <v>0</v>
      </c>
    </row>
    <row r="1018" spans="2:13" x14ac:dyDescent="0.25">
      <c r="B1018" s="16">
        <v>24236</v>
      </c>
      <c r="C1018" s="20" cm="1">
        <f t="array" aca="1" ref="C1018" ca="1">SUMPRODUCT(--(INDIRECT("'"&amp;C$43&amp;"_EX"&amp;"'!A2:A451")=$B1018),INDIRECT("'"&amp;C$43&amp;"_EX"&amp;"'!F2:F451"),INDIRECT("'"&amp;C$43&amp;"_EX"&amp;"'!H2:H451"))</f>
        <v>1755</v>
      </c>
      <c r="D1018" s="20" cm="1">
        <f t="array" aca="1" ref="D1018" ca="1">SUMPRODUCT(--(INDIRECT("'"&amp;D$43&amp;"_EX"&amp;"'!A2:A1104")=$B1018),INDIRECT("'"&amp;D$43&amp;"_EX"&amp;"'!F2:F1104"),INDIRECT("'"&amp;D$43&amp;"_EX"&amp;"'!H2:H1104"))</f>
        <v>1431</v>
      </c>
      <c r="E1018" s="20" cm="1">
        <f t="array" aca="1" ref="E1018" ca="1">SUMPRODUCT(--(INDIRECT("'"&amp;E$43&amp;"_EX"&amp;"'!A2:A444")=$B1018),INDIRECT("'"&amp;E$43&amp;"_EX"&amp;"'!F2:F444"),INDIRECT("'"&amp;E$43&amp;"_EX"&amp;"'!H2:H444"))</f>
        <v>915.12</v>
      </c>
      <c r="F1018" s="20" cm="1">
        <f t="array" aca="1" ref="F1018" ca="1">SUMPRODUCT(--(INDIRECT("'"&amp;F$43&amp;"_EX"&amp;"'!A2:A156")=$B1018),INDIRECT("'"&amp;F$43&amp;"_EX"&amp;"'!F2:F156"),INDIRECT("'"&amp;F$43&amp;"_EX"&amp;"'!H2:H156"))</f>
        <v>0</v>
      </c>
      <c r="L1018" s="16">
        <v>24236</v>
      </c>
      <c r="M1018" s="20" cm="1">
        <f t="array" aca="1" ref="M1018" ca="1">SUMPRODUCT((OFFSET('2014_EX'!$A$2,COUNTA('2014_EX'!$A$2:$A$156)-Cálculos!$M$43,0,Cálculos!$M$43,1)=Cálculos!$L1018)*OFFSET('2014_EX'!$F$2,COUNTA('2014_EX'!$F$2:$F$156)-Cálculos!$M$43,0,Cálculos!$M$43,1),OFFSET('2014_EX'!$H$2,COUNTA('2014_EX'!$H$2:$H$156)-Cálculos!$M$43,0,Cálculos!$M$43,1))</f>
        <v>0</v>
      </c>
    </row>
    <row r="1019" spans="2:13" x14ac:dyDescent="0.25">
      <c r="B1019" s="16">
        <v>24237</v>
      </c>
      <c r="C1019" s="20" cm="1">
        <f t="array" aca="1" ref="C1019" ca="1">SUMPRODUCT(--(INDIRECT("'"&amp;C$43&amp;"_EX"&amp;"'!A2:A451")=$B1019),INDIRECT("'"&amp;C$43&amp;"_EX"&amp;"'!F2:F451"),INDIRECT("'"&amp;C$43&amp;"_EX"&amp;"'!H2:H451"))</f>
        <v>1084.1100000000001</v>
      </c>
      <c r="D1019" s="20" cm="1">
        <f t="array" aca="1" ref="D1019" ca="1">SUMPRODUCT(--(INDIRECT("'"&amp;D$43&amp;"_EX"&amp;"'!A2:A1104")=$B1019),INDIRECT("'"&amp;D$43&amp;"_EX"&amp;"'!F2:F1104"),INDIRECT("'"&amp;D$43&amp;"_EX"&amp;"'!H2:H1104"))</f>
        <v>0</v>
      </c>
      <c r="E1019" s="20" cm="1">
        <f t="array" aca="1" ref="E1019" ca="1">SUMPRODUCT(--(INDIRECT("'"&amp;E$43&amp;"_EX"&amp;"'!A2:A444")=$B1019),INDIRECT("'"&amp;E$43&amp;"_EX"&amp;"'!F2:F444"),INDIRECT("'"&amp;E$43&amp;"_EX"&amp;"'!H2:H444"))</f>
        <v>0</v>
      </c>
      <c r="F1019" s="20" cm="1">
        <f t="array" aca="1" ref="F1019" ca="1">SUMPRODUCT(--(INDIRECT("'"&amp;F$43&amp;"_EX"&amp;"'!A2:A156")=$B1019),INDIRECT("'"&amp;F$43&amp;"_EX"&amp;"'!F2:F156"),INDIRECT("'"&amp;F$43&amp;"_EX"&amp;"'!H2:H156"))</f>
        <v>1568.43</v>
      </c>
      <c r="L1019" s="16">
        <v>24237</v>
      </c>
      <c r="M1019" s="20" cm="1">
        <f t="array" aca="1" ref="M1019" ca="1">SUMPRODUCT((OFFSET('2014_EX'!$A$2,COUNTA('2014_EX'!$A$2:$A$156)-Cálculos!$M$43,0,Cálculos!$M$43,1)=Cálculos!$L1019)*OFFSET('2014_EX'!$F$2,COUNTA('2014_EX'!$F$2:$F$156)-Cálculos!$M$43,0,Cálculos!$M$43,1),OFFSET('2014_EX'!$H$2,COUNTA('2014_EX'!$H$2:$H$156)-Cálculos!$M$43,0,Cálculos!$M$43,1))</f>
        <v>1568.43</v>
      </c>
    </row>
    <row r="1020" spans="2:13" x14ac:dyDescent="0.25">
      <c r="B1020" s="16">
        <v>24238</v>
      </c>
      <c r="C1020" s="20" cm="1">
        <f t="array" aca="1" ref="C1020" ca="1">SUMPRODUCT(--(INDIRECT("'"&amp;C$43&amp;"_EX"&amp;"'!A2:A451")=$B1020),INDIRECT("'"&amp;C$43&amp;"_EX"&amp;"'!F2:F451"),INDIRECT("'"&amp;C$43&amp;"_EX"&amp;"'!H2:H451"))</f>
        <v>383.5</v>
      </c>
      <c r="D1020" s="20" cm="1">
        <f t="array" aca="1" ref="D1020" ca="1">SUMPRODUCT(--(INDIRECT("'"&amp;D$43&amp;"_EX"&amp;"'!A2:A1104")=$B1020),INDIRECT("'"&amp;D$43&amp;"_EX"&amp;"'!F2:F1104"),INDIRECT("'"&amp;D$43&amp;"_EX"&amp;"'!H2:H1104"))</f>
        <v>0</v>
      </c>
      <c r="E1020" s="20" cm="1">
        <f t="array" aca="1" ref="E1020" ca="1">SUMPRODUCT(--(INDIRECT("'"&amp;E$43&amp;"_EX"&amp;"'!A2:A444")=$B1020),INDIRECT("'"&amp;E$43&amp;"_EX"&amp;"'!F2:F444"),INDIRECT("'"&amp;E$43&amp;"_EX"&amp;"'!H2:H444"))</f>
        <v>66</v>
      </c>
      <c r="F1020" s="20" cm="1">
        <f t="array" aca="1" ref="F1020" ca="1">SUMPRODUCT(--(INDIRECT("'"&amp;F$43&amp;"_EX"&amp;"'!A2:A156")=$B1020),INDIRECT("'"&amp;F$43&amp;"_EX"&amp;"'!F2:F156"),INDIRECT("'"&amp;F$43&amp;"_EX"&amp;"'!H2:H156"))</f>
        <v>0</v>
      </c>
      <c r="L1020" s="16">
        <v>24238</v>
      </c>
      <c r="M1020" s="20" cm="1">
        <f t="array" aca="1" ref="M1020" ca="1">SUMPRODUCT((OFFSET('2014_EX'!$A$2,COUNTA('2014_EX'!$A$2:$A$156)-Cálculos!$M$43,0,Cálculos!$M$43,1)=Cálculos!$L1020)*OFFSET('2014_EX'!$F$2,COUNTA('2014_EX'!$F$2:$F$156)-Cálculos!$M$43,0,Cálculos!$M$43,1),OFFSET('2014_EX'!$H$2,COUNTA('2014_EX'!$H$2:$H$156)-Cálculos!$M$43,0,Cálculos!$M$43,1))</f>
        <v>0</v>
      </c>
    </row>
    <row r="1021" spans="2:13" x14ac:dyDescent="0.25">
      <c r="B1021" s="16">
        <v>24239</v>
      </c>
      <c r="C1021" s="20" cm="1">
        <f t="array" aca="1" ref="C1021" ca="1">SUMPRODUCT(--(INDIRECT("'"&amp;C$43&amp;"_EX"&amp;"'!A2:A451")=$B1021),INDIRECT("'"&amp;C$43&amp;"_EX"&amp;"'!F2:F451"),INDIRECT("'"&amp;C$43&amp;"_EX"&amp;"'!H2:H451"))</f>
        <v>801.99</v>
      </c>
      <c r="D1021" s="20" cm="1">
        <f t="array" aca="1" ref="D1021" ca="1">SUMPRODUCT(--(INDIRECT("'"&amp;D$43&amp;"_EX"&amp;"'!A2:A1104")=$B1021),INDIRECT("'"&amp;D$43&amp;"_EX"&amp;"'!F2:F1104"),INDIRECT("'"&amp;D$43&amp;"_EX"&amp;"'!H2:H1104"))</f>
        <v>3015.9</v>
      </c>
      <c r="E1021" s="20" cm="1">
        <f t="array" aca="1" ref="E1021" ca="1">SUMPRODUCT(--(INDIRECT("'"&amp;E$43&amp;"_EX"&amp;"'!A2:A444")=$B1021),INDIRECT("'"&amp;E$43&amp;"_EX"&amp;"'!F2:F444"),INDIRECT("'"&amp;E$43&amp;"_EX"&amp;"'!H2:H444"))</f>
        <v>0</v>
      </c>
      <c r="F1021" s="20" cm="1">
        <f t="array" aca="1" ref="F1021" ca="1">SUMPRODUCT(--(INDIRECT("'"&amp;F$43&amp;"_EX"&amp;"'!A2:A156")=$B1021),INDIRECT("'"&amp;F$43&amp;"_EX"&amp;"'!F2:F156"),INDIRECT("'"&amp;F$43&amp;"_EX"&amp;"'!H2:H156"))</f>
        <v>0</v>
      </c>
      <c r="L1021" s="16">
        <v>24239</v>
      </c>
      <c r="M1021" s="20" cm="1">
        <f t="array" aca="1" ref="M1021" ca="1">SUMPRODUCT((OFFSET('2014_EX'!$A$2,COUNTA('2014_EX'!$A$2:$A$156)-Cálculos!$M$43,0,Cálculos!$M$43,1)=Cálculos!$L1021)*OFFSET('2014_EX'!$F$2,COUNTA('2014_EX'!$F$2:$F$156)-Cálculos!$M$43,0,Cálculos!$M$43,1),OFFSET('2014_EX'!$H$2,COUNTA('2014_EX'!$H$2:$H$156)-Cálculos!$M$43,0,Cálculos!$M$43,1))</f>
        <v>0</v>
      </c>
    </row>
    <row r="1022" spans="2:13" x14ac:dyDescent="0.25">
      <c r="B1022" s="16">
        <v>24240</v>
      </c>
      <c r="C1022" s="20" cm="1">
        <f t="array" aca="1" ref="C1022" ca="1">SUMPRODUCT(--(INDIRECT("'"&amp;C$43&amp;"_EX"&amp;"'!A2:A451")=$B1022),INDIRECT("'"&amp;C$43&amp;"_EX"&amp;"'!F2:F451"),INDIRECT("'"&amp;C$43&amp;"_EX"&amp;"'!H2:H451"))</f>
        <v>198</v>
      </c>
      <c r="D1022" s="20" cm="1">
        <f t="array" aca="1" ref="D1022" ca="1">SUMPRODUCT(--(INDIRECT("'"&amp;D$43&amp;"_EX"&amp;"'!A2:A1104")=$B1022),INDIRECT("'"&amp;D$43&amp;"_EX"&amp;"'!F2:F1104"),INDIRECT("'"&amp;D$43&amp;"_EX"&amp;"'!H2:H1104"))</f>
        <v>0</v>
      </c>
      <c r="E1022" s="20" cm="1">
        <f t="array" aca="1" ref="E1022" ca="1">SUMPRODUCT(--(INDIRECT("'"&amp;E$43&amp;"_EX"&amp;"'!A2:A444")=$B1022),INDIRECT("'"&amp;E$43&amp;"_EX"&amp;"'!F2:F444"),INDIRECT("'"&amp;E$43&amp;"_EX"&amp;"'!H2:H444"))</f>
        <v>549</v>
      </c>
      <c r="F1022" s="20" cm="1">
        <f t="array" aca="1" ref="F1022" ca="1">SUMPRODUCT(--(INDIRECT("'"&amp;F$43&amp;"_EX"&amp;"'!A2:A156")=$B1022),INDIRECT("'"&amp;F$43&amp;"_EX"&amp;"'!F2:F156"),INDIRECT("'"&amp;F$43&amp;"_EX"&amp;"'!H2:H156"))</f>
        <v>513</v>
      </c>
      <c r="L1022" s="16">
        <v>24240</v>
      </c>
      <c r="M1022" s="20" cm="1">
        <f t="array" aca="1" ref="M1022" ca="1">SUMPRODUCT((OFFSET('2014_EX'!$A$2,COUNTA('2014_EX'!$A$2:$A$156)-Cálculos!$M$43,0,Cálculos!$M$43,1)=Cálculos!$L1022)*OFFSET('2014_EX'!$F$2,COUNTA('2014_EX'!$F$2:$F$156)-Cálculos!$M$43,0,Cálculos!$M$43,1),OFFSET('2014_EX'!$H$2,COUNTA('2014_EX'!$H$2:$H$156)-Cálculos!$M$43,0,Cálculos!$M$43,1))</f>
        <v>513</v>
      </c>
    </row>
    <row r="1023" spans="2:13" x14ac:dyDescent="0.25">
      <c r="B1023" s="16">
        <v>24241</v>
      </c>
      <c r="C1023" s="20" cm="1">
        <f t="array" aca="1" ref="C1023" ca="1">SUMPRODUCT(--(INDIRECT("'"&amp;C$43&amp;"_EX"&amp;"'!A2:A451")=$B1023),INDIRECT("'"&amp;C$43&amp;"_EX"&amp;"'!F2:F451"),INDIRECT("'"&amp;C$43&amp;"_EX"&amp;"'!H2:H451"))</f>
        <v>162</v>
      </c>
      <c r="D1023" s="20" cm="1">
        <f t="array" aca="1" ref="D1023" ca="1">SUMPRODUCT(--(INDIRECT("'"&amp;D$43&amp;"_EX"&amp;"'!A2:A1104")=$B1023),INDIRECT("'"&amp;D$43&amp;"_EX"&amp;"'!F2:F1104"),INDIRECT("'"&amp;D$43&amp;"_EX"&amp;"'!H2:H1104"))</f>
        <v>0</v>
      </c>
      <c r="E1023" s="20" cm="1">
        <f t="array" aca="1" ref="E1023" ca="1">SUMPRODUCT(--(INDIRECT("'"&amp;E$43&amp;"_EX"&amp;"'!A2:A444")=$B1023),INDIRECT("'"&amp;E$43&amp;"_EX"&amp;"'!F2:F444"),INDIRECT("'"&amp;E$43&amp;"_EX"&amp;"'!H2:H444"))</f>
        <v>234.96</v>
      </c>
      <c r="F1023" s="20" cm="1">
        <f t="array" aca="1" ref="F1023" ca="1">SUMPRODUCT(--(INDIRECT("'"&amp;F$43&amp;"_EX"&amp;"'!A2:A156")=$B1023),INDIRECT("'"&amp;F$43&amp;"_EX"&amp;"'!F2:F156"),INDIRECT("'"&amp;F$43&amp;"_EX"&amp;"'!H2:H156"))</f>
        <v>0</v>
      </c>
      <c r="L1023" s="16">
        <v>24241</v>
      </c>
      <c r="M1023" s="20" cm="1">
        <f t="array" aca="1" ref="M1023" ca="1">SUMPRODUCT((OFFSET('2014_EX'!$A$2,COUNTA('2014_EX'!$A$2:$A$156)-Cálculos!$M$43,0,Cálculos!$M$43,1)=Cálculos!$L1023)*OFFSET('2014_EX'!$F$2,COUNTA('2014_EX'!$F$2:$F$156)-Cálculos!$M$43,0,Cálculos!$M$43,1),OFFSET('2014_EX'!$H$2,COUNTA('2014_EX'!$H$2:$H$156)-Cálculos!$M$43,0,Cálculos!$M$43,1))</f>
        <v>0</v>
      </c>
    </row>
    <row r="1024" spans="2:13" x14ac:dyDescent="0.25">
      <c r="B1024" s="16">
        <v>24242</v>
      </c>
      <c r="C1024" s="20" cm="1">
        <f t="array" aca="1" ref="C1024" ca="1">SUMPRODUCT(--(INDIRECT("'"&amp;C$43&amp;"_EX"&amp;"'!A2:A451")=$B1024),INDIRECT("'"&amp;C$43&amp;"_EX"&amp;"'!F2:F451"),INDIRECT("'"&amp;C$43&amp;"_EX"&amp;"'!H2:H451"))</f>
        <v>66</v>
      </c>
      <c r="D1024" s="20" cm="1">
        <f t="array" aca="1" ref="D1024" ca="1">SUMPRODUCT(--(INDIRECT("'"&amp;D$43&amp;"_EX"&amp;"'!A2:A1104")=$B1024),INDIRECT("'"&amp;D$43&amp;"_EX"&amp;"'!F2:F1104"),INDIRECT("'"&amp;D$43&amp;"_EX"&amp;"'!H2:H1104"))</f>
        <v>0</v>
      </c>
      <c r="E1024" s="20" cm="1">
        <f t="array" aca="1" ref="E1024" ca="1">SUMPRODUCT(--(INDIRECT("'"&amp;E$43&amp;"_EX"&amp;"'!A2:A444")=$B1024),INDIRECT("'"&amp;E$43&amp;"_EX"&amp;"'!F2:F444"),INDIRECT("'"&amp;E$43&amp;"_EX"&amp;"'!H2:H444"))</f>
        <v>0</v>
      </c>
      <c r="F1024" s="20" cm="1">
        <f t="array" aca="1" ref="F1024" ca="1">SUMPRODUCT(--(INDIRECT("'"&amp;F$43&amp;"_EX"&amp;"'!A2:A156")=$B1024),INDIRECT("'"&amp;F$43&amp;"_EX"&amp;"'!F2:F156"),INDIRECT("'"&amp;F$43&amp;"_EX"&amp;"'!H2:H156"))</f>
        <v>0</v>
      </c>
      <c r="L1024" s="16">
        <v>24242</v>
      </c>
      <c r="M1024" s="20" cm="1">
        <f t="array" aca="1" ref="M1024" ca="1">SUMPRODUCT((OFFSET('2014_EX'!$A$2,COUNTA('2014_EX'!$A$2:$A$156)-Cálculos!$M$43,0,Cálculos!$M$43,1)=Cálculos!$L1024)*OFFSET('2014_EX'!$F$2,COUNTA('2014_EX'!$F$2:$F$156)-Cálculos!$M$43,0,Cálculos!$M$43,1),OFFSET('2014_EX'!$H$2,COUNTA('2014_EX'!$H$2:$H$156)-Cálculos!$M$43,0,Cálculos!$M$43,1))</f>
        <v>0</v>
      </c>
    </row>
    <row r="1025" spans="2:13" x14ac:dyDescent="0.25">
      <c r="B1025" s="16">
        <v>24243</v>
      </c>
      <c r="C1025" s="20" cm="1">
        <f t="array" aca="1" ref="C1025" ca="1">SUMPRODUCT(--(INDIRECT("'"&amp;C$43&amp;"_EX"&amp;"'!A2:A451")=$B1025),INDIRECT("'"&amp;C$43&amp;"_EX"&amp;"'!F2:F451"),INDIRECT("'"&amp;C$43&amp;"_EX"&amp;"'!H2:H451"))</f>
        <v>351.12</v>
      </c>
      <c r="D1025" s="20" cm="1">
        <f t="array" aca="1" ref="D1025" ca="1">SUMPRODUCT(--(INDIRECT("'"&amp;D$43&amp;"_EX"&amp;"'!A2:A1104")=$B1025),INDIRECT("'"&amp;D$43&amp;"_EX"&amp;"'!F2:F1104"),INDIRECT("'"&amp;D$43&amp;"_EX"&amp;"'!H2:H1104"))</f>
        <v>0</v>
      </c>
      <c r="E1025" s="20" cm="1">
        <f t="array" aca="1" ref="E1025" ca="1">SUMPRODUCT(--(INDIRECT("'"&amp;E$43&amp;"_EX"&amp;"'!A2:A444")=$B1025),INDIRECT("'"&amp;E$43&amp;"_EX"&amp;"'!F2:F444"),INDIRECT("'"&amp;E$43&amp;"_EX"&amp;"'!H2:H444"))</f>
        <v>0</v>
      </c>
      <c r="F1025" s="20" cm="1">
        <f t="array" aca="1" ref="F1025" ca="1">SUMPRODUCT(--(INDIRECT("'"&amp;F$43&amp;"_EX"&amp;"'!A2:A156")=$B1025),INDIRECT("'"&amp;F$43&amp;"_EX"&amp;"'!F2:F156"),INDIRECT("'"&amp;F$43&amp;"_EX"&amp;"'!H2:H156"))</f>
        <v>0</v>
      </c>
      <c r="L1025" s="16">
        <v>24243</v>
      </c>
      <c r="M1025" s="20" cm="1">
        <f t="array" aca="1" ref="M1025" ca="1">SUMPRODUCT((OFFSET('2014_EX'!$A$2,COUNTA('2014_EX'!$A$2:$A$156)-Cálculos!$M$43,0,Cálculos!$M$43,1)=Cálculos!$L1025)*OFFSET('2014_EX'!$F$2,COUNTA('2014_EX'!$F$2:$F$156)-Cálculos!$M$43,0,Cálculos!$M$43,1),OFFSET('2014_EX'!$H$2,COUNTA('2014_EX'!$H$2:$H$156)-Cálculos!$M$43,0,Cálculos!$M$43,1))</f>
        <v>0</v>
      </c>
    </row>
    <row r="1026" spans="2:13" x14ac:dyDescent="0.25">
      <c r="B1026" s="16">
        <v>24244</v>
      </c>
      <c r="C1026" s="20" cm="1">
        <f t="array" aca="1" ref="C1026" ca="1">SUMPRODUCT(--(INDIRECT("'"&amp;C$43&amp;"_EX"&amp;"'!A2:A451")=$B1026),INDIRECT("'"&amp;C$43&amp;"_EX"&amp;"'!F2:F451"),INDIRECT("'"&amp;C$43&amp;"_EX"&amp;"'!H2:H451"))</f>
        <v>63.84</v>
      </c>
      <c r="D1026" s="20" cm="1">
        <f t="array" aca="1" ref="D1026" ca="1">SUMPRODUCT(--(INDIRECT("'"&amp;D$43&amp;"_EX"&amp;"'!A2:A1104")=$B1026),INDIRECT("'"&amp;D$43&amp;"_EX"&amp;"'!F2:F1104"),INDIRECT("'"&amp;D$43&amp;"_EX"&amp;"'!H2:H1104"))</f>
        <v>48</v>
      </c>
      <c r="E1026" s="20" cm="1">
        <f t="array" aca="1" ref="E1026" ca="1">SUMPRODUCT(--(INDIRECT("'"&amp;E$43&amp;"_EX"&amp;"'!A2:A444")=$B1026),INDIRECT("'"&amp;E$43&amp;"_EX"&amp;"'!F2:F444"),INDIRECT("'"&amp;E$43&amp;"_EX"&amp;"'!H2:H444"))</f>
        <v>0</v>
      </c>
      <c r="F1026" s="20" cm="1">
        <f t="array" aca="1" ref="F1026" ca="1">SUMPRODUCT(--(INDIRECT("'"&amp;F$43&amp;"_EX"&amp;"'!A2:A156")=$B1026),INDIRECT("'"&amp;F$43&amp;"_EX"&amp;"'!F2:F156"),INDIRECT("'"&amp;F$43&amp;"_EX"&amp;"'!H2:H156"))</f>
        <v>0</v>
      </c>
      <c r="L1026" s="16">
        <v>24244</v>
      </c>
      <c r="M1026" s="20" cm="1">
        <f t="array" aca="1" ref="M1026" ca="1">SUMPRODUCT((OFFSET('2014_EX'!$A$2,COUNTA('2014_EX'!$A$2:$A$156)-Cálculos!$M$43,0,Cálculos!$M$43,1)=Cálculos!$L1026)*OFFSET('2014_EX'!$F$2,COUNTA('2014_EX'!$F$2:$F$156)-Cálculos!$M$43,0,Cálculos!$M$43,1),OFFSET('2014_EX'!$H$2,COUNTA('2014_EX'!$H$2:$H$156)-Cálculos!$M$43,0,Cálculos!$M$43,1))</f>
        <v>0</v>
      </c>
    </row>
    <row r="1027" spans="2:13" x14ac:dyDescent="0.25">
      <c r="B1027" s="16">
        <v>24245</v>
      </c>
      <c r="C1027" s="20" cm="1">
        <f t="array" aca="1" ref="C1027" ca="1">SUMPRODUCT(--(INDIRECT("'"&amp;C$43&amp;"_EX"&amp;"'!A2:A451")=$B1027),INDIRECT("'"&amp;C$43&amp;"_EX"&amp;"'!F2:F451"),INDIRECT("'"&amp;C$43&amp;"_EX"&amp;"'!H2:H451"))</f>
        <v>621</v>
      </c>
      <c r="D1027" s="20" cm="1">
        <f t="array" aca="1" ref="D1027" ca="1">SUMPRODUCT(--(INDIRECT("'"&amp;D$43&amp;"_EX"&amp;"'!A2:A1104")=$B1027),INDIRECT("'"&amp;D$43&amp;"_EX"&amp;"'!F2:F1104"),INDIRECT("'"&amp;D$43&amp;"_EX"&amp;"'!H2:H1104"))</f>
        <v>0</v>
      </c>
      <c r="E1027" s="20" cm="1">
        <f t="array" aca="1" ref="E1027" ca="1">SUMPRODUCT(--(INDIRECT("'"&amp;E$43&amp;"_EX"&amp;"'!A2:A444")=$B1027),INDIRECT("'"&amp;E$43&amp;"_EX"&amp;"'!F2:F444"),INDIRECT("'"&amp;E$43&amp;"_EX"&amp;"'!H2:H444"))</f>
        <v>636</v>
      </c>
      <c r="F1027" s="20" cm="1">
        <f t="array" aca="1" ref="F1027" ca="1">SUMPRODUCT(--(INDIRECT("'"&amp;F$43&amp;"_EX"&amp;"'!A2:A156")=$B1027),INDIRECT("'"&amp;F$43&amp;"_EX"&amp;"'!F2:F156"),INDIRECT("'"&amp;F$43&amp;"_EX"&amp;"'!H2:H156"))</f>
        <v>0</v>
      </c>
      <c r="L1027" s="16">
        <v>24245</v>
      </c>
      <c r="M1027" s="20" cm="1">
        <f t="array" aca="1" ref="M1027" ca="1">SUMPRODUCT((OFFSET('2014_EX'!$A$2,COUNTA('2014_EX'!$A$2:$A$156)-Cálculos!$M$43,0,Cálculos!$M$43,1)=Cálculos!$L1027)*OFFSET('2014_EX'!$F$2,COUNTA('2014_EX'!$F$2:$F$156)-Cálculos!$M$43,0,Cálculos!$M$43,1),OFFSET('2014_EX'!$H$2,COUNTA('2014_EX'!$H$2:$H$156)-Cálculos!$M$43,0,Cálculos!$M$43,1))</f>
        <v>0</v>
      </c>
    </row>
    <row r="1028" spans="2:13" x14ac:dyDescent="0.25">
      <c r="B1028" s="16">
        <v>24246</v>
      </c>
      <c r="C1028" s="20" cm="1">
        <f t="array" aca="1" ref="C1028" ca="1">SUMPRODUCT(--(INDIRECT("'"&amp;C$43&amp;"_EX"&amp;"'!A2:A451")=$B1028),INDIRECT("'"&amp;C$43&amp;"_EX"&amp;"'!F2:F451"),INDIRECT("'"&amp;C$43&amp;"_EX"&amp;"'!H2:H451"))</f>
        <v>919.08</v>
      </c>
      <c r="D1028" s="20" cm="1">
        <f t="array" aca="1" ref="D1028" ca="1">SUMPRODUCT(--(INDIRECT("'"&amp;D$43&amp;"_EX"&amp;"'!A2:A1104")=$B1028),INDIRECT("'"&amp;D$43&amp;"_EX"&amp;"'!F2:F1104"),INDIRECT("'"&amp;D$43&amp;"_EX"&amp;"'!H2:H1104"))</f>
        <v>0</v>
      </c>
      <c r="E1028" s="20" cm="1">
        <f t="array" aca="1" ref="E1028" ca="1">SUMPRODUCT(--(INDIRECT("'"&amp;E$43&amp;"_EX"&amp;"'!A2:A444")=$B1028),INDIRECT("'"&amp;E$43&amp;"_EX"&amp;"'!F2:F444"),INDIRECT("'"&amp;E$43&amp;"_EX"&amp;"'!H2:H444"))</f>
        <v>0</v>
      </c>
      <c r="F1028" s="20" cm="1">
        <f t="array" aca="1" ref="F1028" ca="1">SUMPRODUCT(--(INDIRECT("'"&amp;F$43&amp;"_EX"&amp;"'!A2:A156")=$B1028),INDIRECT("'"&amp;F$43&amp;"_EX"&amp;"'!F2:F156"),INDIRECT("'"&amp;F$43&amp;"_EX"&amp;"'!H2:H156"))</f>
        <v>0</v>
      </c>
      <c r="L1028" s="16">
        <v>24246</v>
      </c>
      <c r="M1028" s="20" cm="1">
        <f t="array" aca="1" ref="M1028" ca="1">SUMPRODUCT((OFFSET('2014_EX'!$A$2,COUNTA('2014_EX'!$A$2:$A$156)-Cálculos!$M$43,0,Cálculos!$M$43,1)=Cálculos!$L1028)*OFFSET('2014_EX'!$F$2,COUNTA('2014_EX'!$F$2:$F$156)-Cálculos!$M$43,0,Cálculos!$M$43,1),OFFSET('2014_EX'!$H$2,COUNTA('2014_EX'!$H$2:$H$156)-Cálculos!$M$43,0,Cálculos!$M$43,1))</f>
        <v>0</v>
      </c>
    </row>
    <row r="1029" spans="2:13" x14ac:dyDescent="0.25">
      <c r="B1029" s="16">
        <v>24247</v>
      </c>
      <c r="C1029" s="20" cm="1">
        <f t="array" aca="1" ref="C1029" ca="1">SUMPRODUCT(--(INDIRECT("'"&amp;C$43&amp;"_EX"&amp;"'!A2:A451")=$B1029),INDIRECT("'"&amp;C$43&amp;"_EX"&amp;"'!F2:F451"),INDIRECT("'"&amp;C$43&amp;"_EX"&amp;"'!H2:H451"))</f>
        <v>333</v>
      </c>
      <c r="D1029" s="20" cm="1">
        <f t="array" aca="1" ref="D1029" ca="1">SUMPRODUCT(--(INDIRECT("'"&amp;D$43&amp;"_EX"&amp;"'!A2:A1104")=$B1029),INDIRECT("'"&amp;D$43&amp;"_EX"&amp;"'!F2:F1104"),INDIRECT("'"&amp;D$43&amp;"_EX"&amp;"'!H2:H1104"))</f>
        <v>0</v>
      </c>
      <c r="E1029" s="20" cm="1">
        <f t="array" aca="1" ref="E1029" ca="1">SUMPRODUCT(--(INDIRECT("'"&amp;E$43&amp;"_EX"&amp;"'!A2:A444")=$B1029),INDIRECT("'"&amp;E$43&amp;"_EX"&amp;"'!F2:F444"),INDIRECT("'"&amp;E$43&amp;"_EX"&amp;"'!H2:H444"))</f>
        <v>1508.49</v>
      </c>
      <c r="F1029" s="20" cm="1">
        <f t="array" aca="1" ref="F1029" ca="1">SUMPRODUCT(--(INDIRECT("'"&amp;F$43&amp;"_EX"&amp;"'!A2:A156")=$B1029),INDIRECT("'"&amp;F$43&amp;"_EX"&amp;"'!F2:F156"),INDIRECT("'"&amp;F$43&amp;"_EX"&amp;"'!H2:H156"))</f>
        <v>0</v>
      </c>
      <c r="L1029" s="16">
        <v>24247</v>
      </c>
      <c r="M1029" s="20" cm="1">
        <f t="array" aca="1" ref="M1029" ca="1">SUMPRODUCT((OFFSET('2014_EX'!$A$2,COUNTA('2014_EX'!$A$2:$A$156)-Cálculos!$M$43,0,Cálculos!$M$43,1)=Cálculos!$L1029)*OFFSET('2014_EX'!$F$2,COUNTA('2014_EX'!$F$2:$F$156)-Cálculos!$M$43,0,Cálculos!$M$43,1),OFFSET('2014_EX'!$H$2,COUNTA('2014_EX'!$H$2:$H$156)-Cálculos!$M$43,0,Cálculos!$M$43,1))</f>
        <v>0</v>
      </c>
    </row>
    <row r="1030" spans="2:13" x14ac:dyDescent="0.25">
      <c r="B1030" s="16">
        <v>24248</v>
      </c>
      <c r="C1030" s="20" cm="1">
        <f t="array" aca="1" ref="C1030" ca="1">SUMPRODUCT(--(INDIRECT("'"&amp;C$43&amp;"_EX"&amp;"'!A2:A451")=$B1030),INDIRECT("'"&amp;C$43&amp;"_EX"&amp;"'!F2:F451"),INDIRECT("'"&amp;C$43&amp;"_EX"&amp;"'!H2:H451"))</f>
        <v>0</v>
      </c>
      <c r="D1030" s="20" cm="1">
        <f t="array" aca="1" ref="D1030" ca="1">SUMPRODUCT(--(INDIRECT("'"&amp;D$43&amp;"_EX"&amp;"'!A2:A1104")=$B1030),INDIRECT("'"&amp;D$43&amp;"_EX"&amp;"'!F2:F1104"),INDIRECT("'"&amp;D$43&amp;"_EX"&amp;"'!H2:H1104"))</f>
        <v>0</v>
      </c>
      <c r="E1030" s="20" cm="1">
        <f t="array" aca="1" ref="E1030" ca="1">SUMPRODUCT(--(INDIRECT("'"&amp;E$43&amp;"_EX"&amp;"'!A2:A444")=$B1030),INDIRECT("'"&amp;E$43&amp;"_EX"&amp;"'!F2:F444"),INDIRECT("'"&amp;E$43&amp;"_EX"&amp;"'!H2:H444"))</f>
        <v>0</v>
      </c>
      <c r="F1030" s="20" cm="1">
        <f t="array" aca="1" ref="F1030" ca="1">SUMPRODUCT(--(INDIRECT("'"&amp;F$43&amp;"_EX"&amp;"'!A2:A156")=$B1030),INDIRECT("'"&amp;F$43&amp;"_EX"&amp;"'!F2:F156"),INDIRECT("'"&amp;F$43&amp;"_EX"&amp;"'!H2:H156"))</f>
        <v>0</v>
      </c>
      <c r="L1030" s="16">
        <v>24248</v>
      </c>
      <c r="M1030" s="20" cm="1">
        <f t="array" aca="1" ref="M1030" ca="1">SUMPRODUCT((OFFSET('2014_EX'!$A$2,COUNTA('2014_EX'!$A$2:$A$156)-Cálculos!$M$43,0,Cálculos!$M$43,1)=Cálculos!$L1030)*OFFSET('2014_EX'!$F$2,COUNTA('2014_EX'!$F$2:$F$156)-Cálculos!$M$43,0,Cálculos!$M$43,1),OFFSET('2014_EX'!$H$2,COUNTA('2014_EX'!$H$2:$H$156)-Cálculos!$M$43,0,Cálculos!$M$43,1))</f>
        <v>0</v>
      </c>
    </row>
    <row r="1031" spans="2:13" x14ac:dyDescent="0.25">
      <c r="B1031" s="16">
        <v>24249</v>
      </c>
      <c r="C1031" s="20" cm="1">
        <f t="array" aca="1" ref="C1031" ca="1">SUMPRODUCT(--(INDIRECT("'"&amp;C$43&amp;"_EX"&amp;"'!A2:A451")=$B1031),INDIRECT("'"&amp;C$43&amp;"_EX"&amp;"'!F2:F451"),INDIRECT("'"&amp;C$43&amp;"_EX"&amp;"'!H2:H451"))</f>
        <v>0</v>
      </c>
      <c r="D1031" s="20" cm="1">
        <f t="array" aca="1" ref="D1031" ca="1">SUMPRODUCT(--(INDIRECT("'"&amp;D$43&amp;"_EX"&amp;"'!A2:A1104")=$B1031),INDIRECT("'"&amp;D$43&amp;"_EX"&amp;"'!F2:F1104"),INDIRECT("'"&amp;D$43&amp;"_EX"&amp;"'!H2:H1104"))</f>
        <v>2937.88</v>
      </c>
      <c r="E1031" s="20" cm="1">
        <f t="array" aca="1" ref="E1031" ca="1">SUMPRODUCT(--(INDIRECT("'"&amp;E$43&amp;"_EX"&amp;"'!A2:A444")=$B1031),INDIRECT("'"&amp;E$43&amp;"_EX"&amp;"'!F2:F444"),INDIRECT("'"&amp;E$43&amp;"_EX"&amp;"'!H2:H444"))</f>
        <v>0</v>
      </c>
      <c r="F1031" s="20" cm="1">
        <f t="array" aca="1" ref="F1031" ca="1">SUMPRODUCT(--(INDIRECT("'"&amp;F$43&amp;"_EX"&amp;"'!A2:A156")=$B1031),INDIRECT("'"&amp;F$43&amp;"_EX"&amp;"'!F2:F156"),INDIRECT("'"&amp;F$43&amp;"_EX"&amp;"'!H2:H156"))</f>
        <v>477</v>
      </c>
      <c r="L1031" s="16">
        <v>24249</v>
      </c>
      <c r="M1031" s="20" cm="1">
        <f t="array" aca="1" ref="M1031" ca="1">SUMPRODUCT((OFFSET('2014_EX'!$A$2,COUNTA('2014_EX'!$A$2:$A$156)-Cálculos!$M$43,0,Cálculos!$M$43,1)=Cálculos!$L1031)*OFFSET('2014_EX'!$F$2,COUNTA('2014_EX'!$F$2:$F$156)-Cálculos!$M$43,0,Cálculos!$M$43,1),OFFSET('2014_EX'!$H$2,COUNTA('2014_EX'!$H$2:$H$156)-Cálculos!$M$43,0,Cálculos!$M$43,1))</f>
        <v>477</v>
      </c>
    </row>
    <row r="1032" spans="2:13" x14ac:dyDescent="0.25">
      <c r="B1032" s="16">
        <v>24250</v>
      </c>
      <c r="C1032" s="20" cm="1">
        <f t="array" aca="1" ref="C1032" ca="1">SUMPRODUCT(--(INDIRECT("'"&amp;C$43&amp;"_EX"&amp;"'!A2:A451")=$B1032),INDIRECT("'"&amp;C$43&amp;"_EX"&amp;"'!F2:F451"),INDIRECT("'"&amp;C$43&amp;"_EX"&amp;"'!H2:H451"))</f>
        <v>49.5</v>
      </c>
      <c r="D1032" s="20" cm="1">
        <f t="array" aca="1" ref="D1032" ca="1">SUMPRODUCT(--(INDIRECT("'"&amp;D$43&amp;"_EX"&amp;"'!A2:A1104")=$B1032),INDIRECT("'"&amp;D$43&amp;"_EX"&amp;"'!F2:F1104"),INDIRECT("'"&amp;D$43&amp;"_EX"&amp;"'!H2:H1104"))</f>
        <v>171</v>
      </c>
      <c r="E1032" s="20" cm="1">
        <f t="array" aca="1" ref="E1032" ca="1">SUMPRODUCT(--(INDIRECT("'"&amp;E$43&amp;"_EX"&amp;"'!A2:A444")=$B1032),INDIRECT("'"&amp;E$43&amp;"_EX"&amp;"'!F2:F444"),INDIRECT("'"&amp;E$43&amp;"_EX"&amp;"'!H2:H444"))</f>
        <v>1815.96</v>
      </c>
      <c r="F1032" s="20" cm="1">
        <f t="array" aca="1" ref="F1032" ca="1">SUMPRODUCT(--(INDIRECT("'"&amp;F$43&amp;"_EX"&amp;"'!A2:A156")=$B1032),INDIRECT("'"&amp;F$43&amp;"_EX"&amp;"'!F2:F156"),INDIRECT("'"&amp;F$43&amp;"_EX"&amp;"'!H2:H156"))</f>
        <v>0</v>
      </c>
      <c r="L1032" s="16">
        <v>24250</v>
      </c>
      <c r="M1032" s="20" cm="1">
        <f t="array" aca="1" ref="M1032" ca="1">SUMPRODUCT((OFFSET('2014_EX'!$A$2,COUNTA('2014_EX'!$A$2:$A$156)-Cálculos!$M$43,0,Cálculos!$M$43,1)=Cálculos!$L1032)*OFFSET('2014_EX'!$F$2,COUNTA('2014_EX'!$F$2:$F$156)-Cálculos!$M$43,0,Cálculos!$M$43,1),OFFSET('2014_EX'!$H$2,COUNTA('2014_EX'!$H$2:$H$156)-Cálculos!$M$43,0,Cálculos!$M$43,1))</f>
        <v>0</v>
      </c>
    </row>
    <row r="1033" spans="2:13" x14ac:dyDescent="0.25">
      <c r="B1033" s="16">
        <v>24251</v>
      </c>
      <c r="C1033" s="20" cm="1">
        <f t="array" aca="1" ref="C1033" ca="1">SUMPRODUCT(--(INDIRECT("'"&amp;C$43&amp;"_EX"&amp;"'!A2:A451")=$B1033),INDIRECT("'"&amp;C$43&amp;"_EX"&amp;"'!F2:F451"),INDIRECT("'"&amp;C$43&amp;"_EX"&amp;"'!H2:H451"))</f>
        <v>97.5</v>
      </c>
      <c r="D1033" s="20" cm="1">
        <f t="array" aca="1" ref="D1033" ca="1">SUMPRODUCT(--(INDIRECT("'"&amp;D$43&amp;"_EX"&amp;"'!A2:A1104")=$B1033),INDIRECT("'"&amp;D$43&amp;"_EX"&amp;"'!F2:F1104"),INDIRECT("'"&amp;D$43&amp;"_EX"&amp;"'!H2:H1104"))</f>
        <v>1363</v>
      </c>
      <c r="E1033" s="20" cm="1">
        <f t="array" aca="1" ref="E1033" ca="1">SUMPRODUCT(--(INDIRECT("'"&amp;E$43&amp;"_EX"&amp;"'!A2:A444")=$B1033),INDIRECT("'"&amp;E$43&amp;"_EX"&amp;"'!F2:F444"),INDIRECT("'"&amp;E$43&amp;"_EX"&amp;"'!H2:H444"))</f>
        <v>1247.5</v>
      </c>
      <c r="F1033" s="20" cm="1">
        <f t="array" aca="1" ref="F1033" ca="1">SUMPRODUCT(--(INDIRECT("'"&amp;F$43&amp;"_EX"&amp;"'!A2:A156")=$B1033),INDIRECT("'"&amp;F$43&amp;"_EX"&amp;"'!F2:F156"),INDIRECT("'"&amp;F$43&amp;"_EX"&amp;"'!H2:H156"))</f>
        <v>0</v>
      </c>
      <c r="L1033" s="16">
        <v>24251</v>
      </c>
      <c r="M1033" s="20" cm="1">
        <f t="array" aca="1" ref="M1033" ca="1">SUMPRODUCT((OFFSET('2014_EX'!$A$2,COUNTA('2014_EX'!$A$2:$A$156)-Cálculos!$M$43,0,Cálculos!$M$43,1)=Cálculos!$L1033)*OFFSET('2014_EX'!$F$2,COUNTA('2014_EX'!$F$2:$F$156)-Cálculos!$M$43,0,Cálculos!$M$43,1),OFFSET('2014_EX'!$H$2,COUNTA('2014_EX'!$H$2:$H$156)-Cálculos!$M$43,0,Cálculos!$M$43,1))</f>
        <v>0</v>
      </c>
    </row>
    <row r="1034" spans="2:13" x14ac:dyDescent="0.25">
      <c r="B1034" s="16">
        <v>24252</v>
      </c>
      <c r="C1034" s="20" cm="1">
        <f t="array" aca="1" ref="C1034" ca="1">SUMPRODUCT(--(INDIRECT("'"&amp;C$43&amp;"_EX"&amp;"'!A2:A451")=$B1034),INDIRECT("'"&amp;C$43&amp;"_EX"&amp;"'!F2:F451"),INDIRECT("'"&amp;C$43&amp;"_EX"&amp;"'!H2:H451"))</f>
        <v>1435.5</v>
      </c>
      <c r="D1034" s="20" cm="1">
        <f t="array" aca="1" ref="D1034" ca="1">SUMPRODUCT(--(INDIRECT("'"&amp;D$43&amp;"_EX"&amp;"'!A2:A1104")=$B1034),INDIRECT("'"&amp;D$43&amp;"_EX"&amp;"'!F2:F1104"),INDIRECT("'"&amp;D$43&amp;"_EX"&amp;"'!H2:H1104"))</f>
        <v>0</v>
      </c>
      <c r="E1034" s="20" cm="1">
        <f t="array" aca="1" ref="E1034" ca="1">SUMPRODUCT(--(INDIRECT("'"&amp;E$43&amp;"_EX"&amp;"'!A2:A444")=$B1034),INDIRECT("'"&amp;E$43&amp;"_EX"&amp;"'!F2:F444"),INDIRECT("'"&amp;E$43&amp;"_EX"&amp;"'!H2:H444"))</f>
        <v>266.5</v>
      </c>
      <c r="F1034" s="20" cm="1">
        <f t="array" aca="1" ref="F1034" ca="1">SUMPRODUCT(--(INDIRECT("'"&amp;F$43&amp;"_EX"&amp;"'!A2:A156")=$B1034),INDIRECT("'"&amp;F$43&amp;"_EX"&amp;"'!F2:F156"),INDIRECT("'"&amp;F$43&amp;"_EX"&amp;"'!H2:H156"))</f>
        <v>569.43000000000006</v>
      </c>
      <c r="L1034" s="16">
        <v>24252</v>
      </c>
      <c r="M1034" s="20" cm="1">
        <f t="array" aca="1" ref="M1034" ca="1">SUMPRODUCT((OFFSET('2014_EX'!$A$2,COUNTA('2014_EX'!$A$2:$A$156)-Cálculos!$M$43,0,Cálculos!$M$43,1)=Cálculos!$L1034)*OFFSET('2014_EX'!$F$2,COUNTA('2014_EX'!$F$2:$F$156)-Cálculos!$M$43,0,Cálculos!$M$43,1),OFFSET('2014_EX'!$H$2,COUNTA('2014_EX'!$H$2:$H$156)-Cálculos!$M$43,0,Cálculos!$M$43,1))</f>
        <v>0</v>
      </c>
    </row>
    <row r="1035" spans="2:13" x14ac:dyDescent="0.25">
      <c r="B1035" s="16">
        <v>24253</v>
      </c>
      <c r="C1035" s="20" cm="1">
        <f t="array" aca="1" ref="C1035" ca="1">SUMPRODUCT(--(INDIRECT("'"&amp;C$43&amp;"_EX"&amp;"'!A2:A451")=$B1035),INDIRECT("'"&amp;C$43&amp;"_EX"&amp;"'!F2:F451"),INDIRECT("'"&amp;C$43&amp;"_EX"&amp;"'!H2:H451"))</f>
        <v>462</v>
      </c>
      <c r="D1035" s="20" cm="1">
        <f t="array" aca="1" ref="D1035" ca="1">SUMPRODUCT(--(INDIRECT("'"&amp;D$43&amp;"_EX"&amp;"'!A2:A1104")=$B1035),INDIRECT("'"&amp;D$43&amp;"_EX"&amp;"'!F2:F1104"),INDIRECT("'"&amp;D$43&amp;"_EX"&amp;"'!H2:H1104"))</f>
        <v>0</v>
      </c>
      <c r="E1035" s="20" cm="1">
        <f t="array" aca="1" ref="E1035" ca="1">SUMPRODUCT(--(INDIRECT("'"&amp;E$43&amp;"_EX"&amp;"'!A2:A444")=$B1035),INDIRECT("'"&amp;E$43&amp;"_EX"&amp;"'!F2:F444"),INDIRECT("'"&amp;E$43&amp;"_EX"&amp;"'!H2:H444"))</f>
        <v>0</v>
      </c>
      <c r="F1035" s="20" cm="1">
        <f t="array" aca="1" ref="F1035" ca="1">SUMPRODUCT(--(INDIRECT("'"&amp;F$43&amp;"_EX"&amp;"'!A2:A156")=$B1035),INDIRECT("'"&amp;F$43&amp;"_EX"&amp;"'!F2:F156"),INDIRECT("'"&amp;F$43&amp;"_EX"&amp;"'!H2:H156"))</f>
        <v>0</v>
      </c>
      <c r="L1035" s="16">
        <v>24253</v>
      </c>
      <c r="M1035" s="20" cm="1">
        <f t="array" aca="1" ref="M1035" ca="1">SUMPRODUCT((OFFSET('2014_EX'!$A$2,COUNTA('2014_EX'!$A$2:$A$156)-Cálculos!$M$43,0,Cálculos!$M$43,1)=Cálculos!$L1035)*OFFSET('2014_EX'!$F$2,COUNTA('2014_EX'!$F$2:$F$156)-Cálculos!$M$43,0,Cálculos!$M$43,1),OFFSET('2014_EX'!$H$2,COUNTA('2014_EX'!$H$2:$H$156)-Cálculos!$M$43,0,Cálculos!$M$43,1))</f>
        <v>0</v>
      </c>
    </row>
    <row r="1036" spans="2:13" x14ac:dyDescent="0.25">
      <c r="B1036" s="16">
        <v>24254</v>
      </c>
      <c r="C1036" s="20" cm="1">
        <f t="array" aca="1" ref="C1036" ca="1">SUMPRODUCT(--(INDIRECT("'"&amp;C$43&amp;"_EX"&amp;"'!A2:A451")=$B1036),INDIRECT("'"&amp;C$43&amp;"_EX"&amp;"'!F2:F451"),INDIRECT("'"&amp;C$43&amp;"_EX"&amp;"'!H2:H451"))</f>
        <v>54</v>
      </c>
      <c r="D1036" s="20" cm="1">
        <f t="array" aca="1" ref="D1036" ca="1">SUMPRODUCT(--(INDIRECT("'"&amp;D$43&amp;"_EX"&amp;"'!A2:A1104")=$B1036),INDIRECT("'"&amp;D$43&amp;"_EX"&amp;"'!F2:F1104"),INDIRECT("'"&amp;D$43&amp;"_EX"&amp;"'!H2:H1104"))</f>
        <v>441</v>
      </c>
      <c r="E1036" s="20" cm="1">
        <f t="array" aca="1" ref="E1036" ca="1">SUMPRODUCT(--(INDIRECT("'"&amp;E$43&amp;"_EX"&amp;"'!A2:A444")=$B1036),INDIRECT("'"&amp;E$43&amp;"_EX"&amp;"'!F2:F444"),INDIRECT("'"&amp;E$43&amp;"_EX"&amp;"'!H2:H444"))</f>
        <v>0</v>
      </c>
      <c r="F1036" s="20" cm="1">
        <f t="array" aca="1" ref="F1036" ca="1">SUMPRODUCT(--(INDIRECT("'"&amp;F$43&amp;"_EX"&amp;"'!A2:A156")=$B1036),INDIRECT("'"&amp;F$43&amp;"_EX"&amp;"'!F2:F156"),INDIRECT("'"&amp;F$43&amp;"_EX"&amp;"'!H2:H156"))</f>
        <v>0</v>
      </c>
      <c r="L1036" s="16">
        <v>24254</v>
      </c>
      <c r="M1036" s="20" cm="1">
        <f t="array" aca="1" ref="M1036" ca="1">SUMPRODUCT((OFFSET('2014_EX'!$A$2,COUNTA('2014_EX'!$A$2:$A$156)-Cálculos!$M$43,0,Cálculos!$M$43,1)=Cálculos!$L1036)*OFFSET('2014_EX'!$F$2,COUNTA('2014_EX'!$F$2:$F$156)-Cálculos!$M$43,0,Cálculos!$M$43,1),OFFSET('2014_EX'!$H$2,COUNTA('2014_EX'!$H$2:$H$156)-Cálculos!$M$43,0,Cálculos!$M$43,1))</f>
        <v>0</v>
      </c>
    </row>
    <row r="1037" spans="2:13" x14ac:dyDescent="0.25">
      <c r="B1037" s="16">
        <v>24255</v>
      </c>
      <c r="C1037" s="20" cm="1">
        <f t="array" aca="1" ref="C1037" ca="1">SUMPRODUCT(--(INDIRECT("'"&amp;C$43&amp;"_EX"&amp;"'!A2:A451")=$B1037),INDIRECT("'"&amp;C$43&amp;"_EX"&amp;"'!F2:F451"),INDIRECT("'"&amp;C$43&amp;"_EX"&amp;"'!H2:H451"))</f>
        <v>1134</v>
      </c>
      <c r="D1037" s="20" cm="1">
        <f t="array" aca="1" ref="D1037" ca="1">SUMPRODUCT(--(INDIRECT("'"&amp;D$43&amp;"_EX"&amp;"'!A2:A1104")=$B1037),INDIRECT("'"&amp;D$43&amp;"_EX"&amp;"'!F2:F1104"),INDIRECT("'"&amp;D$43&amp;"_EX"&amp;"'!H2:H1104"))</f>
        <v>0</v>
      </c>
      <c r="E1037" s="20" cm="1">
        <f t="array" aca="1" ref="E1037" ca="1">SUMPRODUCT(--(INDIRECT("'"&amp;E$43&amp;"_EX"&amp;"'!A2:A444")=$B1037),INDIRECT("'"&amp;E$43&amp;"_EX"&amp;"'!F2:F444"),INDIRECT("'"&amp;E$43&amp;"_EX"&amp;"'!H2:H444"))</f>
        <v>0</v>
      </c>
      <c r="F1037" s="20" cm="1">
        <f t="array" aca="1" ref="F1037" ca="1">SUMPRODUCT(--(INDIRECT("'"&amp;F$43&amp;"_EX"&amp;"'!A2:A156")=$B1037),INDIRECT("'"&amp;F$43&amp;"_EX"&amp;"'!F2:F156"),INDIRECT("'"&amp;F$43&amp;"_EX"&amp;"'!H2:H156"))</f>
        <v>0</v>
      </c>
      <c r="L1037" s="16">
        <v>24255</v>
      </c>
      <c r="M1037" s="20" cm="1">
        <f t="array" aca="1" ref="M1037" ca="1">SUMPRODUCT((OFFSET('2014_EX'!$A$2,COUNTA('2014_EX'!$A$2:$A$156)-Cálculos!$M$43,0,Cálculos!$M$43,1)=Cálculos!$L1037)*OFFSET('2014_EX'!$F$2,COUNTA('2014_EX'!$F$2:$F$156)-Cálculos!$M$43,0,Cálculos!$M$43,1),OFFSET('2014_EX'!$H$2,COUNTA('2014_EX'!$H$2:$H$156)-Cálculos!$M$43,0,Cálculos!$M$43,1))</f>
        <v>0</v>
      </c>
    </row>
    <row r="1038" spans="2:13" x14ac:dyDescent="0.25">
      <c r="B1038" s="16">
        <v>24256</v>
      </c>
      <c r="C1038" s="20" cm="1">
        <f t="array" aca="1" ref="C1038" ca="1">SUMPRODUCT(--(INDIRECT("'"&amp;C$43&amp;"_EX"&amp;"'!A2:A451")=$B1038),INDIRECT("'"&amp;C$43&amp;"_EX"&amp;"'!F2:F451"),INDIRECT("'"&amp;C$43&amp;"_EX"&amp;"'!H2:H451"))</f>
        <v>279.5</v>
      </c>
      <c r="D1038" s="20" cm="1">
        <f t="array" aca="1" ref="D1038" ca="1">SUMPRODUCT(--(INDIRECT("'"&amp;D$43&amp;"_EX"&amp;"'!A2:A1104")=$B1038),INDIRECT("'"&amp;D$43&amp;"_EX"&amp;"'!F2:F1104"),INDIRECT("'"&amp;D$43&amp;"_EX"&amp;"'!H2:H1104"))</f>
        <v>0</v>
      </c>
      <c r="E1038" s="20" cm="1">
        <f t="array" aca="1" ref="E1038" ca="1">SUMPRODUCT(--(INDIRECT("'"&amp;E$43&amp;"_EX"&amp;"'!A2:A444")=$B1038),INDIRECT("'"&amp;E$43&amp;"_EX"&amp;"'!F2:F444"),INDIRECT("'"&amp;E$43&amp;"_EX"&amp;"'!H2:H444"))</f>
        <v>0</v>
      </c>
      <c r="F1038" s="20" cm="1">
        <f t="array" aca="1" ref="F1038" ca="1">SUMPRODUCT(--(INDIRECT("'"&amp;F$43&amp;"_EX"&amp;"'!A2:A156")=$B1038),INDIRECT("'"&amp;F$43&amp;"_EX"&amp;"'!F2:F156"),INDIRECT("'"&amp;F$43&amp;"_EX"&amp;"'!H2:H156"))</f>
        <v>0</v>
      </c>
      <c r="L1038" s="16">
        <v>24256</v>
      </c>
      <c r="M1038" s="20" cm="1">
        <f t="array" aca="1" ref="M1038" ca="1">SUMPRODUCT((OFFSET('2014_EX'!$A$2,COUNTA('2014_EX'!$A$2:$A$156)-Cálculos!$M$43,0,Cálculos!$M$43,1)=Cálculos!$L1038)*OFFSET('2014_EX'!$F$2,COUNTA('2014_EX'!$F$2:$F$156)-Cálculos!$M$43,0,Cálculos!$M$43,1),OFFSET('2014_EX'!$H$2,COUNTA('2014_EX'!$H$2:$H$156)-Cálculos!$M$43,0,Cálculos!$M$43,1))</f>
        <v>0</v>
      </c>
    </row>
    <row r="1039" spans="2:13" x14ac:dyDescent="0.25">
      <c r="B1039" s="16">
        <v>24257</v>
      </c>
      <c r="C1039" s="20" cm="1">
        <f t="array" aca="1" ref="C1039" ca="1">SUMPRODUCT(--(INDIRECT("'"&amp;C$43&amp;"_EX"&amp;"'!A2:A451")=$B1039),INDIRECT("'"&amp;C$43&amp;"_EX"&amp;"'!F2:F451"),INDIRECT("'"&amp;C$43&amp;"_EX"&amp;"'!H2:H451"))</f>
        <v>153</v>
      </c>
      <c r="D1039" s="20" cm="1">
        <f t="array" aca="1" ref="D1039" ca="1">SUMPRODUCT(--(INDIRECT("'"&amp;D$43&amp;"_EX"&amp;"'!A2:A1104")=$B1039),INDIRECT("'"&amp;D$43&amp;"_EX"&amp;"'!F2:F1104"),INDIRECT("'"&amp;D$43&amp;"_EX"&amp;"'!H2:H1104"))</f>
        <v>0</v>
      </c>
      <c r="E1039" s="20" cm="1">
        <f t="array" aca="1" ref="E1039" ca="1">SUMPRODUCT(--(INDIRECT("'"&amp;E$43&amp;"_EX"&amp;"'!A2:A444")=$B1039),INDIRECT("'"&amp;E$43&amp;"_EX"&amp;"'!F2:F444"),INDIRECT("'"&amp;E$43&amp;"_EX"&amp;"'!H2:H444"))</f>
        <v>0</v>
      </c>
      <c r="F1039" s="20" cm="1">
        <f t="array" aca="1" ref="F1039" ca="1">SUMPRODUCT(--(INDIRECT("'"&amp;F$43&amp;"_EX"&amp;"'!A2:A156")=$B1039),INDIRECT("'"&amp;F$43&amp;"_EX"&amp;"'!F2:F156"),INDIRECT("'"&amp;F$43&amp;"_EX"&amp;"'!H2:H156"))</f>
        <v>0</v>
      </c>
      <c r="L1039" s="16">
        <v>24257</v>
      </c>
      <c r="M1039" s="20" cm="1">
        <f t="array" aca="1" ref="M1039" ca="1">SUMPRODUCT((OFFSET('2014_EX'!$A$2,COUNTA('2014_EX'!$A$2:$A$156)-Cálculos!$M$43,0,Cálculos!$M$43,1)=Cálculos!$L1039)*OFFSET('2014_EX'!$F$2,COUNTA('2014_EX'!$F$2:$F$156)-Cálculos!$M$43,0,Cálculos!$M$43,1),OFFSET('2014_EX'!$H$2,COUNTA('2014_EX'!$H$2:$H$156)-Cálculos!$M$43,0,Cálculos!$M$43,1))</f>
        <v>0</v>
      </c>
    </row>
    <row r="1040" spans="2:13" x14ac:dyDescent="0.25">
      <c r="B1040" s="16">
        <v>24258</v>
      </c>
      <c r="C1040" s="20" cm="1">
        <f t="array" aca="1" ref="C1040" ca="1">SUMPRODUCT(--(INDIRECT("'"&amp;C$43&amp;"_EX"&amp;"'!A2:A451")=$B1040),INDIRECT("'"&amp;C$43&amp;"_EX"&amp;"'!F2:F451"),INDIRECT("'"&amp;C$43&amp;"_EX"&amp;"'!H2:H451"))</f>
        <v>559.20000000000005</v>
      </c>
      <c r="D1040" s="20" cm="1">
        <f t="array" aca="1" ref="D1040" ca="1">SUMPRODUCT(--(INDIRECT("'"&amp;D$43&amp;"_EX"&amp;"'!A2:A1104")=$B1040),INDIRECT("'"&amp;D$43&amp;"_EX"&amp;"'!F2:F1104"),INDIRECT("'"&amp;D$43&amp;"_EX"&amp;"'!H2:H1104"))</f>
        <v>0</v>
      </c>
      <c r="E1040" s="20" cm="1">
        <f t="array" aca="1" ref="E1040" ca="1">SUMPRODUCT(--(INDIRECT("'"&amp;E$43&amp;"_EX"&amp;"'!A2:A444")=$B1040),INDIRECT("'"&amp;E$43&amp;"_EX"&amp;"'!F2:F444"),INDIRECT("'"&amp;E$43&amp;"_EX"&amp;"'!H2:H444"))</f>
        <v>1053</v>
      </c>
      <c r="F1040" s="20" cm="1">
        <f t="array" aca="1" ref="F1040" ca="1">SUMPRODUCT(--(INDIRECT("'"&amp;F$43&amp;"_EX"&amp;"'!A2:A156")=$B1040),INDIRECT("'"&amp;F$43&amp;"_EX"&amp;"'!F2:F156"),INDIRECT("'"&amp;F$43&amp;"_EX"&amp;"'!H2:H156"))</f>
        <v>0</v>
      </c>
      <c r="L1040" s="16">
        <v>24258</v>
      </c>
      <c r="M1040" s="20" cm="1">
        <f t="array" aca="1" ref="M1040" ca="1">SUMPRODUCT((OFFSET('2014_EX'!$A$2,COUNTA('2014_EX'!$A$2:$A$156)-Cálculos!$M$43,0,Cálculos!$M$43,1)=Cálculos!$L1040)*OFFSET('2014_EX'!$F$2,COUNTA('2014_EX'!$F$2:$F$156)-Cálculos!$M$43,0,Cálculos!$M$43,1),OFFSET('2014_EX'!$H$2,COUNTA('2014_EX'!$H$2:$H$156)-Cálculos!$M$43,0,Cálculos!$M$43,1))</f>
        <v>0</v>
      </c>
    </row>
    <row r="1041" spans="2:13" x14ac:dyDescent="0.25">
      <c r="B1041" s="14">
        <v>24259</v>
      </c>
      <c r="C1041" s="20" cm="1">
        <f t="array" aca="1" ref="C1041" ca="1">SUMPRODUCT(--(INDIRECT("'"&amp;C$43&amp;"_EX"&amp;"'!A2:A451")=$B1041),INDIRECT("'"&amp;C$43&amp;"_EX"&amp;"'!F2:F451"),INDIRECT("'"&amp;C$43&amp;"_EX"&amp;"'!H2:H451"))</f>
        <v>897</v>
      </c>
      <c r="D1041" s="20" cm="1">
        <f t="array" aca="1" ref="D1041" ca="1">SUMPRODUCT(--(INDIRECT("'"&amp;D$43&amp;"_EX"&amp;"'!A2:A1104")=$B1041),INDIRECT("'"&amp;D$43&amp;"_EX"&amp;"'!F2:F1104"),INDIRECT("'"&amp;D$43&amp;"_EX"&amp;"'!H2:H1104"))</f>
        <v>504</v>
      </c>
      <c r="E1041" s="20" cm="1">
        <f t="array" aca="1" ref="E1041" ca="1">SUMPRODUCT(--(INDIRECT("'"&amp;E$43&amp;"_EX"&amp;"'!A2:A444")=$B1041),INDIRECT("'"&amp;E$43&amp;"_EX"&amp;"'!F2:F444"),INDIRECT("'"&amp;E$43&amp;"_EX"&amp;"'!H2:H444"))</f>
        <v>1764</v>
      </c>
      <c r="F1041" s="20" cm="1">
        <f t="array" aca="1" ref="F1041" ca="1">SUMPRODUCT(--(INDIRECT("'"&amp;F$43&amp;"_EX"&amp;"'!A2:A156")=$B1041),INDIRECT("'"&amp;F$43&amp;"_EX"&amp;"'!F2:F156"),INDIRECT("'"&amp;F$43&amp;"_EX"&amp;"'!H2:H156"))</f>
        <v>0</v>
      </c>
      <c r="L1041" s="14">
        <v>24259</v>
      </c>
      <c r="M1041" s="20" cm="1">
        <f t="array" aca="1" ref="M1041" ca="1">SUMPRODUCT((OFFSET('2014_EX'!$A$2,COUNTA('2014_EX'!$A$2:$A$156)-Cálculos!$M$43,0,Cálculos!$M$43,1)=Cálculos!$L1041)*OFFSET('2014_EX'!$F$2,COUNTA('2014_EX'!$F$2:$F$156)-Cálculos!$M$43,0,Cálculos!$M$43,1),OFFSET('2014_EX'!$H$2,COUNTA('2014_EX'!$H$2:$H$156)-Cálculos!$M$43,0,Cálculos!$M$43,1))</f>
        <v>0</v>
      </c>
    </row>
    <row r="1042" spans="2:13" x14ac:dyDescent="0.25">
      <c r="B1042" s="17" t="s">
        <v>1318</v>
      </c>
      <c r="C1042" s="22">
        <f ca="1">SUM(C$44:C$1041)</f>
        <v>276041.8000000001</v>
      </c>
      <c r="D1042" s="22">
        <f t="shared" ref="D1042:F1042" ca="1" si="1">SUM(D$44:D$1041)</f>
        <v>747840.70000000042</v>
      </c>
      <c r="E1042" s="22">
        <f t="shared" ca="1" si="1"/>
        <v>296080.45000000013</v>
      </c>
      <c r="F1042" s="22">
        <f t="shared" ca="1" si="1"/>
        <v>106438.79999999997</v>
      </c>
      <c r="L1042" s="17" t="s">
        <v>1318</v>
      </c>
      <c r="M1042" s="24">
        <f ca="1">SUM(M44:M1041)</f>
        <v>97246.689999999973</v>
      </c>
    </row>
  </sheetData>
  <mergeCells count="3">
    <mergeCell ref="I5:J5"/>
    <mergeCell ref="I25:J25"/>
    <mergeCell ref="I44:J44"/>
  </mergeCells>
  <conditionalFormatting sqref="P45 J6:J9 J26:J29 J45:J48">
    <cfRule type="containsText" dxfId="1" priority="1" operator="containsText" text="FALSE">
      <formula>NOT(ISERROR(SEARCH("FALSE",J6)))</formula>
    </cfRule>
    <cfRule type="containsText" dxfId="0" priority="2" operator="containsText" text="TRUE">
      <formula>NOT(ISERROR(SEARCH("TRUE",J6)))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-0.249977111117893"/>
  </sheetPr>
  <dimension ref="B2:N1004"/>
  <sheetViews>
    <sheetView topLeftCell="B132" workbookViewId="0">
      <selection activeCell="I13" sqref="I13"/>
    </sheetView>
  </sheetViews>
  <sheetFormatPr defaultRowHeight="13.2" x14ac:dyDescent="0.25"/>
  <cols>
    <col min="4" max="4" width="29.77734375" bestFit="1" customWidth="1"/>
    <col min="5" max="5" width="23.77734375" bestFit="1" customWidth="1"/>
    <col min="12" max="12" width="23.33203125" bestFit="1" customWidth="1"/>
    <col min="14" max="14" width="21.77734375" bestFit="1" customWidth="1"/>
  </cols>
  <sheetData>
    <row r="2" spans="2:14" x14ac:dyDescent="0.25">
      <c r="B2" s="9" t="s">
        <v>1317</v>
      </c>
    </row>
    <row r="5" spans="2:14" x14ac:dyDescent="0.25">
      <c r="B5" s="11" t="s">
        <v>1326</v>
      </c>
      <c r="D5" s="25" t="s">
        <v>1321</v>
      </c>
      <c r="E5" s="25" t="s">
        <v>1320</v>
      </c>
      <c r="G5" s="11" t="s">
        <v>1330</v>
      </c>
      <c r="I5" s="11" t="s">
        <v>1336</v>
      </c>
      <c r="L5" s="11" t="s">
        <v>1340</v>
      </c>
      <c r="N5" s="11" t="s">
        <v>1344</v>
      </c>
    </row>
    <row r="7" spans="2:14" x14ac:dyDescent="0.25">
      <c r="B7" t="s">
        <v>23</v>
      </c>
      <c r="D7" t="s">
        <v>171</v>
      </c>
      <c r="E7" s="3" t="s">
        <v>1266</v>
      </c>
      <c r="G7">
        <v>23262</v>
      </c>
      <c r="I7">
        <v>2011</v>
      </c>
      <c r="L7" s="9" t="s">
        <v>1266</v>
      </c>
      <c r="N7" s="9">
        <v>1</v>
      </c>
    </row>
    <row r="8" spans="2:14" x14ac:dyDescent="0.25">
      <c r="B8" t="s">
        <v>20</v>
      </c>
      <c r="D8" t="s">
        <v>764</v>
      </c>
      <c r="E8" s="3" t="s">
        <v>1266</v>
      </c>
      <c r="G8">
        <v>23263</v>
      </c>
      <c r="I8">
        <v>2012</v>
      </c>
      <c r="L8" s="9" t="s">
        <v>1341</v>
      </c>
      <c r="N8" s="9">
        <v>2</v>
      </c>
    </row>
    <row r="9" spans="2:14" x14ac:dyDescent="0.25">
      <c r="B9" t="s">
        <v>62</v>
      </c>
      <c r="D9" t="s">
        <v>1269</v>
      </c>
      <c r="E9" s="3" t="s">
        <v>1266</v>
      </c>
      <c r="G9">
        <v>23264</v>
      </c>
      <c r="I9">
        <v>2013</v>
      </c>
      <c r="L9" s="9" t="s">
        <v>1280</v>
      </c>
      <c r="N9" s="9">
        <v>3</v>
      </c>
    </row>
    <row r="10" spans="2:14" x14ac:dyDescent="0.25">
      <c r="B10" t="s">
        <v>43</v>
      </c>
      <c r="D10" t="s">
        <v>896</v>
      </c>
      <c r="E10" s="3" t="s">
        <v>1266</v>
      </c>
      <c r="G10">
        <v>23265</v>
      </c>
      <c r="I10">
        <v>2014</v>
      </c>
      <c r="L10" s="9" t="s">
        <v>1309</v>
      </c>
      <c r="N10" s="9">
        <v>4</v>
      </c>
    </row>
    <row r="11" spans="2:14" x14ac:dyDescent="0.25">
      <c r="B11" t="s">
        <v>26</v>
      </c>
      <c r="D11" t="s">
        <v>547</v>
      </c>
      <c r="E11" s="3" t="s">
        <v>1266</v>
      </c>
      <c r="G11">
        <v>23266</v>
      </c>
      <c r="L11" s="9" t="s">
        <v>1342</v>
      </c>
      <c r="N11" s="9">
        <v>5</v>
      </c>
    </row>
    <row r="12" spans="2:14" x14ac:dyDescent="0.25">
      <c r="B12" t="s">
        <v>11</v>
      </c>
      <c r="D12" t="s">
        <v>125</v>
      </c>
      <c r="E12" s="3" t="s">
        <v>1266</v>
      </c>
      <c r="G12">
        <v>23267</v>
      </c>
      <c r="L12" s="9" t="s">
        <v>1343</v>
      </c>
      <c r="N12" s="9">
        <v>6</v>
      </c>
    </row>
    <row r="13" spans="2:14" x14ac:dyDescent="0.25">
      <c r="B13" t="s">
        <v>14</v>
      </c>
      <c r="D13" t="s">
        <v>138</v>
      </c>
      <c r="E13" s="3" t="s">
        <v>1266</v>
      </c>
      <c r="G13">
        <v>23268</v>
      </c>
      <c r="L13" s="9" t="s">
        <v>1312</v>
      </c>
      <c r="N13" s="9">
        <v>7</v>
      </c>
    </row>
    <row r="14" spans="2:14" x14ac:dyDescent="0.25">
      <c r="B14" t="s">
        <v>8</v>
      </c>
      <c r="D14" t="s">
        <v>347</v>
      </c>
      <c r="E14" s="3" t="s">
        <v>1266</v>
      </c>
      <c r="G14">
        <v>23269</v>
      </c>
      <c r="N14" s="9">
        <v>8</v>
      </c>
    </row>
    <row r="15" spans="2:14" x14ac:dyDescent="0.25">
      <c r="B15" t="s">
        <v>55</v>
      </c>
      <c r="D15" t="s">
        <v>173</v>
      </c>
      <c r="E15" s="3" t="s">
        <v>1266</v>
      </c>
      <c r="G15">
        <v>23270</v>
      </c>
      <c r="N15" s="9">
        <v>9</v>
      </c>
    </row>
    <row r="16" spans="2:14" x14ac:dyDescent="0.25">
      <c r="B16" t="s">
        <v>31</v>
      </c>
      <c r="D16" t="s">
        <v>1287</v>
      </c>
      <c r="E16" s="3" t="s">
        <v>1266</v>
      </c>
      <c r="G16">
        <v>23271</v>
      </c>
      <c r="N16" s="9">
        <v>10</v>
      </c>
    </row>
    <row r="17" spans="2:14" x14ac:dyDescent="0.25">
      <c r="B17" t="s">
        <v>17</v>
      </c>
      <c r="D17" t="s">
        <v>1288</v>
      </c>
      <c r="E17" s="3" t="s">
        <v>1266</v>
      </c>
      <c r="G17">
        <v>23272</v>
      </c>
      <c r="N17" s="9">
        <v>11</v>
      </c>
    </row>
    <row r="18" spans="2:14" x14ac:dyDescent="0.25">
      <c r="B18" t="s">
        <v>48</v>
      </c>
      <c r="D18" t="s">
        <v>30</v>
      </c>
      <c r="E18" s="3" t="s">
        <v>1266</v>
      </c>
      <c r="G18">
        <v>23273</v>
      </c>
      <c r="N18" s="9">
        <v>12</v>
      </c>
    </row>
    <row r="19" spans="2:14" x14ac:dyDescent="0.25">
      <c r="D19" t="s">
        <v>1270</v>
      </c>
      <c r="E19" s="3" t="s">
        <v>1266</v>
      </c>
      <c r="G19">
        <v>23274</v>
      </c>
      <c r="N19" s="9">
        <v>13</v>
      </c>
    </row>
    <row r="20" spans="2:14" x14ac:dyDescent="0.25">
      <c r="D20" t="s">
        <v>133</v>
      </c>
      <c r="E20" s="3" t="s">
        <v>1266</v>
      </c>
      <c r="G20">
        <v>23275</v>
      </c>
      <c r="N20" s="9">
        <v>14</v>
      </c>
    </row>
    <row r="21" spans="2:14" x14ac:dyDescent="0.25">
      <c r="D21" t="s">
        <v>624</v>
      </c>
      <c r="E21" s="3" t="s">
        <v>1266</v>
      </c>
      <c r="G21">
        <v>23276</v>
      </c>
      <c r="N21" s="9">
        <v>15</v>
      </c>
    </row>
    <row r="22" spans="2:14" x14ac:dyDescent="0.25">
      <c r="D22" t="s">
        <v>72</v>
      </c>
      <c r="E22" s="3" t="s">
        <v>1266</v>
      </c>
      <c r="G22">
        <v>23277</v>
      </c>
      <c r="N22" s="9">
        <v>16</v>
      </c>
    </row>
    <row r="23" spans="2:14" x14ac:dyDescent="0.25">
      <c r="D23" t="s">
        <v>471</v>
      </c>
      <c r="E23" s="3" t="s">
        <v>1266</v>
      </c>
      <c r="G23">
        <v>23278</v>
      </c>
      <c r="N23" s="9">
        <v>17</v>
      </c>
    </row>
    <row r="24" spans="2:14" x14ac:dyDescent="0.25">
      <c r="D24" t="s">
        <v>42</v>
      </c>
      <c r="E24" s="3" t="s">
        <v>1266</v>
      </c>
      <c r="G24">
        <v>23279</v>
      </c>
      <c r="N24" s="9">
        <v>18</v>
      </c>
    </row>
    <row r="25" spans="2:14" x14ac:dyDescent="0.25">
      <c r="D25" t="s">
        <v>104</v>
      </c>
      <c r="E25" s="3" t="s">
        <v>1266</v>
      </c>
      <c r="G25">
        <v>23280</v>
      </c>
      <c r="N25" s="9">
        <v>19</v>
      </c>
    </row>
    <row r="26" spans="2:14" x14ac:dyDescent="0.25">
      <c r="D26" t="s">
        <v>288</v>
      </c>
      <c r="E26" s="3" t="s">
        <v>1266</v>
      </c>
      <c r="G26">
        <v>23281</v>
      </c>
      <c r="N26" s="9">
        <v>20</v>
      </c>
    </row>
    <row r="27" spans="2:14" x14ac:dyDescent="0.25">
      <c r="D27" t="s">
        <v>354</v>
      </c>
      <c r="E27" s="3" t="s">
        <v>1266</v>
      </c>
      <c r="G27">
        <v>23282</v>
      </c>
      <c r="N27" s="9">
        <v>21</v>
      </c>
    </row>
    <row r="28" spans="2:14" x14ac:dyDescent="0.25">
      <c r="D28" t="s">
        <v>1267</v>
      </c>
      <c r="E28" s="3" t="s">
        <v>1266</v>
      </c>
      <c r="G28">
        <v>23283</v>
      </c>
      <c r="N28" s="9">
        <v>22</v>
      </c>
    </row>
    <row r="29" spans="2:14" x14ac:dyDescent="0.25">
      <c r="D29" t="s">
        <v>592</v>
      </c>
      <c r="E29" s="3" t="s">
        <v>1266</v>
      </c>
      <c r="G29">
        <v>23284</v>
      </c>
      <c r="N29" s="9">
        <v>23</v>
      </c>
    </row>
    <row r="30" spans="2:14" x14ac:dyDescent="0.25">
      <c r="D30" t="s">
        <v>358</v>
      </c>
      <c r="E30" s="3" t="s">
        <v>1266</v>
      </c>
      <c r="G30">
        <v>23285</v>
      </c>
      <c r="N30" s="9">
        <v>24</v>
      </c>
    </row>
    <row r="31" spans="2:14" x14ac:dyDescent="0.25">
      <c r="D31" t="s">
        <v>816</v>
      </c>
      <c r="E31" s="3" t="s">
        <v>1266</v>
      </c>
      <c r="G31">
        <v>23286</v>
      </c>
      <c r="N31" s="9">
        <v>25</v>
      </c>
    </row>
    <row r="32" spans="2:14" x14ac:dyDescent="0.25">
      <c r="D32" t="s">
        <v>341</v>
      </c>
      <c r="E32" s="3" t="s">
        <v>1266</v>
      </c>
      <c r="G32">
        <v>23287</v>
      </c>
      <c r="N32" s="9">
        <v>26</v>
      </c>
    </row>
    <row r="33" spans="4:14" x14ac:dyDescent="0.25">
      <c r="D33" t="s">
        <v>1271</v>
      </c>
      <c r="E33" s="3" t="s">
        <v>1266</v>
      </c>
      <c r="G33">
        <v>23288</v>
      </c>
      <c r="N33" s="9">
        <v>27</v>
      </c>
    </row>
    <row r="34" spans="4:14" x14ac:dyDescent="0.25">
      <c r="E34" s="3"/>
      <c r="G34">
        <v>23289</v>
      </c>
      <c r="N34" s="9">
        <v>28</v>
      </c>
    </row>
    <row r="35" spans="4:14" x14ac:dyDescent="0.25">
      <c r="D35" t="s">
        <v>513</v>
      </c>
      <c r="E35" s="8" t="s">
        <v>1308</v>
      </c>
      <c r="G35">
        <v>23290</v>
      </c>
      <c r="N35" s="9">
        <v>29</v>
      </c>
    </row>
    <row r="36" spans="4:14" x14ac:dyDescent="0.25">
      <c r="D36" t="s">
        <v>445</v>
      </c>
      <c r="E36" s="8" t="s">
        <v>1308</v>
      </c>
      <c r="G36">
        <v>23291</v>
      </c>
      <c r="N36" s="9">
        <v>30</v>
      </c>
    </row>
    <row r="37" spans="4:14" x14ac:dyDescent="0.25">
      <c r="D37" t="s">
        <v>178</v>
      </c>
      <c r="E37" s="8" t="s">
        <v>1308</v>
      </c>
      <c r="G37">
        <v>23292</v>
      </c>
      <c r="N37" s="9">
        <v>31</v>
      </c>
    </row>
    <row r="38" spans="4:14" x14ac:dyDescent="0.25">
      <c r="D38" t="s">
        <v>656</v>
      </c>
      <c r="E38" s="8" t="s">
        <v>1308</v>
      </c>
      <c r="G38">
        <v>23293</v>
      </c>
      <c r="N38" s="9">
        <v>32</v>
      </c>
    </row>
    <row r="39" spans="4:14" x14ac:dyDescent="0.25">
      <c r="D39" t="s">
        <v>356</v>
      </c>
      <c r="E39" s="8" t="s">
        <v>1308</v>
      </c>
      <c r="G39">
        <v>23294</v>
      </c>
      <c r="N39" s="9">
        <v>33</v>
      </c>
    </row>
    <row r="40" spans="4:14" x14ac:dyDescent="0.25">
      <c r="D40" t="s">
        <v>1268</v>
      </c>
      <c r="E40" s="8" t="s">
        <v>1308</v>
      </c>
      <c r="G40">
        <v>23295</v>
      </c>
      <c r="N40" s="9">
        <v>34</v>
      </c>
    </row>
    <row r="41" spans="4:14" x14ac:dyDescent="0.25">
      <c r="D41" t="s">
        <v>302</v>
      </c>
      <c r="E41" s="8" t="s">
        <v>1308</v>
      </c>
      <c r="G41">
        <v>23296</v>
      </c>
      <c r="N41" s="9">
        <v>35</v>
      </c>
    </row>
    <row r="42" spans="4:14" x14ac:dyDescent="0.25">
      <c r="D42" t="s">
        <v>252</v>
      </c>
      <c r="E42" s="8" t="s">
        <v>1308</v>
      </c>
      <c r="G42">
        <v>23297</v>
      </c>
      <c r="N42" s="9">
        <v>36</v>
      </c>
    </row>
    <row r="43" spans="4:14" x14ac:dyDescent="0.25">
      <c r="D43" t="s">
        <v>370</v>
      </c>
      <c r="E43" s="8" t="s">
        <v>1308</v>
      </c>
      <c r="G43">
        <v>23298</v>
      </c>
      <c r="N43" s="9">
        <v>37</v>
      </c>
    </row>
    <row r="44" spans="4:14" x14ac:dyDescent="0.25">
      <c r="D44" t="s">
        <v>393</v>
      </c>
      <c r="E44" s="8" t="s">
        <v>1308</v>
      </c>
      <c r="G44">
        <v>23299</v>
      </c>
      <c r="N44" s="9">
        <v>38</v>
      </c>
    </row>
    <row r="45" spans="4:14" x14ac:dyDescent="0.25">
      <c r="D45" t="s">
        <v>553</v>
      </c>
      <c r="E45" s="8" t="s">
        <v>1308</v>
      </c>
      <c r="G45">
        <v>23300</v>
      </c>
      <c r="N45" s="9">
        <v>39</v>
      </c>
    </row>
    <row r="46" spans="4:14" x14ac:dyDescent="0.25">
      <c r="D46" t="s">
        <v>1274</v>
      </c>
      <c r="E46" s="8" t="s">
        <v>1308</v>
      </c>
      <c r="G46">
        <v>23301</v>
      </c>
      <c r="N46" s="9">
        <v>40</v>
      </c>
    </row>
    <row r="47" spans="4:14" x14ac:dyDescent="0.25">
      <c r="D47" t="s">
        <v>158</v>
      </c>
      <c r="E47" s="8" t="s">
        <v>1308</v>
      </c>
      <c r="G47">
        <v>23302</v>
      </c>
      <c r="N47" s="9">
        <v>41</v>
      </c>
    </row>
    <row r="48" spans="4:14" x14ac:dyDescent="0.25">
      <c r="D48" t="s">
        <v>45</v>
      </c>
      <c r="E48" s="8" t="s">
        <v>1308</v>
      </c>
      <c r="G48">
        <v>23303</v>
      </c>
      <c r="N48" s="9">
        <v>42</v>
      </c>
    </row>
    <row r="49" spans="4:14" x14ac:dyDescent="0.25">
      <c r="D49" t="s">
        <v>135</v>
      </c>
      <c r="E49" s="8" t="s">
        <v>1308</v>
      </c>
      <c r="G49">
        <v>23304</v>
      </c>
      <c r="N49" s="9">
        <v>43</v>
      </c>
    </row>
    <row r="50" spans="4:14" x14ac:dyDescent="0.25">
      <c r="D50" t="s">
        <v>352</v>
      </c>
      <c r="E50" s="8" t="s">
        <v>1308</v>
      </c>
      <c r="G50">
        <v>23305</v>
      </c>
      <c r="N50" s="9">
        <v>44</v>
      </c>
    </row>
    <row r="51" spans="4:14" x14ac:dyDescent="0.25">
      <c r="D51" t="s">
        <v>212</v>
      </c>
      <c r="E51" s="8" t="s">
        <v>1308</v>
      </c>
      <c r="G51">
        <v>23306</v>
      </c>
      <c r="N51" s="9">
        <v>45</v>
      </c>
    </row>
    <row r="52" spans="4:14" x14ac:dyDescent="0.25">
      <c r="D52" t="s">
        <v>390</v>
      </c>
      <c r="E52" s="8" t="s">
        <v>1308</v>
      </c>
      <c r="G52">
        <v>23307</v>
      </c>
      <c r="N52" s="9">
        <v>46</v>
      </c>
    </row>
    <row r="53" spans="4:14" x14ac:dyDescent="0.25">
      <c r="D53" t="s">
        <v>1272</v>
      </c>
      <c r="E53" s="8" t="s">
        <v>1308</v>
      </c>
      <c r="G53">
        <v>23308</v>
      </c>
      <c r="N53" s="9">
        <v>47</v>
      </c>
    </row>
    <row r="54" spans="4:14" x14ac:dyDescent="0.25">
      <c r="D54" t="s">
        <v>1289</v>
      </c>
      <c r="E54" s="8" t="s">
        <v>1308</v>
      </c>
      <c r="G54">
        <v>23309</v>
      </c>
      <c r="N54" s="9">
        <v>48</v>
      </c>
    </row>
    <row r="55" spans="4:14" x14ac:dyDescent="0.25">
      <c r="D55" t="s">
        <v>207</v>
      </c>
      <c r="E55" s="8" t="s">
        <v>1308</v>
      </c>
      <c r="G55">
        <v>23310</v>
      </c>
      <c r="N55" s="9">
        <v>49</v>
      </c>
    </row>
    <row r="56" spans="4:14" x14ac:dyDescent="0.25">
      <c r="D56" t="s">
        <v>327</v>
      </c>
      <c r="E56" s="8" t="s">
        <v>1308</v>
      </c>
      <c r="G56">
        <v>23311</v>
      </c>
      <c r="N56" s="9">
        <v>50</v>
      </c>
    </row>
    <row r="57" spans="4:14" x14ac:dyDescent="0.25">
      <c r="D57" t="s">
        <v>66</v>
      </c>
      <c r="E57" s="8" t="s">
        <v>1308</v>
      </c>
      <c r="G57">
        <v>23312</v>
      </c>
      <c r="N57" s="9">
        <v>51</v>
      </c>
    </row>
    <row r="58" spans="4:14" x14ac:dyDescent="0.25">
      <c r="E58" s="3"/>
      <c r="G58">
        <v>23313</v>
      </c>
      <c r="N58" s="9">
        <v>52</v>
      </c>
    </row>
    <row r="59" spans="4:14" x14ac:dyDescent="0.25">
      <c r="D59" t="s">
        <v>76</v>
      </c>
      <c r="E59" s="3" t="s">
        <v>1280</v>
      </c>
      <c r="G59">
        <v>23314</v>
      </c>
      <c r="N59" s="9">
        <v>53</v>
      </c>
    </row>
    <row r="60" spans="4:14" x14ac:dyDescent="0.25">
      <c r="D60" t="s">
        <v>309</v>
      </c>
      <c r="E60" s="3" t="s">
        <v>1280</v>
      </c>
      <c r="G60">
        <v>23315</v>
      </c>
      <c r="N60" s="9">
        <v>54</v>
      </c>
    </row>
    <row r="61" spans="4:14" x14ac:dyDescent="0.25">
      <c r="D61" t="s">
        <v>269</v>
      </c>
      <c r="E61" s="3" t="s">
        <v>1280</v>
      </c>
      <c r="G61">
        <v>23316</v>
      </c>
      <c r="N61" s="9">
        <v>55</v>
      </c>
    </row>
    <row r="62" spans="4:14" x14ac:dyDescent="0.25">
      <c r="D62" t="s">
        <v>487</v>
      </c>
      <c r="E62" s="3" t="s">
        <v>1280</v>
      </c>
      <c r="G62">
        <v>23317</v>
      </c>
      <c r="N62" s="9">
        <v>56</v>
      </c>
    </row>
    <row r="63" spans="4:14" x14ac:dyDescent="0.25">
      <c r="D63" t="s">
        <v>457</v>
      </c>
      <c r="E63" s="3" t="s">
        <v>1280</v>
      </c>
      <c r="G63">
        <v>23318</v>
      </c>
      <c r="N63" s="9">
        <v>57</v>
      </c>
    </row>
    <row r="64" spans="4:14" x14ac:dyDescent="0.25">
      <c r="D64" t="s">
        <v>599</v>
      </c>
      <c r="E64" s="3" t="s">
        <v>1280</v>
      </c>
      <c r="G64">
        <v>23319</v>
      </c>
      <c r="N64" s="9">
        <v>58</v>
      </c>
    </row>
    <row r="65" spans="4:14" x14ac:dyDescent="0.25">
      <c r="D65" t="s">
        <v>374</v>
      </c>
      <c r="E65" s="3" t="s">
        <v>1280</v>
      </c>
      <c r="G65">
        <v>23320</v>
      </c>
      <c r="N65" s="9">
        <v>59</v>
      </c>
    </row>
    <row r="66" spans="4:14" x14ac:dyDescent="0.25">
      <c r="D66" t="s">
        <v>1101</v>
      </c>
      <c r="E66" s="3" t="s">
        <v>1280</v>
      </c>
      <c r="G66">
        <v>23321</v>
      </c>
      <c r="N66" s="9">
        <v>60</v>
      </c>
    </row>
    <row r="67" spans="4:14" x14ac:dyDescent="0.25">
      <c r="D67" t="s">
        <v>129</v>
      </c>
      <c r="E67" s="3" t="s">
        <v>1280</v>
      </c>
      <c r="G67">
        <v>23322</v>
      </c>
      <c r="N67" s="9">
        <v>61</v>
      </c>
    </row>
    <row r="68" spans="4:14" x14ac:dyDescent="0.25">
      <c r="D68" t="s">
        <v>653</v>
      </c>
      <c r="E68" s="3" t="s">
        <v>1280</v>
      </c>
      <c r="G68">
        <v>23323</v>
      </c>
      <c r="N68" s="9">
        <v>62</v>
      </c>
    </row>
    <row r="69" spans="4:14" x14ac:dyDescent="0.25">
      <c r="D69" t="s">
        <v>307</v>
      </c>
      <c r="E69" s="3" t="s">
        <v>1280</v>
      </c>
      <c r="G69">
        <v>23324</v>
      </c>
      <c r="N69" s="9">
        <v>63</v>
      </c>
    </row>
    <row r="70" spans="4:14" x14ac:dyDescent="0.25">
      <c r="D70" t="s">
        <v>86</v>
      </c>
      <c r="E70" s="3" t="s">
        <v>1280</v>
      </c>
      <c r="G70">
        <v>23325</v>
      </c>
      <c r="N70" s="9">
        <v>64</v>
      </c>
    </row>
    <row r="71" spans="4:14" x14ac:dyDescent="0.25">
      <c r="D71" t="s">
        <v>432</v>
      </c>
      <c r="E71" s="3" t="s">
        <v>1280</v>
      </c>
      <c r="G71">
        <v>23326</v>
      </c>
      <c r="N71" s="9">
        <v>65</v>
      </c>
    </row>
    <row r="72" spans="4:14" x14ac:dyDescent="0.25">
      <c r="D72" t="s">
        <v>228</v>
      </c>
      <c r="E72" s="3" t="s">
        <v>1280</v>
      </c>
      <c r="G72">
        <v>23327</v>
      </c>
      <c r="N72" s="9">
        <v>66</v>
      </c>
    </row>
    <row r="73" spans="4:14" x14ac:dyDescent="0.25">
      <c r="D73" t="s">
        <v>175</v>
      </c>
      <c r="E73" s="3" t="s">
        <v>1280</v>
      </c>
      <c r="G73">
        <v>23328</v>
      </c>
      <c r="N73" s="9">
        <v>67</v>
      </c>
    </row>
    <row r="74" spans="4:14" x14ac:dyDescent="0.25">
      <c r="D74" t="s">
        <v>182</v>
      </c>
      <c r="E74" s="3" t="s">
        <v>1280</v>
      </c>
      <c r="G74">
        <v>23329</v>
      </c>
      <c r="N74" s="9">
        <v>68</v>
      </c>
    </row>
    <row r="75" spans="4:14" x14ac:dyDescent="0.25">
      <c r="D75" t="s">
        <v>710</v>
      </c>
      <c r="E75" s="3" t="s">
        <v>1280</v>
      </c>
      <c r="G75">
        <v>23330</v>
      </c>
      <c r="N75" s="9">
        <v>69</v>
      </c>
    </row>
    <row r="76" spans="4:14" x14ac:dyDescent="0.25">
      <c r="D76" t="s">
        <v>981</v>
      </c>
      <c r="E76" s="3" t="s">
        <v>1280</v>
      </c>
      <c r="G76">
        <v>23331</v>
      </c>
      <c r="N76" s="9">
        <v>70</v>
      </c>
    </row>
    <row r="77" spans="4:14" x14ac:dyDescent="0.25">
      <c r="D77" t="s">
        <v>88</v>
      </c>
      <c r="E77" s="3" t="s">
        <v>1280</v>
      </c>
      <c r="G77">
        <v>23332</v>
      </c>
      <c r="N77" s="9">
        <v>71</v>
      </c>
    </row>
    <row r="78" spans="4:14" x14ac:dyDescent="0.25">
      <c r="D78" t="s">
        <v>180</v>
      </c>
      <c r="E78" s="3" t="s">
        <v>1280</v>
      </c>
      <c r="G78">
        <v>23333</v>
      </c>
      <c r="N78" s="9">
        <v>72</v>
      </c>
    </row>
    <row r="79" spans="4:14" x14ac:dyDescent="0.25">
      <c r="D79" t="s">
        <v>343</v>
      </c>
      <c r="E79" s="3" t="s">
        <v>1280</v>
      </c>
      <c r="G79">
        <v>23334</v>
      </c>
      <c r="N79" s="9">
        <v>73</v>
      </c>
    </row>
    <row r="80" spans="4:14" x14ac:dyDescent="0.25">
      <c r="D80" t="s">
        <v>245</v>
      </c>
      <c r="E80" s="3" t="s">
        <v>1280</v>
      </c>
      <c r="G80">
        <v>23335</v>
      </c>
      <c r="N80" s="9">
        <v>74</v>
      </c>
    </row>
    <row r="81" spans="4:14" x14ac:dyDescent="0.25">
      <c r="D81" t="s">
        <v>1282</v>
      </c>
      <c r="E81" s="3" t="s">
        <v>1280</v>
      </c>
      <c r="G81">
        <v>23336</v>
      </c>
      <c r="N81" s="9">
        <v>75</v>
      </c>
    </row>
    <row r="82" spans="4:14" x14ac:dyDescent="0.25">
      <c r="D82" t="s">
        <v>1236</v>
      </c>
      <c r="E82" s="3" t="s">
        <v>1280</v>
      </c>
      <c r="G82">
        <v>23337</v>
      </c>
      <c r="N82" s="9">
        <v>76</v>
      </c>
    </row>
    <row r="83" spans="4:14" x14ac:dyDescent="0.25">
      <c r="D83" t="s">
        <v>329</v>
      </c>
      <c r="E83" s="3" t="s">
        <v>1280</v>
      </c>
      <c r="G83">
        <v>23338</v>
      </c>
      <c r="N83" s="9">
        <v>77</v>
      </c>
    </row>
    <row r="84" spans="4:14" x14ac:dyDescent="0.25">
      <c r="D84" t="s">
        <v>1053</v>
      </c>
      <c r="E84" s="3" t="s">
        <v>1280</v>
      </c>
      <c r="G84">
        <v>23339</v>
      </c>
      <c r="N84" s="9">
        <v>78</v>
      </c>
    </row>
    <row r="85" spans="4:14" x14ac:dyDescent="0.25">
      <c r="D85" t="s">
        <v>946</v>
      </c>
      <c r="E85" s="3" t="s">
        <v>1280</v>
      </c>
      <c r="G85">
        <v>23340</v>
      </c>
      <c r="N85" s="9">
        <v>79</v>
      </c>
    </row>
    <row r="86" spans="4:14" x14ac:dyDescent="0.25">
      <c r="D86" t="s">
        <v>28</v>
      </c>
      <c r="E86" s="3" t="s">
        <v>1280</v>
      </c>
      <c r="G86">
        <v>23341</v>
      </c>
      <c r="N86" s="9">
        <v>80</v>
      </c>
    </row>
    <row r="87" spans="4:14" x14ac:dyDescent="0.25">
      <c r="D87" t="s">
        <v>123</v>
      </c>
      <c r="E87" s="3" t="s">
        <v>1280</v>
      </c>
      <c r="G87">
        <v>23342</v>
      </c>
      <c r="N87" s="9">
        <v>81</v>
      </c>
    </row>
    <row r="88" spans="4:14" x14ac:dyDescent="0.25">
      <c r="D88" t="s">
        <v>1290</v>
      </c>
      <c r="E88" s="3" t="s">
        <v>1280</v>
      </c>
      <c r="G88">
        <v>23343</v>
      </c>
      <c r="N88" s="9">
        <v>82</v>
      </c>
    </row>
    <row r="89" spans="4:14" x14ac:dyDescent="0.25">
      <c r="D89" t="s">
        <v>240</v>
      </c>
      <c r="E89" s="3" t="s">
        <v>1280</v>
      </c>
      <c r="G89">
        <v>23344</v>
      </c>
      <c r="N89" s="9">
        <v>83</v>
      </c>
    </row>
    <row r="90" spans="4:14" x14ac:dyDescent="0.25">
      <c r="D90" t="s">
        <v>1283</v>
      </c>
      <c r="E90" s="3" t="s">
        <v>1280</v>
      </c>
      <c r="G90">
        <v>23345</v>
      </c>
      <c r="N90" s="9">
        <v>84</v>
      </c>
    </row>
    <row r="91" spans="4:14" x14ac:dyDescent="0.25">
      <c r="D91" t="s">
        <v>924</v>
      </c>
      <c r="E91" s="3" t="s">
        <v>1280</v>
      </c>
      <c r="G91">
        <v>23346</v>
      </c>
      <c r="N91" s="9">
        <v>85</v>
      </c>
    </row>
    <row r="92" spans="4:14" x14ac:dyDescent="0.25">
      <c r="D92" t="s">
        <v>261</v>
      </c>
      <c r="E92" s="3" t="s">
        <v>1280</v>
      </c>
      <c r="G92">
        <v>23347</v>
      </c>
      <c r="N92" s="9">
        <v>86</v>
      </c>
    </row>
    <row r="93" spans="4:14" x14ac:dyDescent="0.25">
      <c r="D93" t="s">
        <v>188</v>
      </c>
      <c r="E93" s="3" t="s">
        <v>1280</v>
      </c>
      <c r="G93">
        <v>23348</v>
      </c>
      <c r="N93" s="9">
        <v>87</v>
      </c>
    </row>
    <row r="94" spans="4:14" x14ac:dyDescent="0.25">
      <c r="D94" t="s">
        <v>238</v>
      </c>
      <c r="E94" s="3" t="s">
        <v>1280</v>
      </c>
      <c r="G94">
        <v>23349</v>
      </c>
      <c r="N94" s="9">
        <v>88</v>
      </c>
    </row>
    <row r="95" spans="4:14" x14ac:dyDescent="0.25">
      <c r="D95" t="s">
        <v>263</v>
      </c>
      <c r="E95" s="3" t="s">
        <v>1280</v>
      </c>
      <c r="G95">
        <v>23350</v>
      </c>
      <c r="N95" s="9">
        <v>89</v>
      </c>
    </row>
    <row r="96" spans="4:14" x14ac:dyDescent="0.25">
      <c r="D96" t="s">
        <v>1281</v>
      </c>
      <c r="E96" s="3" t="s">
        <v>1280</v>
      </c>
      <c r="G96">
        <v>23351</v>
      </c>
      <c r="N96" s="9">
        <v>90</v>
      </c>
    </row>
    <row r="97" spans="4:14" x14ac:dyDescent="0.25">
      <c r="D97" t="s">
        <v>294</v>
      </c>
      <c r="E97" s="3" t="s">
        <v>1280</v>
      </c>
      <c r="G97">
        <v>23352</v>
      </c>
      <c r="N97" s="9">
        <v>91</v>
      </c>
    </row>
    <row r="98" spans="4:14" x14ac:dyDescent="0.25">
      <c r="D98" t="s">
        <v>1284</v>
      </c>
      <c r="E98" s="3" t="s">
        <v>1280</v>
      </c>
      <c r="G98">
        <v>23353</v>
      </c>
      <c r="N98" s="9">
        <v>92</v>
      </c>
    </row>
    <row r="99" spans="4:14" x14ac:dyDescent="0.25">
      <c r="D99" t="s">
        <v>484</v>
      </c>
      <c r="E99" s="3" t="s">
        <v>1280</v>
      </c>
      <c r="G99">
        <v>23354</v>
      </c>
      <c r="N99" s="9">
        <v>93</v>
      </c>
    </row>
    <row r="100" spans="4:14" x14ac:dyDescent="0.25">
      <c r="D100" t="s">
        <v>140</v>
      </c>
      <c r="E100" s="3" t="s">
        <v>1280</v>
      </c>
      <c r="G100">
        <v>23355</v>
      </c>
      <c r="N100" s="9">
        <v>94</v>
      </c>
    </row>
    <row r="101" spans="4:14" x14ac:dyDescent="0.25">
      <c r="D101" t="s">
        <v>304</v>
      </c>
      <c r="E101" s="3" t="s">
        <v>1280</v>
      </c>
      <c r="G101">
        <v>23356</v>
      </c>
      <c r="N101" s="9">
        <v>95</v>
      </c>
    </row>
    <row r="102" spans="4:14" x14ac:dyDescent="0.25">
      <c r="D102" t="s">
        <v>473</v>
      </c>
      <c r="E102" s="3" t="s">
        <v>1280</v>
      </c>
      <c r="G102">
        <v>23357</v>
      </c>
      <c r="N102" s="9">
        <v>96</v>
      </c>
    </row>
    <row r="103" spans="4:14" x14ac:dyDescent="0.25">
      <c r="D103" t="s">
        <v>265</v>
      </c>
      <c r="E103" s="3" t="s">
        <v>1280</v>
      </c>
      <c r="G103">
        <v>23358</v>
      </c>
      <c r="N103" s="9">
        <v>97</v>
      </c>
    </row>
    <row r="104" spans="4:14" x14ac:dyDescent="0.25">
      <c r="D104" t="s">
        <v>808</v>
      </c>
      <c r="E104" s="3" t="s">
        <v>1280</v>
      </c>
      <c r="G104">
        <v>23359</v>
      </c>
      <c r="N104" s="9">
        <v>98</v>
      </c>
    </row>
    <row r="105" spans="4:14" x14ac:dyDescent="0.25">
      <c r="D105" t="s">
        <v>148</v>
      </c>
      <c r="E105" s="3" t="s">
        <v>1280</v>
      </c>
      <c r="G105">
        <v>23360</v>
      </c>
      <c r="N105" s="9">
        <v>99</v>
      </c>
    </row>
    <row r="106" spans="4:14" x14ac:dyDescent="0.25">
      <c r="D106" t="s">
        <v>1291</v>
      </c>
      <c r="E106" s="3" t="s">
        <v>1280</v>
      </c>
      <c r="G106">
        <v>23361</v>
      </c>
      <c r="N106" s="9">
        <v>100</v>
      </c>
    </row>
    <row r="107" spans="4:14" x14ac:dyDescent="0.25">
      <c r="E107" s="3"/>
      <c r="G107">
        <v>23362</v>
      </c>
      <c r="N107" s="9">
        <v>101</v>
      </c>
    </row>
    <row r="108" spans="4:14" x14ac:dyDescent="0.25">
      <c r="D108" t="s">
        <v>112</v>
      </c>
      <c r="E108" s="8" t="s">
        <v>1309</v>
      </c>
      <c r="G108">
        <v>23363</v>
      </c>
      <c r="N108" s="9">
        <v>102</v>
      </c>
    </row>
    <row r="109" spans="4:14" x14ac:dyDescent="0.25">
      <c r="D109" t="s">
        <v>628</v>
      </c>
      <c r="E109" s="8" t="s">
        <v>1309</v>
      </c>
      <c r="G109">
        <v>23364</v>
      </c>
      <c r="N109" s="9">
        <v>103</v>
      </c>
    </row>
    <row r="110" spans="4:14" x14ac:dyDescent="0.25">
      <c r="D110" t="s">
        <v>590</v>
      </c>
      <c r="E110" s="8" t="s">
        <v>1309</v>
      </c>
      <c r="G110">
        <v>23365</v>
      </c>
      <c r="N110" s="9">
        <v>104</v>
      </c>
    </row>
    <row r="111" spans="4:14" x14ac:dyDescent="0.25">
      <c r="D111" t="s">
        <v>1277</v>
      </c>
      <c r="E111" s="8" t="s">
        <v>1309</v>
      </c>
      <c r="G111">
        <v>23366</v>
      </c>
      <c r="N111" s="9">
        <v>105</v>
      </c>
    </row>
    <row r="112" spans="4:14" x14ac:dyDescent="0.25">
      <c r="E112" s="3"/>
      <c r="G112">
        <v>23367</v>
      </c>
      <c r="N112" s="9">
        <v>106</v>
      </c>
    </row>
    <row r="113" spans="4:14" x14ac:dyDescent="0.25">
      <c r="D113" t="s">
        <v>1292</v>
      </c>
      <c r="E113" s="8" t="s">
        <v>1310</v>
      </c>
      <c r="G113">
        <v>23368</v>
      </c>
      <c r="N113" s="9">
        <v>107</v>
      </c>
    </row>
    <row r="114" spans="4:14" x14ac:dyDescent="0.25">
      <c r="D114" t="s">
        <v>1293</v>
      </c>
      <c r="E114" s="8" t="s">
        <v>1310</v>
      </c>
      <c r="G114">
        <v>23369</v>
      </c>
      <c r="N114" s="9">
        <v>108</v>
      </c>
    </row>
    <row r="115" spans="4:14" x14ac:dyDescent="0.25">
      <c r="D115" t="s">
        <v>436</v>
      </c>
      <c r="E115" s="8" t="s">
        <v>1310</v>
      </c>
      <c r="G115">
        <v>23370</v>
      </c>
      <c r="N115" s="9">
        <v>109</v>
      </c>
    </row>
    <row r="116" spans="4:14" x14ac:dyDescent="0.25">
      <c r="D116" t="s">
        <v>427</v>
      </c>
      <c r="E116" s="8" t="s">
        <v>1310</v>
      </c>
      <c r="G116">
        <v>23371</v>
      </c>
      <c r="N116" s="9">
        <v>110</v>
      </c>
    </row>
    <row r="117" spans="4:14" x14ac:dyDescent="0.25">
      <c r="D117" t="s">
        <v>276</v>
      </c>
      <c r="E117" s="8" t="s">
        <v>1310</v>
      </c>
      <c r="G117">
        <v>23372</v>
      </c>
      <c r="N117" s="9">
        <v>111</v>
      </c>
    </row>
    <row r="118" spans="4:14" x14ac:dyDescent="0.25">
      <c r="D118" t="s">
        <v>209</v>
      </c>
      <c r="E118" s="8" t="s">
        <v>1310</v>
      </c>
      <c r="G118">
        <v>23373</v>
      </c>
      <c r="N118" s="9">
        <v>112</v>
      </c>
    </row>
    <row r="119" spans="4:14" x14ac:dyDescent="0.25">
      <c r="D119" t="s">
        <v>1278</v>
      </c>
      <c r="E119" s="8" t="s">
        <v>1310</v>
      </c>
      <c r="G119">
        <v>23374</v>
      </c>
      <c r="N119" s="9">
        <v>113</v>
      </c>
    </row>
    <row r="120" spans="4:14" x14ac:dyDescent="0.25">
      <c r="D120" t="s">
        <v>106</v>
      </c>
      <c r="E120" s="8" t="s">
        <v>1310</v>
      </c>
      <c r="G120">
        <v>23375</v>
      </c>
      <c r="N120" s="9">
        <v>114</v>
      </c>
    </row>
    <row r="121" spans="4:14" x14ac:dyDescent="0.25">
      <c r="D121" t="s">
        <v>165</v>
      </c>
      <c r="E121" s="8" t="s">
        <v>1310</v>
      </c>
      <c r="G121">
        <v>23376</v>
      </c>
      <c r="N121" s="9">
        <v>115</v>
      </c>
    </row>
    <row r="122" spans="4:14" x14ac:dyDescent="0.25">
      <c r="D122" t="s">
        <v>345</v>
      </c>
      <c r="E122" s="8" t="s">
        <v>1310</v>
      </c>
      <c r="G122">
        <v>23377</v>
      </c>
      <c r="N122" s="9">
        <v>116</v>
      </c>
    </row>
    <row r="123" spans="4:14" x14ac:dyDescent="0.25">
      <c r="D123" t="s">
        <v>496</v>
      </c>
      <c r="E123" s="8" t="s">
        <v>1310</v>
      </c>
      <c r="G123">
        <v>23378</v>
      </c>
      <c r="N123" s="9">
        <v>117</v>
      </c>
    </row>
    <row r="124" spans="4:14" x14ac:dyDescent="0.25">
      <c r="D124" t="s">
        <v>745</v>
      </c>
      <c r="E124" s="8" t="s">
        <v>1310</v>
      </c>
      <c r="G124">
        <v>23379</v>
      </c>
      <c r="N124" s="9">
        <v>118</v>
      </c>
    </row>
    <row r="125" spans="4:14" x14ac:dyDescent="0.25">
      <c r="D125" t="s">
        <v>529</v>
      </c>
      <c r="E125" s="8" t="s">
        <v>1310</v>
      </c>
      <c r="G125">
        <v>23380</v>
      </c>
      <c r="N125" s="9">
        <v>119</v>
      </c>
    </row>
    <row r="126" spans="4:14" x14ac:dyDescent="0.25">
      <c r="D126" t="s">
        <v>759</v>
      </c>
      <c r="E126" s="8" t="s">
        <v>1310</v>
      </c>
      <c r="G126">
        <v>23381</v>
      </c>
      <c r="N126" s="9">
        <v>120</v>
      </c>
    </row>
    <row r="127" spans="4:14" x14ac:dyDescent="0.25">
      <c r="D127" t="s">
        <v>948</v>
      </c>
      <c r="E127" s="8" t="s">
        <v>1310</v>
      </c>
      <c r="G127">
        <v>23382</v>
      </c>
      <c r="N127" s="9">
        <v>121</v>
      </c>
    </row>
    <row r="128" spans="4:14" x14ac:dyDescent="0.25">
      <c r="D128" t="s">
        <v>10</v>
      </c>
      <c r="E128" s="8" t="s">
        <v>1310</v>
      </c>
      <c r="G128">
        <v>23383</v>
      </c>
      <c r="N128" s="9">
        <v>122</v>
      </c>
    </row>
    <row r="129" spans="4:14" x14ac:dyDescent="0.25">
      <c r="D129" t="s">
        <v>1294</v>
      </c>
      <c r="E129" s="8" t="s">
        <v>1310</v>
      </c>
      <c r="G129">
        <v>23384</v>
      </c>
      <c r="N129" s="9">
        <v>123</v>
      </c>
    </row>
    <row r="130" spans="4:14" x14ac:dyDescent="0.25">
      <c r="D130" t="s">
        <v>274</v>
      </c>
      <c r="E130" s="8" t="s">
        <v>1310</v>
      </c>
      <c r="G130">
        <v>23385</v>
      </c>
      <c r="N130" s="9">
        <v>124</v>
      </c>
    </row>
    <row r="131" spans="4:14" x14ac:dyDescent="0.25">
      <c r="D131" t="s">
        <v>1279</v>
      </c>
      <c r="E131" s="8" t="s">
        <v>1310</v>
      </c>
      <c r="G131">
        <v>23386</v>
      </c>
      <c r="N131" s="9">
        <v>125</v>
      </c>
    </row>
    <row r="132" spans="4:14" x14ac:dyDescent="0.25">
      <c r="D132" t="s">
        <v>218</v>
      </c>
      <c r="E132" s="8" t="s">
        <v>1310</v>
      </c>
      <c r="G132">
        <v>23387</v>
      </c>
      <c r="N132" s="9">
        <v>126</v>
      </c>
    </row>
    <row r="133" spans="4:14" x14ac:dyDescent="0.25">
      <c r="G133">
        <v>23388</v>
      </c>
      <c r="N133" s="9">
        <v>127</v>
      </c>
    </row>
    <row r="134" spans="4:14" x14ac:dyDescent="0.25">
      <c r="D134" t="s">
        <v>80</v>
      </c>
      <c r="E134" s="9" t="s">
        <v>1311</v>
      </c>
      <c r="G134">
        <v>23389</v>
      </c>
      <c r="N134" s="9">
        <v>128</v>
      </c>
    </row>
    <row r="135" spans="4:14" x14ac:dyDescent="0.25">
      <c r="D135" t="s">
        <v>619</v>
      </c>
      <c r="E135" s="9" t="s">
        <v>1311</v>
      </c>
      <c r="G135">
        <v>23390</v>
      </c>
      <c r="N135" s="9">
        <v>129</v>
      </c>
    </row>
    <row r="136" spans="4:14" x14ac:dyDescent="0.25">
      <c r="D136" t="s">
        <v>102</v>
      </c>
      <c r="E136" s="9" t="s">
        <v>1311</v>
      </c>
      <c r="G136">
        <v>23391</v>
      </c>
      <c r="N136" s="9">
        <v>130</v>
      </c>
    </row>
    <row r="137" spans="4:14" x14ac:dyDescent="0.25">
      <c r="D137" t="s">
        <v>52</v>
      </c>
      <c r="E137" s="9" t="s">
        <v>1311</v>
      </c>
      <c r="G137">
        <v>23392</v>
      </c>
      <c r="N137" s="9">
        <v>131</v>
      </c>
    </row>
    <row r="138" spans="4:14" x14ac:dyDescent="0.25">
      <c r="D138" t="s">
        <v>184</v>
      </c>
      <c r="E138" s="9" t="s">
        <v>1311</v>
      </c>
      <c r="G138">
        <v>23393</v>
      </c>
      <c r="N138" s="9">
        <v>132</v>
      </c>
    </row>
    <row r="139" spans="4:14" x14ac:dyDescent="0.25">
      <c r="D139" t="s">
        <v>198</v>
      </c>
      <c r="E139" s="9" t="s">
        <v>1311</v>
      </c>
      <c r="G139">
        <v>23394</v>
      </c>
      <c r="N139" s="9">
        <v>133</v>
      </c>
    </row>
    <row r="140" spans="4:14" x14ac:dyDescent="0.25">
      <c r="D140" t="s">
        <v>223</v>
      </c>
      <c r="E140" s="9" t="s">
        <v>1311</v>
      </c>
      <c r="G140">
        <v>23395</v>
      </c>
      <c r="N140" s="9">
        <v>134</v>
      </c>
    </row>
    <row r="141" spans="4:14" x14ac:dyDescent="0.25">
      <c r="D141" t="s">
        <v>425</v>
      </c>
      <c r="E141" s="9" t="s">
        <v>1311</v>
      </c>
      <c r="G141">
        <v>23396</v>
      </c>
      <c r="N141" s="9">
        <v>135</v>
      </c>
    </row>
    <row r="142" spans="4:14" x14ac:dyDescent="0.25">
      <c r="D142" t="s">
        <v>142</v>
      </c>
      <c r="E142" s="9" t="s">
        <v>1311</v>
      </c>
      <c r="G142">
        <v>23397</v>
      </c>
      <c r="N142" s="9">
        <v>136</v>
      </c>
    </row>
    <row r="143" spans="4:14" x14ac:dyDescent="0.25">
      <c r="D143" t="s">
        <v>372</v>
      </c>
      <c r="E143" s="9" t="s">
        <v>1311</v>
      </c>
      <c r="G143">
        <v>23398</v>
      </c>
      <c r="N143" s="9">
        <v>137</v>
      </c>
    </row>
    <row r="144" spans="4:14" x14ac:dyDescent="0.25">
      <c r="D144" t="s">
        <v>1295</v>
      </c>
      <c r="E144" s="9" t="s">
        <v>1311</v>
      </c>
      <c r="G144">
        <v>23399</v>
      </c>
      <c r="N144" s="9">
        <v>138</v>
      </c>
    </row>
    <row r="145" spans="4:14" x14ac:dyDescent="0.25">
      <c r="D145" t="s">
        <v>1296</v>
      </c>
      <c r="E145" s="9" t="s">
        <v>1311</v>
      </c>
      <c r="G145">
        <v>23400</v>
      </c>
      <c r="N145" s="9">
        <v>139</v>
      </c>
    </row>
    <row r="146" spans="4:14" x14ac:dyDescent="0.25">
      <c r="D146" t="s">
        <v>1275</v>
      </c>
      <c r="E146" s="9" t="s">
        <v>1311</v>
      </c>
      <c r="G146">
        <v>23401</v>
      </c>
      <c r="N146" s="9">
        <v>140</v>
      </c>
    </row>
    <row r="147" spans="4:14" x14ac:dyDescent="0.25">
      <c r="D147" t="s">
        <v>366</v>
      </c>
      <c r="E147" s="9" t="s">
        <v>1311</v>
      </c>
      <c r="G147">
        <v>23402</v>
      </c>
      <c r="N147" s="9">
        <v>141</v>
      </c>
    </row>
    <row r="148" spans="4:14" x14ac:dyDescent="0.25">
      <c r="D148" t="s">
        <v>984</v>
      </c>
      <c r="E148" s="9" t="s">
        <v>1311</v>
      </c>
      <c r="G148">
        <v>23403</v>
      </c>
      <c r="N148" s="9">
        <v>142</v>
      </c>
    </row>
    <row r="149" spans="4:14" x14ac:dyDescent="0.25">
      <c r="D149" t="s">
        <v>550</v>
      </c>
      <c r="E149" s="9" t="s">
        <v>1311</v>
      </c>
      <c r="G149">
        <v>23404</v>
      </c>
      <c r="N149" s="9">
        <v>143</v>
      </c>
    </row>
    <row r="150" spans="4:14" x14ac:dyDescent="0.25">
      <c r="D150" t="s">
        <v>469</v>
      </c>
      <c r="E150" s="9" t="s">
        <v>1311</v>
      </c>
      <c r="G150">
        <v>23405</v>
      </c>
      <c r="N150" s="9">
        <v>144</v>
      </c>
    </row>
    <row r="151" spans="4:14" x14ac:dyDescent="0.25">
      <c r="D151" t="s">
        <v>19</v>
      </c>
      <c r="E151" s="9" t="s">
        <v>1311</v>
      </c>
      <c r="G151">
        <v>23406</v>
      </c>
      <c r="N151" s="9">
        <v>145</v>
      </c>
    </row>
    <row r="152" spans="4:14" x14ac:dyDescent="0.25">
      <c r="D152" t="s">
        <v>1297</v>
      </c>
      <c r="E152" s="9" t="s">
        <v>1311</v>
      </c>
      <c r="G152">
        <v>23407</v>
      </c>
      <c r="N152" s="9">
        <v>146</v>
      </c>
    </row>
    <row r="153" spans="4:14" x14ac:dyDescent="0.25">
      <c r="D153" t="s">
        <v>801</v>
      </c>
      <c r="E153" s="9" t="s">
        <v>1311</v>
      </c>
      <c r="G153">
        <v>23408</v>
      </c>
      <c r="N153" s="9">
        <v>147</v>
      </c>
    </row>
    <row r="154" spans="4:14" x14ac:dyDescent="0.25">
      <c r="D154" t="s">
        <v>160</v>
      </c>
      <c r="E154" s="9" t="s">
        <v>1311</v>
      </c>
      <c r="G154">
        <v>23409</v>
      </c>
      <c r="N154" s="9">
        <v>148</v>
      </c>
    </row>
    <row r="155" spans="4:14" x14ac:dyDescent="0.25">
      <c r="D155" t="s">
        <v>1276</v>
      </c>
      <c r="E155" s="9" t="s">
        <v>1311</v>
      </c>
      <c r="G155">
        <v>23410</v>
      </c>
      <c r="N155" s="9">
        <v>149</v>
      </c>
    </row>
    <row r="156" spans="4:14" x14ac:dyDescent="0.25">
      <c r="D156" t="s">
        <v>1155</v>
      </c>
      <c r="E156" s="9" t="s">
        <v>1311</v>
      </c>
      <c r="G156">
        <v>23411</v>
      </c>
      <c r="N156" s="9">
        <v>150</v>
      </c>
    </row>
    <row r="157" spans="4:14" x14ac:dyDescent="0.25">
      <c r="D157" t="s">
        <v>587</v>
      </c>
      <c r="E157" s="9" t="s">
        <v>1311</v>
      </c>
      <c r="G157">
        <v>23412</v>
      </c>
      <c r="N157" s="9">
        <v>151</v>
      </c>
    </row>
    <row r="158" spans="4:14" x14ac:dyDescent="0.25">
      <c r="D158" t="s">
        <v>57</v>
      </c>
      <c r="E158" s="9" t="s">
        <v>1311</v>
      </c>
      <c r="G158">
        <v>23413</v>
      </c>
      <c r="N158" s="9">
        <v>152</v>
      </c>
    </row>
    <row r="159" spans="4:14" x14ac:dyDescent="0.25">
      <c r="D159" t="s">
        <v>64</v>
      </c>
      <c r="E159" s="9" t="s">
        <v>1311</v>
      </c>
      <c r="G159">
        <v>23414</v>
      </c>
      <c r="N159" s="9">
        <v>153</v>
      </c>
    </row>
    <row r="160" spans="4:14" x14ac:dyDescent="0.25">
      <c r="D160" t="s">
        <v>47</v>
      </c>
      <c r="E160" s="9" t="s">
        <v>1311</v>
      </c>
      <c r="G160">
        <v>23415</v>
      </c>
      <c r="N160" s="9">
        <v>154</v>
      </c>
    </row>
    <row r="161" spans="4:14" x14ac:dyDescent="0.25">
      <c r="D161" t="s">
        <v>575</v>
      </c>
      <c r="E161" s="9" t="s">
        <v>1311</v>
      </c>
      <c r="G161">
        <v>23416</v>
      </c>
      <c r="N161" s="9">
        <v>155</v>
      </c>
    </row>
    <row r="162" spans="4:14" x14ac:dyDescent="0.25">
      <c r="D162" t="s">
        <v>201</v>
      </c>
      <c r="E162" s="9" t="s">
        <v>1311</v>
      </c>
      <c r="G162">
        <v>23417</v>
      </c>
      <c r="N162" s="9"/>
    </row>
    <row r="163" spans="4:14" x14ac:dyDescent="0.25">
      <c r="D163" t="s">
        <v>1298</v>
      </c>
      <c r="E163" s="9" t="s">
        <v>1311</v>
      </c>
      <c r="G163">
        <v>23418</v>
      </c>
      <c r="N163" s="9"/>
    </row>
    <row r="164" spans="4:14" x14ac:dyDescent="0.25">
      <c r="D164" t="s">
        <v>267</v>
      </c>
      <c r="E164" s="9" t="s">
        <v>1311</v>
      </c>
      <c r="G164">
        <v>23419</v>
      </c>
      <c r="N164" s="9"/>
    </row>
    <row r="165" spans="4:14" x14ac:dyDescent="0.25">
      <c r="D165" t="s">
        <v>602</v>
      </c>
      <c r="E165" s="9" t="s">
        <v>1311</v>
      </c>
      <c r="G165">
        <v>23420</v>
      </c>
      <c r="N165" s="9"/>
    </row>
    <row r="166" spans="4:14" x14ac:dyDescent="0.25">
      <c r="D166" t="s">
        <v>92</v>
      </c>
      <c r="E166" s="9" t="s">
        <v>1311</v>
      </c>
      <c r="G166">
        <v>23421</v>
      </c>
      <c r="N166" s="9"/>
    </row>
    <row r="167" spans="4:14" x14ac:dyDescent="0.25">
      <c r="D167" t="s">
        <v>220</v>
      </c>
      <c r="E167" s="9" t="s">
        <v>1311</v>
      </c>
      <c r="G167">
        <v>23422</v>
      </c>
      <c r="N167" s="9"/>
    </row>
    <row r="168" spans="4:14" x14ac:dyDescent="0.25">
      <c r="D168" t="s">
        <v>617</v>
      </c>
      <c r="E168" s="9" t="s">
        <v>1311</v>
      </c>
      <c r="G168">
        <v>23423</v>
      </c>
      <c r="N168" s="9"/>
    </row>
    <row r="169" spans="4:14" x14ac:dyDescent="0.25">
      <c r="D169" t="s">
        <v>421</v>
      </c>
      <c r="E169" s="9" t="s">
        <v>1311</v>
      </c>
      <c r="G169">
        <v>23424</v>
      </c>
      <c r="N169" s="9"/>
    </row>
    <row r="170" spans="4:14" x14ac:dyDescent="0.25">
      <c r="D170" t="s">
        <v>522</v>
      </c>
      <c r="E170" s="9" t="s">
        <v>1311</v>
      </c>
      <c r="G170">
        <v>23425</v>
      </c>
      <c r="N170" s="9"/>
    </row>
    <row r="171" spans="4:14" x14ac:dyDescent="0.25">
      <c r="D171" t="s">
        <v>1299</v>
      </c>
      <c r="E171" s="9" t="s">
        <v>1311</v>
      </c>
      <c r="G171">
        <v>23426</v>
      </c>
      <c r="N171" s="9"/>
    </row>
    <row r="172" spans="4:14" x14ac:dyDescent="0.25">
      <c r="D172" t="s">
        <v>110</v>
      </c>
      <c r="E172" s="9" t="s">
        <v>1311</v>
      </c>
      <c r="G172">
        <v>23427</v>
      </c>
      <c r="N172" s="9"/>
    </row>
    <row r="173" spans="4:14" x14ac:dyDescent="0.25">
      <c r="D173" t="s">
        <v>16</v>
      </c>
      <c r="E173" s="9" t="s">
        <v>1311</v>
      </c>
      <c r="G173">
        <v>23428</v>
      </c>
      <c r="N173" s="9"/>
    </row>
    <row r="174" spans="4:14" x14ac:dyDescent="0.25">
      <c r="D174" t="s">
        <v>1300</v>
      </c>
      <c r="E174" s="9" t="s">
        <v>1311</v>
      </c>
      <c r="G174">
        <v>23429</v>
      </c>
      <c r="N174" s="9"/>
    </row>
    <row r="175" spans="4:14" x14ac:dyDescent="0.25">
      <c r="D175" t="s">
        <v>667</v>
      </c>
      <c r="E175" s="9" t="s">
        <v>1311</v>
      </c>
      <c r="G175">
        <v>23430</v>
      </c>
      <c r="N175" s="9"/>
    </row>
    <row r="176" spans="4:14" x14ac:dyDescent="0.25">
      <c r="D176" t="s">
        <v>557</v>
      </c>
      <c r="E176" s="9" t="s">
        <v>1311</v>
      </c>
      <c r="G176">
        <v>23431</v>
      </c>
      <c r="N176" s="9"/>
    </row>
    <row r="177" spans="4:14" x14ac:dyDescent="0.25">
      <c r="D177" t="s">
        <v>1273</v>
      </c>
      <c r="E177" s="9" t="s">
        <v>1311</v>
      </c>
      <c r="G177">
        <v>23432</v>
      </c>
      <c r="N177" s="9"/>
    </row>
    <row r="178" spans="4:14" x14ac:dyDescent="0.25">
      <c r="D178" t="s">
        <v>285</v>
      </c>
      <c r="E178" s="9" t="s">
        <v>1311</v>
      </c>
      <c r="G178">
        <v>23433</v>
      </c>
      <c r="N178" s="9"/>
    </row>
    <row r="179" spans="4:14" x14ac:dyDescent="0.25">
      <c r="D179" t="s">
        <v>742</v>
      </c>
      <c r="E179" s="9" t="s">
        <v>1311</v>
      </c>
      <c r="G179">
        <v>23434</v>
      </c>
      <c r="N179" s="9"/>
    </row>
    <row r="180" spans="4:14" x14ac:dyDescent="0.25">
      <c r="D180" t="s">
        <v>290</v>
      </c>
      <c r="E180" s="9" t="s">
        <v>1311</v>
      </c>
      <c r="G180">
        <v>23435</v>
      </c>
      <c r="N180" s="9"/>
    </row>
    <row r="181" spans="4:14" x14ac:dyDescent="0.25">
      <c r="D181" t="s">
        <v>292</v>
      </c>
      <c r="E181" s="9" t="s">
        <v>1311</v>
      </c>
      <c r="G181">
        <v>23436</v>
      </c>
      <c r="N181" s="9"/>
    </row>
    <row r="182" spans="4:14" x14ac:dyDescent="0.25">
      <c r="E182" s="3"/>
      <c r="G182">
        <v>23437</v>
      </c>
      <c r="N182" s="9"/>
    </row>
    <row r="183" spans="4:14" x14ac:dyDescent="0.25">
      <c r="D183" t="s">
        <v>196</v>
      </c>
      <c r="E183" s="8" t="s">
        <v>1312</v>
      </c>
      <c r="G183">
        <v>23438</v>
      </c>
      <c r="N183" s="9"/>
    </row>
    <row r="184" spans="4:14" x14ac:dyDescent="0.25">
      <c r="D184" t="s">
        <v>1303</v>
      </c>
      <c r="E184" s="8" t="s">
        <v>1312</v>
      </c>
      <c r="G184">
        <v>23439</v>
      </c>
      <c r="N184" s="9"/>
    </row>
    <row r="185" spans="4:14" x14ac:dyDescent="0.25">
      <c r="D185" t="s">
        <v>78</v>
      </c>
      <c r="E185" s="8" t="s">
        <v>1312</v>
      </c>
      <c r="G185">
        <v>23440</v>
      </c>
      <c r="N185" s="9"/>
    </row>
    <row r="186" spans="4:14" x14ac:dyDescent="0.25">
      <c r="D186" t="s">
        <v>565</v>
      </c>
      <c r="E186" s="8" t="s">
        <v>1312</v>
      </c>
      <c r="G186">
        <v>23441</v>
      </c>
      <c r="N186" s="9"/>
    </row>
    <row r="187" spans="4:14" x14ac:dyDescent="0.25">
      <c r="D187" t="s">
        <v>1286</v>
      </c>
      <c r="E187" s="8" t="s">
        <v>1312</v>
      </c>
      <c r="G187">
        <v>23442</v>
      </c>
      <c r="N187" s="9"/>
    </row>
    <row r="188" spans="4:14" x14ac:dyDescent="0.25">
      <c r="D188" t="s">
        <v>1301</v>
      </c>
      <c r="E188" s="8" t="s">
        <v>1312</v>
      </c>
      <c r="G188">
        <v>23443</v>
      </c>
      <c r="N188" s="9"/>
    </row>
    <row r="189" spans="4:14" x14ac:dyDescent="0.25">
      <c r="D189" t="s">
        <v>296</v>
      </c>
      <c r="E189" s="8" t="s">
        <v>1312</v>
      </c>
      <c r="G189">
        <v>23444</v>
      </c>
      <c r="N189" s="9"/>
    </row>
    <row r="190" spans="4:14" x14ac:dyDescent="0.25">
      <c r="D190" t="s">
        <v>578</v>
      </c>
      <c r="E190" s="8" t="s">
        <v>1312</v>
      </c>
      <c r="G190">
        <v>23445</v>
      </c>
      <c r="N190" s="9"/>
    </row>
    <row r="191" spans="4:14" x14ac:dyDescent="0.25">
      <c r="D191" t="s">
        <v>61</v>
      </c>
      <c r="E191" s="8" t="s">
        <v>1312</v>
      </c>
      <c r="G191">
        <v>23446</v>
      </c>
      <c r="N191" s="9"/>
    </row>
    <row r="192" spans="4:14" x14ac:dyDescent="0.25">
      <c r="D192" t="s">
        <v>1285</v>
      </c>
      <c r="E192" s="8" t="s">
        <v>1312</v>
      </c>
      <c r="G192">
        <v>23447</v>
      </c>
      <c r="N192" s="9"/>
    </row>
    <row r="193" spans="4:14" x14ac:dyDescent="0.25">
      <c r="D193" t="s">
        <v>1302</v>
      </c>
      <c r="E193" s="8" t="s">
        <v>1312</v>
      </c>
      <c r="G193">
        <v>23448</v>
      </c>
      <c r="N193" s="9"/>
    </row>
    <row r="194" spans="4:14" x14ac:dyDescent="0.25">
      <c r="D194" t="s">
        <v>84</v>
      </c>
      <c r="E194" s="8" t="s">
        <v>1312</v>
      </c>
      <c r="G194">
        <v>23449</v>
      </c>
      <c r="N194" s="9"/>
    </row>
    <row r="195" spans="4:14" x14ac:dyDescent="0.25">
      <c r="D195" t="s">
        <v>232</v>
      </c>
      <c r="E195" s="8" t="s">
        <v>1312</v>
      </c>
      <c r="G195">
        <v>23450</v>
      </c>
      <c r="N195" s="9"/>
    </row>
    <row r="196" spans="4:14" x14ac:dyDescent="0.25">
      <c r="D196" t="s">
        <v>40</v>
      </c>
      <c r="E196" s="8" t="s">
        <v>1312</v>
      </c>
      <c r="G196">
        <v>23451</v>
      </c>
      <c r="N196" s="9"/>
    </row>
    <row r="197" spans="4:14" x14ac:dyDescent="0.25">
      <c r="D197" t="s">
        <v>59</v>
      </c>
      <c r="E197" s="8" t="s">
        <v>1312</v>
      </c>
      <c r="G197">
        <v>23452</v>
      </c>
      <c r="N197" s="9"/>
    </row>
    <row r="198" spans="4:14" x14ac:dyDescent="0.25">
      <c r="G198">
        <v>23453</v>
      </c>
      <c r="N198" s="9"/>
    </row>
    <row r="199" spans="4:14" x14ac:dyDescent="0.25">
      <c r="G199">
        <v>23454</v>
      </c>
      <c r="N199" s="9"/>
    </row>
    <row r="200" spans="4:14" x14ac:dyDescent="0.25">
      <c r="G200">
        <v>23455</v>
      </c>
      <c r="N200" s="9"/>
    </row>
    <row r="201" spans="4:14" x14ac:dyDescent="0.25">
      <c r="G201">
        <v>23456</v>
      </c>
      <c r="N201" s="9"/>
    </row>
    <row r="202" spans="4:14" x14ac:dyDescent="0.25">
      <c r="G202">
        <v>23457</v>
      </c>
      <c r="N202" s="9"/>
    </row>
    <row r="203" spans="4:14" x14ac:dyDescent="0.25">
      <c r="G203">
        <v>23458</v>
      </c>
      <c r="N203" s="9"/>
    </row>
    <row r="204" spans="4:14" x14ac:dyDescent="0.25">
      <c r="G204">
        <v>23459</v>
      </c>
      <c r="N204" s="9"/>
    </row>
    <row r="205" spans="4:14" x14ac:dyDescent="0.25">
      <c r="G205">
        <v>23460</v>
      </c>
      <c r="N205" s="9"/>
    </row>
    <row r="206" spans="4:14" x14ac:dyDescent="0.25">
      <c r="G206">
        <v>23461</v>
      </c>
      <c r="N206" s="9"/>
    </row>
    <row r="207" spans="4:14" x14ac:dyDescent="0.25">
      <c r="G207">
        <v>23462</v>
      </c>
      <c r="N207" s="9"/>
    </row>
    <row r="208" spans="4:14" x14ac:dyDescent="0.25">
      <c r="G208">
        <v>23463</v>
      </c>
      <c r="N208" s="9"/>
    </row>
    <row r="209" spans="7:14" x14ac:dyDescent="0.25">
      <c r="G209">
        <v>23464</v>
      </c>
      <c r="N209" s="9"/>
    </row>
    <row r="210" spans="7:14" x14ac:dyDescent="0.25">
      <c r="G210">
        <v>23465</v>
      </c>
      <c r="N210" s="9"/>
    </row>
    <row r="211" spans="7:14" x14ac:dyDescent="0.25">
      <c r="G211">
        <v>23466</v>
      </c>
      <c r="N211" s="9"/>
    </row>
    <row r="212" spans="7:14" x14ac:dyDescent="0.25">
      <c r="G212">
        <v>23467</v>
      </c>
      <c r="N212" s="9"/>
    </row>
    <row r="213" spans="7:14" x14ac:dyDescent="0.25">
      <c r="G213">
        <v>23468</v>
      </c>
      <c r="N213" s="9"/>
    </row>
    <row r="214" spans="7:14" x14ac:dyDescent="0.25">
      <c r="G214">
        <v>23469</v>
      </c>
      <c r="N214" s="9"/>
    </row>
    <row r="215" spans="7:14" x14ac:dyDescent="0.25">
      <c r="G215">
        <v>23470</v>
      </c>
      <c r="N215" s="9"/>
    </row>
    <row r="216" spans="7:14" x14ac:dyDescent="0.25">
      <c r="G216">
        <v>23471</v>
      </c>
      <c r="N216" s="9"/>
    </row>
    <row r="217" spans="7:14" x14ac:dyDescent="0.25">
      <c r="G217">
        <v>23472</v>
      </c>
      <c r="N217" s="9"/>
    </row>
    <row r="218" spans="7:14" x14ac:dyDescent="0.25">
      <c r="G218">
        <v>23473</v>
      </c>
      <c r="N218" s="9"/>
    </row>
    <row r="219" spans="7:14" x14ac:dyDescent="0.25">
      <c r="G219">
        <v>23474</v>
      </c>
      <c r="N219" s="9"/>
    </row>
    <row r="220" spans="7:14" x14ac:dyDescent="0.25">
      <c r="G220">
        <v>23475</v>
      </c>
      <c r="N220" s="9"/>
    </row>
    <row r="221" spans="7:14" x14ac:dyDescent="0.25">
      <c r="G221">
        <v>23476</v>
      </c>
      <c r="N221" s="9"/>
    </row>
    <row r="222" spans="7:14" x14ac:dyDescent="0.25">
      <c r="G222">
        <v>23477</v>
      </c>
      <c r="N222" s="9"/>
    </row>
    <row r="223" spans="7:14" x14ac:dyDescent="0.25">
      <c r="G223">
        <v>23478</v>
      </c>
      <c r="N223" s="9"/>
    </row>
    <row r="224" spans="7:14" x14ac:dyDescent="0.25">
      <c r="G224">
        <v>23479</v>
      </c>
      <c r="N224" s="9"/>
    </row>
    <row r="225" spans="7:14" x14ac:dyDescent="0.25">
      <c r="G225">
        <v>23480</v>
      </c>
      <c r="N225" s="9"/>
    </row>
    <row r="226" spans="7:14" x14ac:dyDescent="0.25">
      <c r="G226">
        <v>23481</v>
      </c>
      <c r="N226" s="9"/>
    </row>
    <row r="227" spans="7:14" x14ac:dyDescent="0.25">
      <c r="G227">
        <v>23482</v>
      </c>
      <c r="N227" s="9"/>
    </row>
    <row r="228" spans="7:14" x14ac:dyDescent="0.25">
      <c r="G228">
        <v>23483</v>
      </c>
      <c r="N228" s="9"/>
    </row>
    <row r="229" spans="7:14" x14ac:dyDescent="0.25">
      <c r="G229">
        <v>23484</v>
      </c>
      <c r="N229" s="9"/>
    </row>
    <row r="230" spans="7:14" x14ac:dyDescent="0.25">
      <c r="G230">
        <v>23485</v>
      </c>
      <c r="N230" s="9"/>
    </row>
    <row r="231" spans="7:14" x14ac:dyDescent="0.25">
      <c r="G231">
        <v>23486</v>
      </c>
      <c r="N231" s="9"/>
    </row>
    <row r="232" spans="7:14" x14ac:dyDescent="0.25">
      <c r="G232">
        <v>23487</v>
      </c>
      <c r="N232" s="9"/>
    </row>
    <row r="233" spans="7:14" x14ac:dyDescent="0.25">
      <c r="G233">
        <v>23488</v>
      </c>
      <c r="N233" s="9"/>
    </row>
    <row r="234" spans="7:14" x14ac:dyDescent="0.25">
      <c r="G234">
        <v>23489</v>
      </c>
      <c r="N234" s="9"/>
    </row>
    <row r="235" spans="7:14" x14ac:dyDescent="0.25">
      <c r="G235">
        <v>23490</v>
      </c>
      <c r="N235" s="9"/>
    </row>
    <row r="236" spans="7:14" x14ac:dyDescent="0.25">
      <c r="G236">
        <v>23491</v>
      </c>
      <c r="N236" s="9"/>
    </row>
    <row r="237" spans="7:14" x14ac:dyDescent="0.25">
      <c r="G237">
        <v>23492</v>
      </c>
      <c r="N237" s="9"/>
    </row>
    <row r="238" spans="7:14" x14ac:dyDescent="0.25">
      <c r="G238">
        <v>23493</v>
      </c>
    </row>
    <row r="239" spans="7:14" x14ac:dyDescent="0.25">
      <c r="G239">
        <v>23494</v>
      </c>
    </row>
    <row r="240" spans="7:14" x14ac:dyDescent="0.25">
      <c r="G240">
        <v>23495</v>
      </c>
    </row>
    <row r="241" spans="7:7" x14ac:dyDescent="0.25">
      <c r="G241">
        <v>23496</v>
      </c>
    </row>
    <row r="242" spans="7:7" x14ac:dyDescent="0.25">
      <c r="G242">
        <v>23497</v>
      </c>
    </row>
    <row r="243" spans="7:7" x14ac:dyDescent="0.25">
      <c r="G243">
        <v>23498</v>
      </c>
    </row>
    <row r="244" spans="7:7" x14ac:dyDescent="0.25">
      <c r="G244">
        <v>23499</v>
      </c>
    </row>
    <row r="245" spans="7:7" x14ac:dyDescent="0.25">
      <c r="G245">
        <v>23500</v>
      </c>
    </row>
    <row r="246" spans="7:7" x14ac:dyDescent="0.25">
      <c r="G246">
        <v>23501</v>
      </c>
    </row>
    <row r="247" spans="7:7" x14ac:dyDescent="0.25">
      <c r="G247">
        <v>23502</v>
      </c>
    </row>
    <row r="248" spans="7:7" x14ac:dyDescent="0.25">
      <c r="G248">
        <v>23503</v>
      </c>
    </row>
    <row r="249" spans="7:7" x14ac:dyDescent="0.25">
      <c r="G249">
        <v>23504</v>
      </c>
    </row>
    <row r="250" spans="7:7" x14ac:dyDescent="0.25">
      <c r="G250">
        <v>23505</v>
      </c>
    </row>
    <row r="251" spans="7:7" x14ac:dyDescent="0.25">
      <c r="G251">
        <v>23506</v>
      </c>
    </row>
    <row r="252" spans="7:7" x14ac:dyDescent="0.25">
      <c r="G252">
        <v>23507</v>
      </c>
    </row>
    <row r="253" spans="7:7" x14ac:dyDescent="0.25">
      <c r="G253">
        <v>23508</v>
      </c>
    </row>
    <row r="254" spans="7:7" x14ac:dyDescent="0.25">
      <c r="G254">
        <v>23509</v>
      </c>
    </row>
    <row r="255" spans="7:7" x14ac:dyDescent="0.25">
      <c r="G255">
        <v>23510</v>
      </c>
    </row>
    <row r="256" spans="7:7" x14ac:dyDescent="0.25">
      <c r="G256">
        <v>23511</v>
      </c>
    </row>
    <row r="257" spans="7:7" x14ac:dyDescent="0.25">
      <c r="G257">
        <v>23512</v>
      </c>
    </row>
    <row r="258" spans="7:7" x14ac:dyDescent="0.25">
      <c r="G258">
        <v>23513</v>
      </c>
    </row>
    <row r="259" spans="7:7" x14ac:dyDescent="0.25">
      <c r="G259">
        <v>23514</v>
      </c>
    </row>
    <row r="260" spans="7:7" x14ac:dyDescent="0.25">
      <c r="G260">
        <v>23515</v>
      </c>
    </row>
    <row r="261" spans="7:7" x14ac:dyDescent="0.25">
      <c r="G261">
        <v>23516</v>
      </c>
    </row>
    <row r="262" spans="7:7" x14ac:dyDescent="0.25">
      <c r="G262">
        <v>23517</v>
      </c>
    </row>
    <row r="263" spans="7:7" x14ac:dyDescent="0.25">
      <c r="G263">
        <v>23518</v>
      </c>
    </row>
    <row r="264" spans="7:7" x14ac:dyDescent="0.25">
      <c r="G264">
        <v>23519</v>
      </c>
    </row>
    <row r="265" spans="7:7" x14ac:dyDescent="0.25">
      <c r="G265">
        <v>23520</v>
      </c>
    </row>
    <row r="266" spans="7:7" x14ac:dyDescent="0.25">
      <c r="G266">
        <v>23521</v>
      </c>
    </row>
    <row r="267" spans="7:7" x14ac:dyDescent="0.25">
      <c r="G267">
        <v>23522</v>
      </c>
    </row>
    <row r="268" spans="7:7" x14ac:dyDescent="0.25">
      <c r="G268">
        <v>23523</v>
      </c>
    </row>
    <row r="269" spans="7:7" x14ac:dyDescent="0.25">
      <c r="G269">
        <v>23524</v>
      </c>
    </row>
    <row r="270" spans="7:7" x14ac:dyDescent="0.25">
      <c r="G270">
        <v>23525</v>
      </c>
    </row>
    <row r="271" spans="7:7" x14ac:dyDescent="0.25">
      <c r="G271">
        <v>23526</v>
      </c>
    </row>
    <row r="272" spans="7:7" x14ac:dyDescent="0.25">
      <c r="G272">
        <v>23527</v>
      </c>
    </row>
    <row r="273" spans="7:7" x14ac:dyDescent="0.25">
      <c r="G273">
        <v>23528</v>
      </c>
    </row>
    <row r="274" spans="7:7" x14ac:dyDescent="0.25">
      <c r="G274">
        <v>23529</v>
      </c>
    </row>
    <row r="275" spans="7:7" x14ac:dyDescent="0.25">
      <c r="G275">
        <v>23530</v>
      </c>
    </row>
    <row r="276" spans="7:7" x14ac:dyDescent="0.25">
      <c r="G276">
        <v>23531</v>
      </c>
    </row>
    <row r="277" spans="7:7" x14ac:dyDescent="0.25">
      <c r="G277">
        <v>23532</v>
      </c>
    </row>
    <row r="278" spans="7:7" x14ac:dyDescent="0.25">
      <c r="G278">
        <v>23533</v>
      </c>
    </row>
    <row r="279" spans="7:7" x14ac:dyDescent="0.25">
      <c r="G279">
        <v>23534</v>
      </c>
    </row>
    <row r="280" spans="7:7" x14ac:dyDescent="0.25">
      <c r="G280">
        <v>23535</v>
      </c>
    </row>
    <row r="281" spans="7:7" x14ac:dyDescent="0.25">
      <c r="G281">
        <v>23536</v>
      </c>
    </row>
    <row r="282" spans="7:7" x14ac:dyDescent="0.25">
      <c r="G282">
        <v>23537</v>
      </c>
    </row>
    <row r="283" spans="7:7" x14ac:dyDescent="0.25">
      <c r="G283">
        <v>23538</v>
      </c>
    </row>
    <row r="284" spans="7:7" x14ac:dyDescent="0.25">
      <c r="G284">
        <v>23539</v>
      </c>
    </row>
    <row r="285" spans="7:7" x14ac:dyDescent="0.25">
      <c r="G285">
        <v>23540</v>
      </c>
    </row>
    <row r="286" spans="7:7" x14ac:dyDescent="0.25">
      <c r="G286">
        <v>23541</v>
      </c>
    </row>
    <row r="287" spans="7:7" x14ac:dyDescent="0.25">
      <c r="G287">
        <v>23542</v>
      </c>
    </row>
    <row r="288" spans="7:7" x14ac:dyDescent="0.25">
      <c r="G288">
        <v>23543</v>
      </c>
    </row>
    <row r="289" spans="7:7" x14ac:dyDescent="0.25">
      <c r="G289">
        <v>23544</v>
      </c>
    </row>
    <row r="290" spans="7:7" x14ac:dyDescent="0.25">
      <c r="G290">
        <v>23545</v>
      </c>
    </row>
    <row r="291" spans="7:7" x14ac:dyDescent="0.25">
      <c r="G291">
        <v>23546</v>
      </c>
    </row>
    <row r="292" spans="7:7" x14ac:dyDescent="0.25">
      <c r="G292">
        <v>23547</v>
      </c>
    </row>
    <row r="293" spans="7:7" x14ac:dyDescent="0.25">
      <c r="G293">
        <v>23548</v>
      </c>
    </row>
    <row r="294" spans="7:7" x14ac:dyDescent="0.25">
      <c r="G294">
        <v>23549</v>
      </c>
    </row>
    <row r="295" spans="7:7" x14ac:dyDescent="0.25">
      <c r="G295">
        <v>23550</v>
      </c>
    </row>
    <row r="296" spans="7:7" x14ac:dyDescent="0.25">
      <c r="G296">
        <v>23551</v>
      </c>
    </row>
    <row r="297" spans="7:7" x14ac:dyDescent="0.25">
      <c r="G297">
        <v>23552</v>
      </c>
    </row>
    <row r="298" spans="7:7" x14ac:dyDescent="0.25">
      <c r="G298">
        <v>23553</v>
      </c>
    </row>
    <row r="299" spans="7:7" x14ac:dyDescent="0.25">
      <c r="G299">
        <v>23554</v>
      </c>
    </row>
    <row r="300" spans="7:7" x14ac:dyDescent="0.25">
      <c r="G300">
        <v>23555</v>
      </c>
    </row>
    <row r="301" spans="7:7" x14ac:dyDescent="0.25">
      <c r="G301">
        <v>23556</v>
      </c>
    </row>
    <row r="302" spans="7:7" x14ac:dyDescent="0.25">
      <c r="G302">
        <v>23557</v>
      </c>
    </row>
    <row r="303" spans="7:7" x14ac:dyDescent="0.25">
      <c r="G303">
        <v>23558</v>
      </c>
    </row>
    <row r="304" spans="7:7" x14ac:dyDescent="0.25">
      <c r="G304">
        <v>23559</v>
      </c>
    </row>
    <row r="305" spans="7:7" x14ac:dyDescent="0.25">
      <c r="G305">
        <v>23560</v>
      </c>
    </row>
    <row r="306" spans="7:7" x14ac:dyDescent="0.25">
      <c r="G306">
        <v>23561</v>
      </c>
    </row>
    <row r="307" spans="7:7" x14ac:dyDescent="0.25">
      <c r="G307">
        <v>23562</v>
      </c>
    </row>
    <row r="308" spans="7:7" x14ac:dyDescent="0.25">
      <c r="G308">
        <v>23563</v>
      </c>
    </row>
    <row r="309" spans="7:7" x14ac:dyDescent="0.25">
      <c r="G309">
        <v>23564</v>
      </c>
    </row>
    <row r="310" spans="7:7" x14ac:dyDescent="0.25">
      <c r="G310">
        <v>23565</v>
      </c>
    </row>
    <row r="311" spans="7:7" x14ac:dyDescent="0.25">
      <c r="G311">
        <v>23566</v>
      </c>
    </row>
    <row r="312" spans="7:7" x14ac:dyDescent="0.25">
      <c r="G312">
        <v>23567</v>
      </c>
    </row>
    <row r="313" spans="7:7" x14ac:dyDescent="0.25">
      <c r="G313">
        <v>23568</v>
      </c>
    </row>
    <row r="314" spans="7:7" x14ac:dyDescent="0.25">
      <c r="G314">
        <v>23569</v>
      </c>
    </row>
    <row r="315" spans="7:7" x14ac:dyDescent="0.25">
      <c r="G315">
        <v>23570</v>
      </c>
    </row>
    <row r="316" spans="7:7" x14ac:dyDescent="0.25">
      <c r="G316">
        <v>23571</v>
      </c>
    </row>
    <row r="317" spans="7:7" x14ac:dyDescent="0.25">
      <c r="G317">
        <v>23572</v>
      </c>
    </row>
    <row r="318" spans="7:7" x14ac:dyDescent="0.25">
      <c r="G318">
        <v>23573</v>
      </c>
    </row>
    <row r="319" spans="7:7" x14ac:dyDescent="0.25">
      <c r="G319">
        <v>23574</v>
      </c>
    </row>
    <row r="320" spans="7:7" x14ac:dyDescent="0.25">
      <c r="G320">
        <v>23575</v>
      </c>
    </row>
    <row r="321" spans="7:7" x14ac:dyDescent="0.25">
      <c r="G321">
        <v>23576</v>
      </c>
    </row>
    <row r="322" spans="7:7" x14ac:dyDescent="0.25">
      <c r="G322">
        <v>23577</v>
      </c>
    </row>
    <row r="323" spans="7:7" x14ac:dyDescent="0.25">
      <c r="G323">
        <v>23578</v>
      </c>
    </row>
    <row r="324" spans="7:7" x14ac:dyDescent="0.25">
      <c r="G324">
        <v>23579</v>
      </c>
    </row>
    <row r="325" spans="7:7" x14ac:dyDescent="0.25">
      <c r="G325">
        <v>23580</v>
      </c>
    </row>
    <row r="326" spans="7:7" x14ac:dyDescent="0.25">
      <c r="G326">
        <v>23581</v>
      </c>
    </row>
    <row r="327" spans="7:7" x14ac:dyDescent="0.25">
      <c r="G327">
        <v>23582</v>
      </c>
    </row>
    <row r="328" spans="7:7" x14ac:dyDescent="0.25">
      <c r="G328">
        <v>23583</v>
      </c>
    </row>
    <row r="329" spans="7:7" x14ac:dyDescent="0.25">
      <c r="G329">
        <v>23584</v>
      </c>
    </row>
    <row r="330" spans="7:7" x14ac:dyDescent="0.25">
      <c r="G330">
        <v>23585</v>
      </c>
    </row>
    <row r="331" spans="7:7" x14ac:dyDescent="0.25">
      <c r="G331">
        <v>23586</v>
      </c>
    </row>
    <row r="332" spans="7:7" x14ac:dyDescent="0.25">
      <c r="G332">
        <v>23587</v>
      </c>
    </row>
    <row r="333" spans="7:7" x14ac:dyDescent="0.25">
      <c r="G333">
        <v>23588</v>
      </c>
    </row>
    <row r="334" spans="7:7" x14ac:dyDescent="0.25">
      <c r="G334">
        <v>23589</v>
      </c>
    </row>
    <row r="335" spans="7:7" x14ac:dyDescent="0.25">
      <c r="G335">
        <v>23590</v>
      </c>
    </row>
    <row r="336" spans="7:7" x14ac:dyDescent="0.25">
      <c r="G336">
        <v>23591</v>
      </c>
    </row>
    <row r="337" spans="7:7" x14ac:dyDescent="0.25">
      <c r="G337">
        <v>23592</v>
      </c>
    </row>
    <row r="338" spans="7:7" x14ac:dyDescent="0.25">
      <c r="G338">
        <v>23593</v>
      </c>
    </row>
    <row r="339" spans="7:7" x14ac:dyDescent="0.25">
      <c r="G339">
        <v>23594</v>
      </c>
    </row>
    <row r="340" spans="7:7" x14ac:dyDescent="0.25">
      <c r="G340">
        <v>23595</v>
      </c>
    </row>
    <row r="341" spans="7:7" x14ac:dyDescent="0.25">
      <c r="G341">
        <v>23596</v>
      </c>
    </row>
    <row r="342" spans="7:7" x14ac:dyDescent="0.25">
      <c r="G342">
        <v>23597</v>
      </c>
    </row>
    <row r="343" spans="7:7" x14ac:dyDescent="0.25">
      <c r="G343">
        <v>23598</v>
      </c>
    </row>
    <row r="344" spans="7:7" x14ac:dyDescent="0.25">
      <c r="G344">
        <v>23599</v>
      </c>
    </row>
    <row r="345" spans="7:7" x14ac:dyDescent="0.25">
      <c r="G345">
        <v>23600</v>
      </c>
    </row>
    <row r="346" spans="7:7" x14ac:dyDescent="0.25">
      <c r="G346">
        <v>23601</v>
      </c>
    </row>
    <row r="347" spans="7:7" x14ac:dyDescent="0.25">
      <c r="G347">
        <v>23602</v>
      </c>
    </row>
    <row r="348" spans="7:7" x14ac:dyDescent="0.25">
      <c r="G348">
        <v>23603</v>
      </c>
    </row>
    <row r="349" spans="7:7" x14ac:dyDescent="0.25">
      <c r="G349">
        <v>23604</v>
      </c>
    </row>
    <row r="350" spans="7:7" x14ac:dyDescent="0.25">
      <c r="G350">
        <v>23605</v>
      </c>
    </row>
    <row r="351" spans="7:7" x14ac:dyDescent="0.25">
      <c r="G351">
        <v>23606</v>
      </c>
    </row>
    <row r="352" spans="7:7" x14ac:dyDescent="0.25">
      <c r="G352">
        <v>23607</v>
      </c>
    </row>
    <row r="353" spans="7:7" x14ac:dyDescent="0.25">
      <c r="G353">
        <v>23608</v>
      </c>
    </row>
    <row r="354" spans="7:7" x14ac:dyDescent="0.25">
      <c r="G354">
        <v>23609</v>
      </c>
    </row>
    <row r="355" spans="7:7" x14ac:dyDescent="0.25">
      <c r="G355">
        <v>23610</v>
      </c>
    </row>
    <row r="356" spans="7:7" x14ac:dyDescent="0.25">
      <c r="G356">
        <v>23611</v>
      </c>
    </row>
    <row r="357" spans="7:7" x14ac:dyDescent="0.25">
      <c r="G357">
        <v>23612</v>
      </c>
    </row>
    <row r="358" spans="7:7" x14ac:dyDescent="0.25">
      <c r="G358">
        <v>23613</v>
      </c>
    </row>
    <row r="359" spans="7:7" x14ac:dyDescent="0.25">
      <c r="G359">
        <v>23614</v>
      </c>
    </row>
    <row r="360" spans="7:7" x14ac:dyDescent="0.25">
      <c r="G360">
        <v>23615</v>
      </c>
    </row>
    <row r="361" spans="7:7" x14ac:dyDescent="0.25">
      <c r="G361">
        <v>23616</v>
      </c>
    </row>
    <row r="362" spans="7:7" x14ac:dyDescent="0.25">
      <c r="G362">
        <v>23617</v>
      </c>
    </row>
    <row r="363" spans="7:7" x14ac:dyDescent="0.25">
      <c r="G363">
        <v>23618</v>
      </c>
    </row>
    <row r="364" spans="7:7" x14ac:dyDescent="0.25">
      <c r="G364">
        <v>23619</v>
      </c>
    </row>
    <row r="365" spans="7:7" x14ac:dyDescent="0.25">
      <c r="G365">
        <v>23620</v>
      </c>
    </row>
    <row r="366" spans="7:7" x14ac:dyDescent="0.25">
      <c r="G366">
        <v>23621</v>
      </c>
    </row>
    <row r="367" spans="7:7" x14ac:dyDescent="0.25">
      <c r="G367">
        <v>23622</v>
      </c>
    </row>
    <row r="368" spans="7:7" x14ac:dyDescent="0.25">
      <c r="G368">
        <v>23623</v>
      </c>
    </row>
    <row r="369" spans="7:7" x14ac:dyDescent="0.25">
      <c r="G369">
        <v>23624</v>
      </c>
    </row>
    <row r="370" spans="7:7" x14ac:dyDescent="0.25">
      <c r="G370">
        <v>23625</v>
      </c>
    </row>
    <row r="371" spans="7:7" x14ac:dyDescent="0.25">
      <c r="G371">
        <v>23626</v>
      </c>
    </row>
    <row r="372" spans="7:7" x14ac:dyDescent="0.25">
      <c r="G372">
        <v>23627</v>
      </c>
    </row>
    <row r="373" spans="7:7" x14ac:dyDescent="0.25">
      <c r="G373">
        <v>23628</v>
      </c>
    </row>
    <row r="374" spans="7:7" x14ac:dyDescent="0.25">
      <c r="G374">
        <v>23629</v>
      </c>
    </row>
    <row r="375" spans="7:7" x14ac:dyDescent="0.25">
      <c r="G375">
        <v>23630</v>
      </c>
    </row>
    <row r="376" spans="7:7" x14ac:dyDescent="0.25">
      <c r="G376">
        <v>23631</v>
      </c>
    </row>
    <row r="377" spans="7:7" x14ac:dyDescent="0.25">
      <c r="G377">
        <v>23632</v>
      </c>
    </row>
    <row r="378" spans="7:7" x14ac:dyDescent="0.25">
      <c r="G378">
        <v>23633</v>
      </c>
    </row>
    <row r="379" spans="7:7" x14ac:dyDescent="0.25">
      <c r="G379">
        <v>23634</v>
      </c>
    </row>
    <row r="380" spans="7:7" x14ac:dyDescent="0.25">
      <c r="G380">
        <v>23635</v>
      </c>
    </row>
    <row r="381" spans="7:7" x14ac:dyDescent="0.25">
      <c r="G381">
        <v>23636</v>
      </c>
    </row>
    <row r="382" spans="7:7" x14ac:dyDescent="0.25">
      <c r="G382">
        <v>23637</v>
      </c>
    </row>
    <row r="383" spans="7:7" x14ac:dyDescent="0.25">
      <c r="G383">
        <v>23638</v>
      </c>
    </row>
    <row r="384" spans="7:7" x14ac:dyDescent="0.25">
      <c r="G384">
        <v>23639</v>
      </c>
    </row>
    <row r="385" spans="7:7" x14ac:dyDescent="0.25">
      <c r="G385">
        <v>23640</v>
      </c>
    </row>
    <row r="386" spans="7:7" x14ac:dyDescent="0.25">
      <c r="G386">
        <v>23641</v>
      </c>
    </row>
    <row r="387" spans="7:7" x14ac:dyDescent="0.25">
      <c r="G387">
        <v>23642</v>
      </c>
    </row>
    <row r="388" spans="7:7" x14ac:dyDescent="0.25">
      <c r="G388">
        <v>23643</v>
      </c>
    </row>
    <row r="389" spans="7:7" x14ac:dyDescent="0.25">
      <c r="G389">
        <v>23644</v>
      </c>
    </row>
    <row r="390" spans="7:7" x14ac:dyDescent="0.25">
      <c r="G390">
        <v>23645</v>
      </c>
    </row>
    <row r="391" spans="7:7" x14ac:dyDescent="0.25">
      <c r="G391">
        <v>23646</v>
      </c>
    </row>
    <row r="392" spans="7:7" x14ac:dyDescent="0.25">
      <c r="G392">
        <v>23647</v>
      </c>
    </row>
    <row r="393" spans="7:7" x14ac:dyDescent="0.25">
      <c r="G393">
        <v>23648</v>
      </c>
    </row>
    <row r="394" spans="7:7" x14ac:dyDescent="0.25">
      <c r="G394">
        <v>23649</v>
      </c>
    </row>
    <row r="395" spans="7:7" x14ac:dyDescent="0.25">
      <c r="G395">
        <v>23650</v>
      </c>
    </row>
    <row r="396" spans="7:7" x14ac:dyDescent="0.25">
      <c r="G396">
        <v>23651</v>
      </c>
    </row>
    <row r="397" spans="7:7" x14ac:dyDescent="0.25">
      <c r="G397">
        <v>23652</v>
      </c>
    </row>
    <row r="398" spans="7:7" x14ac:dyDescent="0.25">
      <c r="G398">
        <v>23653</v>
      </c>
    </row>
    <row r="399" spans="7:7" x14ac:dyDescent="0.25">
      <c r="G399">
        <v>23654</v>
      </c>
    </row>
    <row r="400" spans="7:7" x14ac:dyDescent="0.25">
      <c r="G400">
        <v>23655</v>
      </c>
    </row>
    <row r="401" spans="7:7" x14ac:dyDescent="0.25">
      <c r="G401">
        <v>23656</v>
      </c>
    </row>
    <row r="402" spans="7:7" x14ac:dyDescent="0.25">
      <c r="G402">
        <v>23657</v>
      </c>
    </row>
    <row r="403" spans="7:7" x14ac:dyDescent="0.25">
      <c r="G403">
        <v>23658</v>
      </c>
    </row>
    <row r="404" spans="7:7" x14ac:dyDescent="0.25">
      <c r="G404">
        <v>23659</v>
      </c>
    </row>
    <row r="405" spans="7:7" x14ac:dyDescent="0.25">
      <c r="G405">
        <v>23660</v>
      </c>
    </row>
    <row r="406" spans="7:7" x14ac:dyDescent="0.25">
      <c r="G406">
        <v>23661</v>
      </c>
    </row>
    <row r="407" spans="7:7" x14ac:dyDescent="0.25">
      <c r="G407">
        <v>23662</v>
      </c>
    </row>
    <row r="408" spans="7:7" x14ac:dyDescent="0.25">
      <c r="G408">
        <v>23663</v>
      </c>
    </row>
    <row r="409" spans="7:7" x14ac:dyDescent="0.25">
      <c r="G409">
        <v>23664</v>
      </c>
    </row>
    <row r="410" spans="7:7" x14ac:dyDescent="0.25">
      <c r="G410">
        <v>23665</v>
      </c>
    </row>
    <row r="411" spans="7:7" x14ac:dyDescent="0.25">
      <c r="G411">
        <v>23666</v>
      </c>
    </row>
    <row r="412" spans="7:7" x14ac:dyDescent="0.25">
      <c r="G412">
        <v>23667</v>
      </c>
    </row>
    <row r="413" spans="7:7" x14ac:dyDescent="0.25">
      <c r="G413">
        <v>23668</v>
      </c>
    </row>
    <row r="414" spans="7:7" x14ac:dyDescent="0.25">
      <c r="G414">
        <v>23669</v>
      </c>
    </row>
    <row r="415" spans="7:7" x14ac:dyDescent="0.25">
      <c r="G415">
        <v>23670</v>
      </c>
    </row>
    <row r="416" spans="7:7" x14ac:dyDescent="0.25">
      <c r="G416">
        <v>23671</v>
      </c>
    </row>
    <row r="417" spans="7:7" x14ac:dyDescent="0.25">
      <c r="G417">
        <v>23672</v>
      </c>
    </row>
    <row r="418" spans="7:7" x14ac:dyDescent="0.25">
      <c r="G418">
        <v>23673</v>
      </c>
    </row>
    <row r="419" spans="7:7" x14ac:dyDescent="0.25">
      <c r="G419">
        <v>23674</v>
      </c>
    </row>
    <row r="420" spans="7:7" x14ac:dyDescent="0.25">
      <c r="G420">
        <v>23675</v>
      </c>
    </row>
    <row r="421" spans="7:7" x14ac:dyDescent="0.25">
      <c r="G421">
        <v>23676</v>
      </c>
    </row>
    <row r="422" spans="7:7" x14ac:dyDescent="0.25">
      <c r="G422">
        <v>23677</v>
      </c>
    </row>
    <row r="423" spans="7:7" x14ac:dyDescent="0.25">
      <c r="G423">
        <v>23678</v>
      </c>
    </row>
    <row r="424" spans="7:7" x14ac:dyDescent="0.25">
      <c r="G424">
        <v>23679</v>
      </c>
    </row>
    <row r="425" spans="7:7" x14ac:dyDescent="0.25">
      <c r="G425">
        <v>23680</v>
      </c>
    </row>
    <row r="426" spans="7:7" x14ac:dyDescent="0.25">
      <c r="G426">
        <v>23681</v>
      </c>
    </row>
    <row r="427" spans="7:7" x14ac:dyDescent="0.25">
      <c r="G427">
        <v>23682</v>
      </c>
    </row>
    <row r="428" spans="7:7" x14ac:dyDescent="0.25">
      <c r="G428">
        <v>23683</v>
      </c>
    </row>
    <row r="429" spans="7:7" x14ac:dyDescent="0.25">
      <c r="G429">
        <v>23684</v>
      </c>
    </row>
    <row r="430" spans="7:7" x14ac:dyDescent="0.25">
      <c r="G430">
        <v>23685</v>
      </c>
    </row>
    <row r="431" spans="7:7" x14ac:dyDescent="0.25">
      <c r="G431">
        <v>23686</v>
      </c>
    </row>
    <row r="432" spans="7:7" x14ac:dyDescent="0.25">
      <c r="G432">
        <v>23687</v>
      </c>
    </row>
    <row r="433" spans="7:7" x14ac:dyDescent="0.25">
      <c r="G433">
        <v>23688</v>
      </c>
    </row>
    <row r="434" spans="7:7" x14ac:dyDescent="0.25">
      <c r="G434">
        <v>23689</v>
      </c>
    </row>
    <row r="435" spans="7:7" x14ac:dyDescent="0.25">
      <c r="G435">
        <v>23690</v>
      </c>
    </row>
    <row r="436" spans="7:7" x14ac:dyDescent="0.25">
      <c r="G436">
        <v>23691</v>
      </c>
    </row>
    <row r="437" spans="7:7" x14ac:dyDescent="0.25">
      <c r="G437">
        <v>23692</v>
      </c>
    </row>
    <row r="438" spans="7:7" x14ac:dyDescent="0.25">
      <c r="G438">
        <v>23693</v>
      </c>
    </row>
    <row r="439" spans="7:7" x14ac:dyDescent="0.25">
      <c r="G439">
        <v>23694</v>
      </c>
    </row>
    <row r="440" spans="7:7" x14ac:dyDescent="0.25">
      <c r="G440">
        <v>23695</v>
      </c>
    </row>
    <row r="441" spans="7:7" x14ac:dyDescent="0.25">
      <c r="G441">
        <v>23696</v>
      </c>
    </row>
    <row r="442" spans="7:7" x14ac:dyDescent="0.25">
      <c r="G442">
        <v>23697</v>
      </c>
    </row>
    <row r="443" spans="7:7" x14ac:dyDescent="0.25">
      <c r="G443">
        <v>23698</v>
      </c>
    </row>
    <row r="444" spans="7:7" x14ac:dyDescent="0.25">
      <c r="G444">
        <v>23699</v>
      </c>
    </row>
    <row r="445" spans="7:7" x14ac:dyDescent="0.25">
      <c r="G445">
        <v>23700</v>
      </c>
    </row>
    <row r="446" spans="7:7" x14ac:dyDescent="0.25">
      <c r="G446">
        <v>23701</v>
      </c>
    </row>
    <row r="447" spans="7:7" x14ac:dyDescent="0.25">
      <c r="G447">
        <v>23702</v>
      </c>
    </row>
    <row r="448" spans="7:7" x14ac:dyDescent="0.25">
      <c r="G448">
        <v>23703</v>
      </c>
    </row>
    <row r="449" spans="7:7" x14ac:dyDescent="0.25">
      <c r="G449">
        <v>23704</v>
      </c>
    </row>
    <row r="450" spans="7:7" x14ac:dyDescent="0.25">
      <c r="G450">
        <v>23705</v>
      </c>
    </row>
    <row r="451" spans="7:7" x14ac:dyDescent="0.25">
      <c r="G451">
        <v>23706</v>
      </c>
    </row>
    <row r="452" spans="7:7" x14ac:dyDescent="0.25">
      <c r="G452">
        <v>23707</v>
      </c>
    </row>
    <row r="453" spans="7:7" x14ac:dyDescent="0.25">
      <c r="G453">
        <v>23708</v>
      </c>
    </row>
    <row r="454" spans="7:7" x14ac:dyDescent="0.25">
      <c r="G454">
        <v>23709</v>
      </c>
    </row>
    <row r="455" spans="7:7" x14ac:dyDescent="0.25">
      <c r="G455">
        <v>23710</v>
      </c>
    </row>
    <row r="456" spans="7:7" x14ac:dyDescent="0.25">
      <c r="G456">
        <v>23711</v>
      </c>
    </row>
    <row r="457" spans="7:7" x14ac:dyDescent="0.25">
      <c r="G457">
        <v>23712</v>
      </c>
    </row>
    <row r="458" spans="7:7" x14ac:dyDescent="0.25">
      <c r="G458">
        <v>23713</v>
      </c>
    </row>
    <row r="459" spans="7:7" x14ac:dyDescent="0.25">
      <c r="G459">
        <v>23714</v>
      </c>
    </row>
    <row r="460" spans="7:7" x14ac:dyDescent="0.25">
      <c r="G460">
        <v>23715</v>
      </c>
    </row>
    <row r="461" spans="7:7" x14ac:dyDescent="0.25">
      <c r="G461">
        <v>23716</v>
      </c>
    </row>
    <row r="462" spans="7:7" x14ac:dyDescent="0.25">
      <c r="G462">
        <v>23717</v>
      </c>
    </row>
    <row r="463" spans="7:7" x14ac:dyDescent="0.25">
      <c r="G463">
        <v>23718</v>
      </c>
    </row>
    <row r="464" spans="7:7" x14ac:dyDescent="0.25">
      <c r="G464">
        <v>23719</v>
      </c>
    </row>
    <row r="465" spans="7:7" x14ac:dyDescent="0.25">
      <c r="G465">
        <v>23720</v>
      </c>
    </row>
    <row r="466" spans="7:7" x14ac:dyDescent="0.25">
      <c r="G466">
        <v>23721</v>
      </c>
    </row>
    <row r="467" spans="7:7" x14ac:dyDescent="0.25">
      <c r="G467">
        <v>23722</v>
      </c>
    </row>
    <row r="468" spans="7:7" x14ac:dyDescent="0.25">
      <c r="G468">
        <v>23723</v>
      </c>
    </row>
    <row r="469" spans="7:7" x14ac:dyDescent="0.25">
      <c r="G469">
        <v>23724</v>
      </c>
    </row>
    <row r="470" spans="7:7" x14ac:dyDescent="0.25">
      <c r="G470">
        <v>23725</v>
      </c>
    </row>
    <row r="471" spans="7:7" x14ac:dyDescent="0.25">
      <c r="G471">
        <v>23726</v>
      </c>
    </row>
    <row r="472" spans="7:7" x14ac:dyDescent="0.25">
      <c r="G472">
        <v>23727</v>
      </c>
    </row>
    <row r="473" spans="7:7" x14ac:dyDescent="0.25">
      <c r="G473">
        <v>23728</v>
      </c>
    </row>
    <row r="474" spans="7:7" x14ac:dyDescent="0.25">
      <c r="G474">
        <v>23729</v>
      </c>
    </row>
    <row r="475" spans="7:7" x14ac:dyDescent="0.25">
      <c r="G475">
        <v>23730</v>
      </c>
    </row>
    <row r="476" spans="7:7" x14ac:dyDescent="0.25">
      <c r="G476">
        <v>23731</v>
      </c>
    </row>
    <row r="477" spans="7:7" x14ac:dyDescent="0.25">
      <c r="G477">
        <v>23732</v>
      </c>
    </row>
    <row r="478" spans="7:7" x14ac:dyDescent="0.25">
      <c r="G478">
        <v>23733</v>
      </c>
    </row>
    <row r="479" spans="7:7" x14ac:dyDescent="0.25">
      <c r="G479">
        <v>23734</v>
      </c>
    </row>
    <row r="480" spans="7:7" x14ac:dyDescent="0.25">
      <c r="G480">
        <v>23735</v>
      </c>
    </row>
    <row r="481" spans="7:7" x14ac:dyDescent="0.25">
      <c r="G481">
        <v>23736</v>
      </c>
    </row>
    <row r="482" spans="7:7" x14ac:dyDescent="0.25">
      <c r="G482">
        <v>23737</v>
      </c>
    </row>
    <row r="483" spans="7:7" x14ac:dyDescent="0.25">
      <c r="G483">
        <v>23738</v>
      </c>
    </row>
    <row r="484" spans="7:7" x14ac:dyDescent="0.25">
      <c r="G484">
        <v>23739</v>
      </c>
    </row>
    <row r="485" spans="7:7" x14ac:dyDescent="0.25">
      <c r="G485">
        <v>23740</v>
      </c>
    </row>
    <row r="486" spans="7:7" x14ac:dyDescent="0.25">
      <c r="G486">
        <v>23741</v>
      </c>
    </row>
    <row r="487" spans="7:7" x14ac:dyDescent="0.25">
      <c r="G487">
        <v>23742</v>
      </c>
    </row>
    <row r="488" spans="7:7" x14ac:dyDescent="0.25">
      <c r="G488">
        <v>23743</v>
      </c>
    </row>
    <row r="489" spans="7:7" x14ac:dyDescent="0.25">
      <c r="G489">
        <v>23744</v>
      </c>
    </row>
    <row r="490" spans="7:7" x14ac:dyDescent="0.25">
      <c r="G490">
        <v>23745</v>
      </c>
    </row>
    <row r="491" spans="7:7" x14ac:dyDescent="0.25">
      <c r="G491">
        <v>23746</v>
      </c>
    </row>
    <row r="492" spans="7:7" x14ac:dyDescent="0.25">
      <c r="G492">
        <v>23747</v>
      </c>
    </row>
    <row r="493" spans="7:7" x14ac:dyDescent="0.25">
      <c r="G493">
        <v>23748</v>
      </c>
    </row>
    <row r="494" spans="7:7" x14ac:dyDescent="0.25">
      <c r="G494">
        <v>23749</v>
      </c>
    </row>
    <row r="495" spans="7:7" x14ac:dyDescent="0.25">
      <c r="G495">
        <v>23750</v>
      </c>
    </row>
    <row r="496" spans="7:7" x14ac:dyDescent="0.25">
      <c r="G496">
        <v>23751</v>
      </c>
    </row>
    <row r="497" spans="7:7" x14ac:dyDescent="0.25">
      <c r="G497">
        <v>23752</v>
      </c>
    </row>
    <row r="498" spans="7:7" x14ac:dyDescent="0.25">
      <c r="G498">
        <v>23753</v>
      </c>
    </row>
    <row r="499" spans="7:7" x14ac:dyDescent="0.25">
      <c r="G499">
        <v>23754</v>
      </c>
    </row>
    <row r="500" spans="7:7" x14ac:dyDescent="0.25">
      <c r="G500">
        <v>23755</v>
      </c>
    </row>
    <row r="501" spans="7:7" x14ac:dyDescent="0.25">
      <c r="G501">
        <v>23756</v>
      </c>
    </row>
    <row r="502" spans="7:7" x14ac:dyDescent="0.25">
      <c r="G502">
        <v>23757</v>
      </c>
    </row>
    <row r="503" spans="7:7" x14ac:dyDescent="0.25">
      <c r="G503">
        <v>23758</v>
      </c>
    </row>
    <row r="504" spans="7:7" x14ac:dyDescent="0.25">
      <c r="G504">
        <v>23759</v>
      </c>
    </row>
    <row r="505" spans="7:7" x14ac:dyDescent="0.25">
      <c r="G505">
        <v>23760</v>
      </c>
    </row>
    <row r="506" spans="7:7" x14ac:dyDescent="0.25">
      <c r="G506">
        <v>23761</v>
      </c>
    </row>
    <row r="507" spans="7:7" x14ac:dyDescent="0.25">
      <c r="G507">
        <v>23762</v>
      </c>
    </row>
    <row r="508" spans="7:7" x14ac:dyDescent="0.25">
      <c r="G508">
        <v>23763</v>
      </c>
    </row>
    <row r="509" spans="7:7" x14ac:dyDescent="0.25">
      <c r="G509">
        <v>23764</v>
      </c>
    </row>
    <row r="510" spans="7:7" x14ac:dyDescent="0.25">
      <c r="G510">
        <v>23765</v>
      </c>
    </row>
    <row r="511" spans="7:7" x14ac:dyDescent="0.25">
      <c r="G511">
        <v>23766</v>
      </c>
    </row>
    <row r="512" spans="7:7" x14ac:dyDescent="0.25">
      <c r="G512">
        <v>23767</v>
      </c>
    </row>
    <row r="513" spans="7:7" x14ac:dyDescent="0.25">
      <c r="G513">
        <v>23768</v>
      </c>
    </row>
    <row r="514" spans="7:7" x14ac:dyDescent="0.25">
      <c r="G514">
        <v>23769</v>
      </c>
    </row>
    <row r="515" spans="7:7" x14ac:dyDescent="0.25">
      <c r="G515">
        <v>23770</v>
      </c>
    </row>
    <row r="516" spans="7:7" x14ac:dyDescent="0.25">
      <c r="G516">
        <v>23771</v>
      </c>
    </row>
    <row r="517" spans="7:7" x14ac:dyDescent="0.25">
      <c r="G517">
        <v>23772</v>
      </c>
    </row>
    <row r="518" spans="7:7" x14ac:dyDescent="0.25">
      <c r="G518">
        <v>23773</v>
      </c>
    </row>
    <row r="519" spans="7:7" x14ac:dyDescent="0.25">
      <c r="G519">
        <v>23774</v>
      </c>
    </row>
    <row r="520" spans="7:7" x14ac:dyDescent="0.25">
      <c r="G520">
        <v>23775</v>
      </c>
    </row>
    <row r="521" spans="7:7" x14ac:dyDescent="0.25">
      <c r="G521">
        <v>23776</v>
      </c>
    </row>
    <row r="522" spans="7:7" x14ac:dyDescent="0.25">
      <c r="G522">
        <v>23777</v>
      </c>
    </row>
    <row r="523" spans="7:7" x14ac:dyDescent="0.25">
      <c r="G523">
        <v>23778</v>
      </c>
    </row>
    <row r="524" spans="7:7" x14ac:dyDescent="0.25">
      <c r="G524">
        <v>23779</v>
      </c>
    </row>
    <row r="525" spans="7:7" x14ac:dyDescent="0.25">
      <c r="G525">
        <v>23780</v>
      </c>
    </row>
    <row r="526" spans="7:7" x14ac:dyDescent="0.25">
      <c r="G526">
        <v>23781</v>
      </c>
    </row>
    <row r="527" spans="7:7" x14ac:dyDescent="0.25">
      <c r="G527">
        <v>23782</v>
      </c>
    </row>
    <row r="528" spans="7:7" x14ac:dyDescent="0.25">
      <c r="G528">
        <v>23783</v>
      </c>
    </row>
    <row r="529" spans="7:7" x14ac:dyDescent="0.25">
      <c r="G529">
        <v>23784</v>
      </c>
    </row>
    <row r="530" spans="7:7" x14ac:dyDescent="0.25">
      <c r="G530">
        <v>23785</v>
      </c>
    </row>
    <row r="531" spans="7:7" x14ac:dyDescent="0.25">
      <c r="G531">
        <v>23786</v>
      </c>
    </row>
    <row r="532" spans="7:7" x14ac:dyDescent="0.25">
      <c r="G532">
        <v>23787</v>
      </c>
    </row>
    <row r="533" spans="7:7" x14ac:dyDescent="0.25">
      <c r="G533">
        <v>23788</v>
      </c>
    </row>
    <row r="534" spans="7:7" x14ac:dyDescent="0.25">
      <c r="G534">
        <v>23789</v>
      </c>
    </row>
    <row r="535" spans="7:7" x14ac:dyDescent="0.25">
      <c r="G535">
        <v>23790</v>
      </c>
    </row>
    <row r="536" spans="7:7" x14ac:dyDescent="0.25">
      <c r="G536">
        <v>23791</v>
      </c>
    </row>
    <row r="537" spans="7:7" x14ac:dyDescent="0.25">
      <c r="G537">
        <v>23792</v>
      </c>
    </row>
    <row r="538" spans="7:7" x14ac:dyDescent="0.25">
      <c r="G538">
        <v>23793</v>
      </c>
    </row>
    <row r="539" spans="7:7" x14ac:dyDescent="0.25">
      <c r="G539">
        <v>23794</v>
      </c>
    </row>
    <row r="540" spans="7:7" x14ac:dyDescent="0.25">
      <c r="G540">
        <v>23795</v>
      </c>
    </row>
    <row r="541" spans="7:7" x14ac:dyDescent="0.25">
      <c r="G541">
        <v>23796</v>
      </c>
    </row>
    <row r="542" spans="7:7" x14ac:dyDescent="0.25">
      <c r="G542">
        <v>23797</v>
      </c>
    </row>
    <row r="543" spans="7:7" x14ac:dyDescent="0.25">
      <c r="G543">
        <v>23798</v>
      </c>
    </row>
    <row r="544" spans="7:7" x14ac:dyDescent="0.25">
      <c r="G544">
        <v>23799</v>
      </c>
    </row>
    <row r="545" spans="7:7" x14ac:dyDescent="0.25">
      <c r="G545">
        <v>23800</v>
      </c>
    </row>
    <row r="546" spans="7:7" x14ac:dyDescent="0.25">
      <c r="G546">
        <v>23801</v>
      </c>
    </row>
    <row r="547" spans="7:7" x14ac:dyDescent="0.25">
      <c r="G547">
        <v>23802</v>
      </c>
    </row>
    <row r="548" spans="7:7" x14ac:dyDescent="0.25">
      <c r="G548">
        <v>23803</v>
      </c>
    </row>
    <row r="549" spans="7:7" x14ac:dyDescent="0.25">
      <c r="G549">
        <v>23804</v>
      </c>
    </row>
    <row r="550" spans="7:7" x14ac:dyDescent="0.25">
      <c r="G550">
        <v>23805</v>
      </c>
    </row>
    <row r="551" spans="7:7" x14ac:dyDescent="0.25">
      <c r="G551">
        <v>23806</v>
      </c>
    </row>
    <row r="552" spans="7:7" x14ac:dyDescent="0.25">
      <c r="G552">
        <v>23807</v>
      </c>
    </row>
    <row r="553" spans="7:7" x14ac:dyDescent="0.25">
      <c r="G553">
        <v>23808</v>
      </c>
    </row>
    <row r="554" spans="7:7" x14ac:dyDescent="0.25">
      <c r="G554">
        <v>23809</v>
      </c>
    </row>
    <row r="555" spans="7:7" x14ac:dyDescent="0.25">
      <c r="G555">
        <v>23810</v>
      </c>
    </row>
    <row r="556" spans="7:7" x14ac:dyDescent="0.25">
      <c r="G556">
        <v>23811</v>
      </c>
    </row>
    <row r="557" spans="7:7" x14ac:dyDescent="0.25">
      <c r="G557">
        <v>23812</v>
      </c>
    </row>
    <row r="558" spans="7:7" x14ac:dyDescent="0.25">
      <c r="G558">
        <v>23813</v>
      </c>
    </row>
    <row r="559" spans="7:7" x14ac:dyDescent="0.25">
      <c r="G559">
        <v>23814</v>
      </c>
    </row>
    <row r="560" spans="7:7" x14ac:dyDescent="0.25">
      <c r="G560">
        <v>23815</v>
      </c>
    </row>
    <row r="561" spans="7:7" x14ac:dyDescent="0.25">
      <c r="G561">
        <v>23816</v>
      </c>
    </row>
    <row r="562" spans="7:7" x14ac:dyDescent="0.25">
      <c r="G562">
        <v>23817</v>
      </c>
    </row>
    <row r="563" spans="7:7" x14ac:dyDescent="0.25">
      <c r="G563">
        <v>23818</v>
      </c>
    </row>
    <row r="564" spans="7:7" x14ac:dyDescent="0.25">
      <c r="G564">
        <v>23819</v>
      </c>
    </row>
    <row r="565" spans="7:7" x14ac:dyDescent="0.25">
      <c r="G565">
        <v>23820</v>
      </c>
    </row>
    <row r="566" spans="7:7" x14ac:dyDescent="0.25">
      <c r="G566">
        <v>23821</v>
      </c>
    </row>
    <row r="567" spans="7:7" x14ac:dyDescent="0.25">
      <c r="G567">
        <v>23822</v>
      </c>
    </row>
    <row r="568" spans="7:7" x14ac:dyDescent="0.25">
      <c r="G568">
        <v>23823</v>
      </c>
    </row>
    <row r="569" spans="7:7" x14ac:dyDescent="0.25">
      <c r="G569">
        <v>23824</v>
      </c>
    </row>
    <row r="570" spans="7:7" x14ac:dyDescent="0.25">
      <c r="G570">
        <v>23825</v>
      </c>
    </row>
    <row r="571" spans="7:7" x14ac:dyDescent="0.25">
      <c r="G571">
        <v>23826</v>
      </c>
    </row>
    <row r="572" spans="7:7" x14ac:dyDescent="0.25">
      <c r="G572">
        <v>23827</v>
      </c>
    </row>
    <row r="573" spans="7:7" x14ac:dyDescent="0.25">
      <c r="G573">
        <v>23828</v>
      </c>
    </row>
    <row r="574" spans="7:7" x14ac:dyDescent="0.25">
      <c r="G574">
        <v>23829</v>
      </c>
    </row>
    <row r="575" spans="7:7" x14ac:dyDescent="0.25">
      <c r="G575">
        <v>23830</v>
      </c>
    </row>
    <row r="576" spans="7:7" x14ac:dyDescent="0.25">
      <c r="G576">
        <v>23831</v>
      </c>
    </row>
    <row r="577" spans="7:7" x14ac:dyDescent="0.25">
      <c r="G577">
        <v>23832</v>
      </c>
    </row>
    <row r="578" spans="7:7" x14ac:dyDescent="0.25">
      <c r="G578">
        <v>23833</v>
      </c>
    </row>
    <row r="579" spans="7:7" x14ac:dyDescent="0.25">
      <c r="G579">
        <v>23834</v>
      </c>
    </row>
    <row r="580" spans="7:7" x14ac:dyDescent="0.25">
      <c r="G580">
        <v>23835</v>
      </c>
    </row>
    <row r="581" spans="7:7" x14ac:dyDescent="0.25">
      <c r="G581">
        <v>23836</v>
      </c>
    </row>
    <row r="582" spans="7:7" x14ac:dyDescent="0.25">
      <c r="G582">
        <v>23837</v>
      </c>
    </row>
    <row r="583" spans="7:7" x14ac:dyDescent="0.25">
      <c r="G583">
        <v>23838</v>
      </c>
    </row>
    <row r="584" spans="7:7" x14ac:dyDescent="0.25">
      <c r="G584">
        <v>23839</v>
      </c>
    </row>
    <row r="585" spans="7:7" x14ac:dyDescent="0.25">
      <c r="G585">
        <v>23840</v>
      </c>
    </row>
    <row r="586" spans="7:7" x14ac:dyDescent="0.25">
      <c r="G586">
        <v>23841</v>
      </c>
    </row>
    <row r="587" spans="7:7" x14ac:dyDescent="0.25">
      <c r="G587">
        <v>23842</v>
      </c>
    </row>
    <row r="588" spans="7:7" x14ac:dyDescent="0.25">
      <c r="G588">
        <v>23843</v>
      </c>
    </row>
    <row r="589" spans="7:7" x14ac:dyDescent="0.25">
      <c r="G589">
        <v>23844</v>
      </c>
    </row>
    <row r="590" spans="7:7" x14ac:dyDescent="0.25">
      <c r="G590">
        <v>23845</v>
      </c>
    </row>
    <row r="591" spans="7:7" x14ac:dyDescent="0.25">
      <c r="G591">
        <v>23846</v>
      </c>
    </row>
    <row r="592" spans="7:7" x14ac:dyDescent="0.25">
      <c r="G592">
        <v>23847</v>
      </c>
    </row>
    <row r="593" spans="7:7" x14ac:dyDescent="0.25">
      <c r="G593">
        <v>23848</v>
      </c>
    </row>
    <row r="594" spans="7:7" x14ac:dyDescent="0.25">
      <c r="G594">
        <v>23849</v>
      </c>
    </row>
    <row r="595" spans="7:7" x14ac:dyDescent="0.25">
      <c r="G595">
        <v>23850</v>
      </c>
    </row>
    <row r="596" spans="7:7" x14ac:dyDescent="0.25">
      <c r="G596">
        <v>23851</v>
      </c>
    </row>
    <row r="597" spans="7:7" x14ac:dyDescent="0.25">
      <c r="G597">
        <v>23852</v>
      </c>
    </row>
    <row r="598" spans="7:7" x14ac:dyDescent="0.25">
      <c r="G598">
        <v>23853</v>
      </c>
    </row>
    <row r="599" spans="7:7" x14ac:dyDescent="0.25">
      <c r="G599">
        <v>23854</v>
      </c>
    </row>
    <row r="600" spans="7:7" x14ac:dyDescent="0.25">
      <c r="G600">
        <v>23855</v>
      </c>
    </row>
    <row r="601" spans="7:7" x14ac:dyDescent="0.25">
      <c r="G601">
        <v>23856</v>
      </c>
    </row>
    <row r="602" spans="7:7" x14ac:dyDescent="0.25">
      <c r="G602">
        <v>23857</v>
      </c>
    </row>
    <row r="603" spans="7:7" x14ac:dyDescent="0.25">
      <c r="G603">
        <v>23858</v>
      </c>
    </row>
    <row r="604" spans="7:7" x14ac:dyDescent="0.25">
      <c r="G604">
        <v>23859</v>
      </c>
    </row>
    <row r="605" spans="7:7" x14ac:dyDescent="0.25">
      <c r="G605">
        <v>23860</v>
      </c>
    </row>
    <row r="606" spans="7:7" x14ac:dyDescent="0.25">
      <c r="G606">
        <v>23861</v>
      </c>
    </row>
    <row r="607" spans="7:7" x14ac:dyDescent="0.25">
      <c r="G607">
        <v>23862</v>
      </c>
    </row>
    <row r="608" spans="7:7" x14ac:dyDescent="0.25">
      <c r="G608">
        <v>23863</v>
      </c>
    </row>
    <row r="609" spans="7:7" x14ac:dyDescent="0.25">
      <c r="G609">
        <v>23864</v>
      </c>
    </row>
    <row r="610" spans="7:7" x14ac:dyDescent="0.25">
      <c r="G610">
        <v>23865</v>
      </c>
    </row>
    <row r="611" spans="7:7" x14ac:dyDescent="0.25">
      <c r="G611">
        <v>23866</v>
      </c>
    </row>
    <row r="612" spans="7:7" x14ac:dyDescent="0.25">
      <c r="G612">
        <v>23867</v>
      </c>
    </row>
    <row r="613" spans="7:7" x14ac:dyDescent="0.25">
      <c r="G613">
        <v>23868</v>
      </c>
    </row>
    <row r="614" spans="7:7" x14ac:dyDescent="0.25">
      <c r="G614">
        <v>23869</v>
      </c>
    </row>
    <row r="615" spans="7:7" x14ac:dyDescent="0.25">
      <c r="G615">
        <v>23870</v>
      </c>
    </row>
    <row r="616" spans="7:7" x14ac:dyDescent="0.25">
      <c r="G616">
        <v>23871</v>
      </c>
    </row>
    <row r="617" spans="7:7" x14ac:dyDescent="0.25">
      <c r="G617">
        <v>23872</v>
      </c>
    </row>
    <row r="618" spans="7:7" x14ac:dyDescent="0.25">
      <c r="G618">
        <v>23873</v>
      </c>
    </row>
    <row r="619" spans="7:7" x14ac:dyDescent="0.25">
      <c r="G619">
        <v>23874</v>
      </c>
    </row>
    <row r="620" spans="7:7" x14ac:dyDescent="0.25">
      <c r="G620">
        <v>23875</v>
      </c>
    </row>
    <row r="621" spans="7:7" x14ac:dyDescent="0.25">
      <c r="G621">
        <v>23876</v>
      </c>
    </row>
    <row r="622" spans="7:7" x14ac:dyDescent="0.25">
      <c r="G622">
        <v>23877</v>
      </c>
    </row>
    <row r="623" spans="7:7" x14ac:dyDescent="0.25">
      <c r="G623">
        <v>23878</v>
      </c>
    </row>
    <row r="624" spans="7:7" x14ac:dyDescent="0.25">
      <c r="G624">
        <v>23879</v>
      </c>
    </row>
    <row r="625" spans="7:7" x14ac:dyDescent="0.25">
      <c r="G625">
        <v>23880</v>
      </c>
    </row>
    <row r="626" spans="7:7" x14ac:dyDescent="0.25">
      <c r="G626">
        <v>23881</v>
      </c>
    </row>
    <row r="627" spans="7:7" x14ac:dyDescent="0.25">
      <c r="G627">
        <v>23882</v>
      </c>
    </row>
    <row r="628" spans="7:7" x14ac:dyDescent="0.25">
      <c r="G628">
        <v>23883</v>
      </c>
    </row>
    <row r="629" spans="7:7" x14ac:dyDescent="0.25">
      <c r="G629">
        <v>23884</v>
      </c>
    </row>
    <row r="630" spans="7:7" x14ac:dyDescent="0.25">
      <c r="G630">
        <v>23885</v>
      </c>
    </row>
    <row r="631" spans="7:7" x14ac:dyDescent="0.25">
      <c r="G631">
        <v>23886</v>
      </c>
    </row>
    <row r="632" spans="7:7" x14ac:dyDescent="0.25">
      <c r="G632">
        <v>23887</v>
      </c>
    </row>
    <row r="633" spans="7:7" x14ac:dyDescent="0.25">
      <c r="G633">
        <v>23888</v>
      </c>
    </row>
    <row r="634" spans="7:7" x14ac:dyDescent="0.25">
      <c r="G634">
        <v>23889</v>
      </c>
    </row>
    <row r="635" spans="7:7" x14ac:dyDescent="0.25">
      <c r="G635">
        <v>23890</v>
      </c>
    </row>
    <row r="636" spans="7:7" x14ac:dyDescent="0.25">
      <c r="G636">
        <v>23891</v>
      </c>
    </row>
    <row r="637" spans="7:7" x14ac:dyDescent="0.25">
      <c r="G637">
        <v>23892</v>
      </c>
    </row>
    <row r="638" spans="7:7" x14ac:dyDescent="0.25">
      <c r="G638">
        <v>23893</v>
      </c>
    </row>
    <row r="639" spans="7:7" x14ac:dyDescent="0.25">
      <c r="G639">
        <v>23894</v>
      </c>
    </row>
    <row r="640" spans="7:7" x14ac:dyDescent="0.25">
      <c r="G640">
        <v>23895</v>
      </c>
    </row>
    <row r="641" spans="7:7" x14ac:dyDescent="0.25">
      <c r="G641">
        <v>23896</v>
      </c>
    </row>
    <row r="642" spans="7:7" x14ac:dyDescent="0.25">
      <c r="G642">
        <v>23897</v>
      </c>
    </row>
    <row r="643" spans="7:7" x14ac:dyDescent="0.25">
      <c r="G643">
        <v>23898</v>
      </c>
    </row>
    <row r="644" spans="7:7" x14ac:dyDescent="0.25">
      <c r="G644">
        <v>23899</v>
      </c>
    </row>
    <row r="645" spans="7:7" x14ac:dyDescent="0.25">
      <c r="G645">
        <v>23900</v>
      </c>
    </row>
    <row r="646" spans="7:7" x14ac:dyDescent="0.25">
      <c r="G646">
        <v>23901</v>
      </c>
    </row>
    <row r="647" spans="7:7" x14ac:dyDescent="0.25">
      <c r="G647">
        <v>23902</v>
      </c>
    </row>
    <row r="648" spans="7:7" x14ac:dyDescent="0.25">
      <c r="G648">
        <v>23903</v>
      </c>
    </row>
    <row r="649" spans="7:7" x14ac:dyDescent="0.25">
      <c r="G649">
        <v>23904</v>
      </c>
    </row>
    <row r="650" spans="7:7" x14ac:dyDescent="0.25">
      <c r="G650">
        <v>23905</v>
      </c>
    </row>
    <row r="651" spans="7:7" x14ac:dyDescent="0.25">
      <c r="G651">
        <v>23906</v>
      </c>
    </row>
    <row r="652" spans="7:7" x14ac:dyDescent="0.25">
      <c r="G652">
        <v>23907</v>
      </c>
    </row>
    <row r="653" spans="7:7" x14ac:dyDescent="0.25">
      <c r="G653">
        <v>23908</v>
      </c>
    </row>
    <row r="654" spans="7:7" x14ac:dyDescent="0.25">
      <c r="G654">
        <v>23909</v>
      </c>
    </row>
    <row r="655" spans="7:7" x14ac:dyDescent="0.25">
      <c r="G655">
        <v>23910</v>
      </c>
    </row>
    <row r="656" spans="7:7" x14ac:dyDescent="0.25">
      <c r="G656">
        <v>23911</v>
      </c>
    </row>
    <row r="657" spans="7:7" x14ac:dyDescent="0.25">
      <c r="G657">
        <v>23912</v>
      </c>
    </row>
    <row r="658" spans="7:7" x14ac:dyDescent="0.25">
      <c r="G658">
        <v>23913</v>
      </c>
    </row>
    <row r="659" spans="7:7" x14ac:dyDescent="0.25">
      <c r="G659">
        <v>23914</v>
      </c>
    </row>
    <row r="660" spans="7:7" x14ac:dyDescent="0.25">
      <c r="G660">
        <v>23915</v>
      </c>
    </row>
    <row r="661" spans="7:7" x14ac:dyDescent="0.25">
      <c r="G661">
        <v>23916</v>
      </c>
    </row>
    <row r="662" spans="7:7" x14ac:dyDescent="0.25">
      <c r="G662">
        <v>23917</v>
      </c>
    </row>
    <row r="663" spans="7:7" x14ac:dyDescent="0.25">
      <c r="G663">
        <v>23918</v>
      </c>
    </row>
    <row r="664" spans="7:7" x14ac:dyDescent="0.25">
      <c r="G664">
        <v>23919</v>
      </c>
    </row>
    <row r="665" spans="7:7" x14ac:dyDescent="0.25">
      <c r="G665">
        <v>23920</v>
      </c>
    </row>
    <row r="666" spans="7:7" x14ac:dyDescent="0.25">
      <c r="G666">
        <v>23921</v>
      </c>
    </row>
    <row r="667" spans="7:7" x14ac:dyDescent="0.25">
      <c r="G667">
        <v>23922</v>
      </c>
    </row>
    <row r="668" spans="7:7" x14ac:dyDescent="0.25">
      <c r="G668">
        <v>23923</v>
      </c>
    </row>
    <row r="669" spans="7:7" x14ac:dyDescent="0.25">
      <c r="G669">
        <v>23924</v>
      </c>
    </row>
    <row r="670" spans="7:7" x14ac:dyDescent="0.25">
      <c r="G670">
        <v>23925</v>
      </c>
    </row>
    <row r="671" spans="7:7" x14ac:dyDescent="0.25">
      <c r="G671">
        <v>23926</v>
      </c>
    </row>
    <row r="672" spans="7:7" x14ac:dyDescent="0.25">
      <c r="G672">
        <v>23927</v>
      </c>
    </row>
    <row r="673" spans="7:7" x14ac:dyDescent="0.25">
      <c r="G673">
        <v>23928</v>
      </c>
    </row>
    <row r="674" spans="7:7" x14ac:dyDescent="0.25">
      <c r="G674">
        <v>23929</v>
      </c>
    </row>
    <row r="675" spans="7:7" x14ac:dyDescent="0.25">
      <c r="G675">
        <v>23930</v>
      </c>
    </row>
    <row r="676" spans="7:7" x14ac:dyDescent="0.25">
      <c r="G676">
        <v>23931</v>
      </c>
    </row>
    <row r="677" spans="7:7" x14ac:dyDescent="0.25">
      <c r="G677">
        <v>23932</v>
      </c>
    </row>
    <row r="678" spans="7:7" x14ac:dyDescent="0.25">
      <c r="G678">
        <v>23933</v>
      </c>
    </row>
    <row r="679" spans="7:7" x14ac:dyDescent="0.25">
      <c r="G679">
        <v>23934</v>
      </c>
    </row>
    <row r="680" spans="7:7" x14ac:dyDescent="0.25">
      <c r="G680">
        <v>23935</v>
      </c>
    </row>
    <row r="681" spans="7:7" x14ac:dyDescent="0.25">
      <c r="G681">
        <v>23936</v>
      </c>
    </row>
    <row r="682" spans="7:7" x14ac:dyDescent="0.25">
      <c r="G682">
        <v>23937</v>
      </c>
    </row>
    <row r="683" spans="7:7" x14ac:dyDescent="0.25">
      <c r="G683">
        <v>23938</v>
      </c>
    </row>
    <row r="684" spans="7:7" x14ac:dyDescent="0.25">
      <c r="G684">
        <v>23939</v>
      </c>
    </row>
    <row r="685" spans="7:7" x14ac:dyDescent="0.25">
      <c r="G685">
        <v>23940</v>
      </c>
    </row>
    <row r="686" spans="7:7" x14ac:dyDescent="0.25">
      <c r="G686">
        <v>23941</v>
      </c>
    </row>
    <row r="687" spans="7:7" x14ac:dyDescent="0.25">
      <c r="G687">
        <v>23942</v>
      </c>
    </row>
    <row r="688" spans="7:7" x14ac:dyDescent="0.25">
      <c r="G688">
        <v>23943</v>
      </c>
    </row>
    <row r="689" spans="7:7" x14ac:dyDescent="0.25">
      <c r="G689">
        <v>23944</v>
      </c>
    </row>
    <row r="690" spans="7:7" x14ac:dyDescent="0.25">
      <c r="G690">
        <v>23945</v>
      </c>
    </row>
    <row r="691" spans="7:7" x14ac:dyDescent="0.25">
      <c r="G691">
        <v>23946</v>
      </c>
    </row>
    <row r="692" spans="7:7" x14ac:dyDescent="0.25">
      <c r="G692">
        <v>23947</v>
      </c>
    </row>
    <row r="693" spans="7:7" x14ac:dyDescent="0.25">
      <c r="G693">
        <v>23948</v>
      </c>
    </row>
    <row r="694" spans="7:7" x14ac:dyDescent="0.25">
      <c r="G694">
        <v>23949</v>
      </c>
    </row>
    <row r="695" spans="7:7" x14ac:dyDescent="0.25">
      <c r="G695">
        <v>23950</v>
      </c>
    </row>
    <row r="696" spans="7:7" x14ac:dyDescent="0.25">
      <c r="G696">
        <v>23951</v>
      </c>
    </row>
    <row r="697" spans="7:7" x14ac:dyDescent="0.25">
      <c r="G697">
        <v>23952</v>
      </c>
    </row>
    <row r="698" spans="7:7" x14ac:dyDescent="0.25">
      <c r="G698">
        <v>23953</v>
      </c>
    </row>
    <row r="699" spans="7:7" x14ac:dyDescent="0.25">
      <c r="G699">
        <v>23954</v>
      </c>
    </row>
    <row r="700" spans="7:7" x14ac:dyDescent="0.25">
      <c r="G700">
        <v>23955</v>
      </c>
    </row>
    <row r="701" spans="7:7" x14ac:dyDescent="0.25">
      <c r="G701">
        <v>23956</v>
      </c>
    </row>
    <row r="702" spans="7:7" x14ac:dyDescent="0.25">
      <c r="G702">
        <v>23957</v>
      </c>
    </row>
    <row r="703" spans="7:7" x14ac:dyDescent="0.25">
      <c r="G703">
        <v>23958</v>
      </c>
    </row>
    <row r="704" spans="7:7" x14ac:dyDescent="0.25">
      <c r="G704">
        <v>23959</v>
      </c>
    </row>
    <row r="705" spans="7:7" x14ac:dyDescent="0.25">
      <c r="G705">
        <v>23960</v>
      </c>
    </row>
    <row r="706" spans="7:7" x14ac:dyDescent="0.25">
      <c r="G706">
        <v>23961</v>
      </c>
    </row>
    <row r="707" spans="7:7" x14ac:dyDescent="0.25">
      <c r="G707">
        <v>23962</v>
      </c>
    </row>
    <row r="708" spans="7:7" x14ac:dyDescent="0.25">
      <c r="G708">
        <v>23963</v>
      </c>
    </row>
    <row r="709" spans="7:7" x14ac:dyDescent="0.25">
      <c r="G709">
        <v>23964</v>
      </c>
    </row>
    <row r="710" spans="7:7" x14ac:dyDescent="0.25">
      <c r="G710">
        <v>23965</v>
      </c>
    </row>
    <row r="711" spans="7:7" x14ac:dyDescent="0.25">
      <c r="G711">
        <v>23966</v>
      </c>
    </row>
    <row r="712" spans="7:7" x14ac:dyDescent="0.25">
      <c r="G712">
        <v>23967</v>
      </c>
    </row>
    <row r="713" spans="7:7" x14ac:dyDescent="0.25">
      <c r="G713">
        <v>23968</v>
      </c>
    </row>
    <row r="714" spans="7:7" x14ac:dyDescent="0.25">
      <c r="G714">
        <v>23969</v>
      </c>
    </row>
    <row r="715" spans="7:7" x14ac:dyDescent="0.25">
      <c r="G715">
        <v>23970</v>
      </c>
    </row>
    <row r="716" spans="7:7" x14ac:dyDescent="0.25">
      <c r="G716">
        <v>23971</v>
      </c>
    </row>
    <row r="717" spans="7:7" x14ac:dyDescent="0.25">
      <c r="G717">
        <v>23972</v>
      </c>
    </row>
    <row r="718" spans="7:7" x14ac:dyDescent="0.25">
      <c r="G718">
        <v>23973</v>
      </c>
    </row>
    <row r="719" spans="7:7" x14ac:dyDescent="0.25">
      <c r="G719">
        <v>23974</v>
      </c>
    </row>
    <row r="720" spans="7:7" x14ac:dyDescent="0.25">
      <c r="G720">
        <v>23975</v>
      </c>
    </row>
    <row r="721" spans="7:7" x14ac:dyDescent="0.25">
      <c r="G721">
        <v>23976</v>
      </c>
    </row>
    <row r="722" spans="7:7" x14ac:dyDescent="0.25">
      <c r="G722">
        <v>23977</v>
      </c>
    </row>
    <row r="723" spans="7:7" x14ac:dyDescent="0.25">
      <c r="G723">
        <v>23978</v>
      </c>
    </row>
    <row r="724" spans="7:7" x14ac:dyDescent="0.25">
      <c r="G724">
        <v>23979</v>
      </c>
    </row>
    <row r="725" spans="7:7" x14ac:dyDescent="0.25">
      <c r="G725">
        <v>23980</v>
      </c>
    </row>
    <row r="726" spans="7:7" x14ac:dyDescent="0.25">
      <c r="G726">
        <v>23981</v>
      </c>
    </row>
    <row r="727" spans="7:7" x14ac:dyDescent="0.25">
      <c r="G727">
        <v>23982</v>
      </c>
    </row>
    <row r="728" spans="7:7" x14ac:dyDescent="0.25">
      <c r="G728">
        <v>23983</v>
      </c>
    </row>
    <row r="729" spans="7:7" x14ac:dyDescent="0.25">
      <c r="G729">
        <v>23984</v>
      </c>
    </row>
    <row r="730" spans="7:7" x14ac:dyDescent="0.25">
      <c r="G730">
        <v>23985</v>
      </c>
    </row>
    <row r="731" spans="7:7" x14ac:dyDescent="0.25">
      <c r="G731">
        <v>23986</v>
      </c>
    </row>
    <row r="732" spans="7:7" x14ac:dyDescent="0.25">
      <c r="G732">
        <v>23987</v>
      </c>
    </row>
    <row r="733" spans="7:7" x14ac:dyDescent="0.25">
      <c r="G733">
        <v>23988</v>
      </c>
    </row>
    <row r="734" spans="7:7" x14ac:dyDescent="0.25">
      <c r="G734">
        <v>23989</v>
      </c>
    </row>
    <row r="735" spans="7:7" x14ac:dyDescent="0.25">
      <c r="G735">
        <v>23990</v>
      </c>
    </row>
    <row r="736" spans="7:7" x14ac:dyDescent="0.25">
      <c r="G736">
        <v>23991</v>
      </c>
    </row>
    <row r="737" spans="7:7" x14ac:dyDescent="0.25">
      <c r="G737">
        <v>23992</v>
      </c>
    </row>
    <row r="738" spans="7:7" x14ac:dyDescent="0.25">
      <c r="G738">
        <v>23993</v>
      </c>
    </row>
    <row r="739" spans="7:7" x14ac:dyDescent="0.25">
      <c r="G739">
        <v>23994</v>
      </c>
    </row>
    <row r="740" spans="7:7" x14ac:dyDescent="0.25">
      <c r="G740">
        <v>23995</v>
      </c>
    </row>
    <row r="741" spans="7:7" x14ac:dyDescent="0.25">
      <c r="G741">
        <v>23996</v>
      </c>
    </row>
    <row r="742" spans="7:7" x14ac:dyDescent="0.25">
      <c r="G742">
        <v>23997</v>
      </c>
    </row>
    <row r="743" spans="7:7" x14ac:dyDescent="0.25">
      <c r="G743">
        <v>23998</v>
      </c>
    </row>
    <row r="744" spans="7:7" x14ac:dyDescent="0.25">
      <c r="G744">
        <v>23999</v>
      </c>
    </row>
    <row r="745" spans="7:7" x14ac:dyDescent="0.25">
      <c r="G745">
        <v>24000</v>
      </c>
    </row>
    <row r="746" spans="7:7" x14ac:dyDescent="0.25">
      <c r="G746">
        <v>24001</v>
      </c>
    </row>
    <row r="747" spans="7:7" x14ac:dyDescent="0.25">
      <c r="G747">
        <v>24002</v>
      </c>
    </row>
    <row r="748" spans="7:7" x14ac:dyDescent="0.25">
      <c r="G748">
        <v>24003</v>
      </c>
    </row>
    <row r="749" spans="7:7" x14ac:dyDescent="0.25">
      <c r="G749">
        <v>24004</v>
      </c>
    </row>
    <row r="750" spans="7:7" x14ac:dyDescent="0.25">
      <c r="G750">
        <v>24005</v>
      </c>
    </row>
    <row r="751" spans="7:7" x14ac:dyDescent="0.25">
      <c r="G751">
        <v>24006</v>
      </c>
    </row>
    <row r="752" spans="7:7" x14ac:dyDescent="0.25">
      <c r="G752">
        <v>24007</v>
      </c>
    </row>
    <row r="753" spans="7:7" x14ac:dyDescent="0.25">
      <c r="G753">
        <v>24008</v>
      </c>
    </row>
    <row r="754" spans="7:7" x14ac:dyDescent="0.25">
      <c r="G754">
        <v>24009</v>
      </c>
    </row>
    <row r="755" spans="7:7" x14ac:dyDescent="0.25">
      <c r="G755">
        <v>24010</v>
      </c>
    </row>
    <row r="756" spans="7:7" x14ac:dyDescent="0.25">
      <c r="G756">
        <v>24011</v>
      </c>
    </row>
    <row r="757" spans="7:7" x14ac:dyDescent="0.25">
      <c r="G757">
        <v>24012</v>
      </c>
    </row>
    <row r="758" spans="7:7" x14ac:dyDescent="0.25">
      <c r="G758">
        <v>24013</v>
      </c>
    </row>
    <row r="759" spans="7:7" x14ac:dyDescent="0.25">
      <c r="G759">
        <v>24014</v>
      </c>
    </row>
    <row r="760" spans="7:7" x14ac:dyDescent="0.25">
      <c r="G760">
        <v>24015</v>
      </c>
    </row>
    <row r="761" spans="7:7" x14ac:dyDescent="0.25">
      <c r="G761">
        <v>24016</v>
      </c>
    </row>
    <row r="762" spans="7:7" x14ac:dyDescent="0.25">
      <c r="G762">
        <v>24017</v>
      </c>
    </row>
    <row r="763" spans="7:7" x14ac:dyDescent="0.25">
      <c r="G763">
        <v>24018</v>
      </c>
    </row>
    <row r="764" spans="7:7" x14ac:dyDescent="0.25">
      <c r="G764">
        <v>24019</v>
      </c>
    </row>
    <row r="765" spans="7:7" x14ac:dyDescent="0.25">
      <c r="G765">
        <v>24020</v>
      </c>
    </row>
    <row r="766" spans="7:7" x14ac:dyDescent="0.25">
      <c r="G766">
        <v>24021</v>
      </c>
    </row>
    <row r="767" spans="7:7" x14ac:dyDescent="0.25">
      <c r="G767">
        <v>24022</v>
      </c>
    </row>
    <row r="768" spans="7:7" x14ac:dyDescent="0.25">
      <c r="G768">
        <v>24023</v>
      </c>
    </row>
    <row r="769" spans="7:7" x14ac:dyDescent="0.25">
      <c r="G769">
        <v>24024</v>
      </c>
    </row>
    <row r="770" spans="7:7" x14ac:dyDescent="0.25">
      <c r="G770">
        <v>24025</v>
      </c>
    </row>
    <row r="771" spans="7:7" x14ac:dyDescent="0.25">
      <c r="G771">
        <v>24026</v>
      </c>
    </row>
    <row r="772" spans="7:7" x14ac:dyDescent="0.25">
      <c r="G772">
        <v>24027</v>
      </c>
    </row>
    <row r="773" spans="7:7" x14ac:dyDescent="0.25">
      <c r="G773">
        <v>24028</v>
      </c>
    </row>
    <row r="774" spans="7:7" x14ac:dyDescent="0.25">
      <c r="G774">
        <v>24029</v>
      </c>
    </row>
    <row r="775" spans="7:7" x14ac:dyDescent="0.25">
      <c r="G775">
        <v>24030</v>
      </c>
    </row>
    <row r="776" spans="7:7" x14ac:dyDescent="0.25">
      <c r="G776">
        <v>24031</v>
      </c>
    </row>
    <row r="777" spans="7:7" x14ac:dyDescent="0.25">
      <c r="G777">
        <v>24032</v>
      </c>
    </row>
    <row r="778" spans="7:7" x14ac:dyDescent="0.25">
      <c r="G778">
        <v>24033</v>
      </c>
    </row>
    <row r="779" spans="7:7" x14ac:dyDescent="0.25">
      <c r="G779">
        <v>24034</v>
      </c>
    </row>
    <row r="780" spans="7:7" x14ac:dyDescent="0.25">
      <c r="G780">
        <v>24035</v>
      </c>
    </row>
    <row r="781" spans="7:7" x14ac:dyDescent="0.25">
      <c r="G781">
        <v>24036</v>
      </c>
    </row>
    <row r="782" spans="7:7" x14ac:dyDescent="0.25">
      <c r="G782">
        <v>24037</v>
      </c>
    </row>
    <row r="783" spans="7:7" x14ac:dyDescent="0.25">
      <c r="G783">
        <v>24038</v>
      </c>
    </row>
    <row r="784" spans="7:7" x14ac:dyDescent="0.25">
      <c r="G784">
        <v>24039</v>
      </c>
    </row>
    <row r="785" spans="7:7" x14ac:dyDescent="0.25">
      <c r="G785">
        <v>24040</v>
      </c>
    </row>
    <row r="786" spans="7:7" x14ac:dyDescent="0.25">
      <c r="G786">
        <v>24041</v>
      </c>
    </row>
    <row r="787" spans="7:7" x14ac:dyDescent="0.25">
      <c r="G787">
        <v>24042</v>
      </c>
    </row>
    <row r="788" spans="7:7" x14ac:dyDescent="0.25">
      <c r="G788">
        <v>24043</v>
      </c>
    </row>
    <row r="789" spans="7:7" x14ac:dyDescent="0.25">
      <c r="G789">
        <v>24044</v>
      </c>
    </row>
    <row r="790" spans="7:7" x14ac:dyDescent="0.25">
      <c r="G790">
        <v>24045</v>
      </c>
    </row>
    <row r="791" spans="7:7" x14ac:dyDescent="0.25">
      <c r="G791">
        <v>24046</v>
      </c>
    </row>
    <row r="792" spans="7:7" x14ac:dyDescent="0.25">
      <c r="G792">
        <v>24047</v>
      </c>
    </row>
    <row r="793" spans="7:7" x14ac:dyDescent="0.25">
      <c r="G793">
        <v>24048</v>
      </c>
    </row>
    <row r="794" spans="7:7" x14ac:dyDescent="0.25">
      <c r="G794">
        <v>24049</v>
      </c>
    </row>
    <row r="795" spans="7:7" x14ac:dyDescent="0.25">
      <c r="G795">
        <v>24050</v>
      </c>
    </row>
    <row r="796" spans="7:7" x14ac:dyDescent="0.25">
      <c r="G796">
        <v>24051</v>
      </c>
    </row>
    <row r="797" spans="7:7" x14ac:dyDescent="0.25">
      <c r="G797">
        <v>24052</v>
      </c>
    </row>
    <row r="798" spans="7:7" x14ac:dyDescent="0.25">
      <c r="G798">
        <v>24053</v>
      </c>
    </row>
    <row r="799" spans="7:7" x14ac:dyDescent="0.25">
      <c r="G799">
        <v>24054</v>
      </c>
    </row>
    <row r="800" spans="7:7" x14ac:dyDescent="0.25">
      <c r="G800">
        <v>24055</v>
      </c>
    </row>
    <row r="801" spans="7:7" x14ac:dyDescent="0.25">
      <c r="G801">
        <v>24056</v>
      </c>
    </row>
    <row r="802" spans="7:7" x14ac:dyDescent="0.25">
      <c r="G802">
        <v>24057</v>
      </c>
    </row>
    <row r="803" spans="7:7" x14ac:dyDescent="0.25">
      <c r="G803">
        <v>24058</v>
      </c>
    </row>
    <row r="804" spans="7:7" x14ac:dyDescent="0.25">
      <c r="G804">
        <v>24059</v>
      </c>
    </row>
    <row r="805" spans="7:7" x14ac:dyDescent="0.25">
      <c r="G805">
        <v>24060</v>
      </c>
    </row>
    <row r="806" spans="7:7" x14ac:dyDescent="0.25">
      <c r="G806">
        <v>24061</v>
      </c>
    </row>
    <row r="807" spans="7:7" x14ac:dyDescent="0.25">
      <c r="G807">
        <v>24062</v>
      </c>
    </row>
    <row r="808" spans="7:7" x14ac:dyDescent="0.25">
      <c r="G808">
        <v>24063</v>
      </c>
    </row>
    <row r="809" spans="7:7" x14ac:dyDescent="0.25">
      <c r="G809">
        <v>24064</v>
      </c>
    </row>
    <row r="810" spans="7:7" x14ac:dyDescent="0.25">
      <c r="G810">
        <v>24065</v>
      </c>
    </row>
    <row r="811" spans="7:7" x14ac:dyDescent="0.25">
      <c r="G811">
        <v>24066</v>
      </c>
    </row>
    <row r="812" spans="7:7" x14ac:dyDescent="0.25">
      <c r="G812">
        <v>24067</v>
      </c>
    </row>
    <row r="813" spans="7:7" x14ac:dyDescent="0.25">
      <c r="G813">
        <v>24068</v>
      </c>
    </row>
    <row r="814" spans="7:7" x14ac:dyDescent="0.25">
      <c r="G814">
        <v>24069</v>
      </c>
    </row>
    <row r="815" spans="7:7" x14ac:dyDescent="0.25">
      <c r="G815">
        <v>24070</v>
      </c>
    </row>
    <row r="816" spans="7:7" x14ac:dyDescent="0.25">
      <c r="G816">
        <v>24071</v>
      </c>
    </row>
    <row r="817" spans="7:7" x14ac:dyDescent="0.25">
      <c r="G817">
        <v>24072</v>
      </c>
    </row>
    <row r="818" spans="7:7" x14ac:dyDescent="0.25">
      <c r="G818">
        <v>24073</v>
      </c>
    </row>
    <row r="819" spans="7:7" x14ac:dyDescent="0.25">
      <c r="G819">
        <v>24074</v>
      </c>
    </row>
    <row r="820" spans="7:7" x14ac:dyDescent="0.25">
      <c r="G820">
        <v>24075</v>
      </c>
    </row>
    <row r="821" spans="7:7" x14ac:dyDescent="0.25">
      <c r="G821">
        <v>24076</v>
      </c>
    </row>
    <row r="822" spans="7:7" x14ac:dyDescent="0.25">
      <c r="G822">
        <v>24077</v>
      </c>
    </row>
    <row r="823" spans="7:7" x14ac:dyDescent="0.25">
      <c r="G823">
        <v>24078</v>
      </c>
    </row>
    <row r="824" spans="7:7" x14ac:dyDescent="0.25">
      <c r="G824">
        <v>24079</v>
      </c>
    </row>
    <row r="825" spans="7:7" x14ac:dyDescent="0.25">
      <c r="G825">
        <v>24080</v>
      </c>
    </row>
    <row r="826" spans="7:7" x14ac:dyDescent="0.25">
      <c r="G826">
        <v>24081</v>
      </c>
    </row>
    <row r="827" spans="7:7" x14ac:dyDescent="0.25">
      <c r="G827">
        <v>24082</v>
      </c>
    </row>
    <row r="828" spans="7:7" x14ac:dyDescent="0.25">
      <c r="G828">
        <v>24083</v>
      </c>
    </row>
    <row r="829" spans="7:7" x14ac:dyDescent="0.25">
      <c r="G829">
        <v>24084</v>
      </c>
    </row>
    <row r="830" spans="7:7" x14ac:dyDescent="0.25">
      <c r="G830">
        <v>24085</v>
      </c>
    </row>
    <row r="831" spans="7:7" x14ac:dyDescent="0.25">
      <c r="G831">
        <v>24086</v>
      </c>
    </row>
    <row r="832" spans="7:7" x14ac:dyDescent="0.25">
      <c r="G832">
        <v>24087</v>
      </c>
    </row>
    <row r="833" spans="7:7" x14ac:dyDescent="0.25">
      <c r="G833">
        <v>24088</v>
      </c>
    </row>
    <row r="834" spans="7:7" x14ac:dyDescent="0.25">
      <c r="G834">
        <v>24089</v>
      </c>
    </row>
    <row r="835" spans="7:7" x14ac:dyDescent="0.25">
      <c r="G835">
        <v>24090</v>
      </c>
    </row>
    <row r="836" spans="7:7" x14ac:dyDescent="0.25">
      <c r="G836">
        <v>24091</v>
      </c>
    </row>
    <row r="837" spans="7:7" x14ac:dyDescent="0.25">
      <c r="G837">
        <v>24092</v>
      </c>
    </row>
    <row r="838" spans="7:7" x14ac:dyDescent="0.25">
      <c r="G838">
        <v>24093</v>
      </c>
    </row>
    <row r="839" spans="7:7" x14ac:dyDescent="0.25">
      <c r="G839">
        <v>24094</v>
      </c>
    </row>
    <row r="840" spans="7:7" x14ac:dyDescent="0.25">
      <c r="G840">
        <v>24095</v>
      </c>
    </row>
    <row r="841" spans="7:7" x14ac:dyDescent="0.25">
      <c r="G841">
        <v>24096</v>
      </c>
    </row>
    <row r="842" spans="7:7" x14ac:dyDescent="0.25">
      <c r="G842">
        <v>24097</v>
      </c>
    </row>
    <row r="843" spans="7:7" x14ac:dyDescent="0.25">
      <c r="G843">
        <v>24098</v>
      </c>
    </row>
    <row r="844" spans="7:7" x14ac:dyDescent="0.25">
      <c r="G844">
        <v>24099</v>
      </c>
    </row>
    <row r="845" spans="7:7" x14ac:dyDescent="0.25">
      <c r="G845">
        <v>24100</v>
      </c>
    </row>
    <row r="846" spans="7:7" x14ac:dyDescent="0.25">
      <c r="G846">
        <v>24101</v>
      </c>
    </row>
    <row r="847" spans="7:7" x14ac:dyDescent="0.25">
      <c r="G847">
        <v>24102</v>
      </c>
    </row>
    <row r="848" spans="7:7" x14ac:dyDescent="0.25">
      <c r="G848">
        <v>24103</v>
      </c>
    </row>
    <row r="849" spans="7:7" x14ac:dyDescent="0.25">
      <c r="G849">
        <v>24104</v>
      </c>
    </row>
    <row r="850" spans="7:7" x14ac:dyDescent="0.25">
      <c r="G850">
        <v>24105</v>
      </c>
    </row>
    <row r="851" spans="7:7" x14ac:dyDescent="0.25">
      <c r="G851">
        <v>24106</v>
      </c>
    </row>
    <row r="852" spans="7:7" x14ac:dyDescent="0.25">
      <c r="G852">
        <v>24107</v>
      </c>
    </row>
    <row r="853" spans="7:7" x14ac:dyDescent="0.25">
      <c r="G853">
        <v>24108</v>
      </c>
    </row>
    <row r="854" spans="7:7" x14ac:dyDescent="0.25">
      <c r="G854">
        <v>24109</v>
      </c>
    </row>
    <row r="855" spans="7:7" x14ac:dyDescent="0.25">
      <c r="G855">
        <v>24110</v>
      </c>
    </row>
    <row r="856" spans="7:7" x14ac:dyDescent="0.25">
      <c r="G856">
        <v>24111</v>
      </c>
    </row>
    <row r="857" spans="7:7" x14ac:dyDescent="0.25">
      <c r="G857">
        <v>24112</v>
      </c>
    </row>
    <row r="858" spans="7:7" x14ac:dyDescent="0.25">
      <c r="G858">
        <v>24113</v>
      </c>
    </row>
    <row r="859" spans="7:7" x14ac:dyDescent="0.25">
      <c r="G859">
        <v>24114</v>
      </c>
    </row>
    <row r="860" spans="7:7" x14ac:dyDescent="0.25">
      <c r="G860">
        <v>24115</v>
      </c>
    </row>
    <row r="861" spans="7:7" x14ac:dyDescent="0.25">
      <c r="G861">
        <v>24116</v>
      </c>
    </row>
    <row r="862" spans="7:7" x14ac:dyDescent="0.25">
      <c r="G862">
        <v>24117</v>
      </c>
    </row>
    <row r="863" spans="7:7" x14ac:dyDescent="0.25">
      <c r="G863">
        <v>24118</v>
      </c>
    </row>
    <row r="864" spans="7:7" x14ac:dyDescent="0.25">
      <c r="G864">
        <v>24119</v>
      </c>
    </row>
    <row r="865" spans="7:7" x14ac:dyDescent="0.25">
      <c r="G865">
        <v>24120</v>
      </c>
    </row>
    <row r="866" spans="7:7" x14ac:dyDescent="0.25">
      <c r="G866">
        <v>24121</v>
      </c>
    </row>
    <row r="867" spans="7:7" x14ac:dyDescent="0.25">
      <c r="G867">
        <v>24122</v>
      </c>
    </row>
    <row r="868" spans="7:7" x14ac:dyDescent="0.25">
      <c r="G868">
        <v>24123</v>
      </c>
    </row>
    <row r="869" spans="7:7" x14ac:dyDescent="0.25">
      <c r="G869">
        <v>24124</v>
      </c>
    </row>
    <row r="870" spans="7:7" x14ac:dyDescent="0.25">
      <c r="G870">
        <v>24125</v>
      </c>
    </row>
    <row r="871" spans="7:7" x14ac:dyDescent="0.25">
      <c r="G871">
        <v>24126</v>
      </c>
    </row>
    <row r="872" spans="7:7" x14ac:dyDescent="0.25">
      <c r="G872">
        <v>24127</v>
      </c>
    </row>
    <row r="873" spans="7:7" x14ac:dyDescent="0.25">
      <c r="G873">
        <v>24128</v>
      </c>
    </row>
    <row r="874" spans="7:7" x14ac:dyDescent="0.25">
      <c r="G874">
        <v>24129</v>
      </c>
    </row>
    <row r="875" spans="7:7" x14ac:dyDescent="0.25">
      <c r="G875">
        <v>24130</v>
      </c>
    </row>
    <row r="876" spans="7:7" x14ac:dyDescent="0.25">
      <c r="G876">
        <v>24131</v>
      </c>
    </row>
    <row r="877" spans="7:7" x14ac:dyDescent="0.25">
      <c r="G877">
        <v>24132</v>
      </c>
    </row>
    <row r="878" spans="7:7" x14ac:dyDescent="0.25">
      <c r="G878">
        <v>24133</v>
      </c>
    </row>
    <row r="879" spans="7:7" x14ac:dyDescent="0.25">
      <c r="G879">
        <v>24134</v>
      </c>
    </row>
    <row r="880" spans="7:7" x14ac:dyDescent="0.25">
      <c r="G880">
        <v>24135</v>
      </c>
    </row>
    <row r="881" spans="7:7" x14ac:dyDescent="0.25">
      <c r="G881">
        <v>24136</v>
      </c>
    </row>
    <row r="882" spans="7:7" x14ac:dyDescent="0.25">
      <c r="G882">
        <v>24137</v>
      </c>
    </row>
    <row r="883" spans="7:7" x14ac:dyDescent="0.25">
      <c r="G883">
        <v>24138</v>
      </c>
    </row>
    <row r="884" spans="7:7" x14ac:dyDescent="0.25">
      <c r="G884">
        <v>24139</v>
      </c>
    </row>
    <row r="885" spans="7:7" x14ac:dyDescent="0.25">
      <c r="G885">
        <v>24140</v>
      </c>
    </row>
    <row r="886" spans="7:7" x14ac:dyDescent="0.25">
      <c r="G886">
        <v>24141</v>
      </c>
    </row>
    <row r="887" spans="7:7" x14ac:dyDescent="0.25">
      <c r="G887">
        <v>24142</v>
      </c>
    </row>
    <row r="888" spans="7:7" x14ac:dyDescent="0.25">
      <c r="G888">
        <v>24143</v>
      </c>
    </row>
    <row r="889" spans="7:7" x14ac:dyDescent="0.25">
      <c r="G889">
        <v>24144</v>
      </c>
    </row>
    <row r="890" spans="7:7" x14ac:dyDescent="0.25">
      <c r="G890">
        <v>24145</v>
      </c>
    </row>
    <row r="891" spans="7:7" x14ac:dyDescent="0.25">
      <c r="G891">
        <v>24146</v>
      </c>
    </row>
    <row r="892" spans="7:7" x14ac:dyDescent="0.25">
      <c r="G892">
        <v>24147</v>
      </c>
    </row>
    <row r="893" spans="7:7" x14ac:dyDescent="0.25">
      <c r="G893">
        <v>24148</v>
      </c>
    </row>
    <row r="894" spans="7:7" x14ac:dyDescent="0.25">
      <c r="G894">
        <v>24149</v>
      </c>
    </row>
    <row r="895" spans="7:7" x14ac:dyDescent="0.25">
      <c r="G895">
        <v>24150</v>
      </c>
    </row>
    <row r="896" spans="7:7" x14ac:dyDescent="0.25">
      <c r="G896">
        <v>24151</v>
      </c>
    </row>
    <row r="897" spans="7:7" x14ac:dyDescent="0.25">
      <c r="G897">
        <v>24152</v>
      </c>
    </row>
    <row r="898" spans="7:7" x14ac:dyDescent="0.25">
      <c r="G898">
        <v>24153</v>
      </c>
    </row>
    <row r="899" spans="7:7" x14ac:dyDescent="0.25">
      <c r="G899">
        <v>24154</v>
      </c>
    </row>
    <row r="900" spans="7:7" x14ac:dyDescent="0.25">
      <c r="G900">
        <v>24155</v>
      </c>
    </row>
    <row r="901" spans="7:7" x14ac:dyDescent="0.25">
      <c r="G901">
        <v>24156</v>
      </c>
    </row>
    <row r="902" spans="7:7" x14ac:dyDescent="0.25">
      <c r="G902">
        <v>24157</v>
      </c>
    </row>
    <row r="903" spans="7:7" x14ac:dyDescent="0.25">
      <c r="G903">
        <v>24158</v>
      </c>
    </row>
    <row r="904" spans="7:7" x14ac:dyDescent="0.25">
      <c r="G904">
        <v>24159</v>
      </c>
    </row>
    <row r="905" spans="7:7" x14ac:dyDescent="0.25">
      <c r="G905">
        <v>24160</v>
      </c>
    </row>
    <row r="906" spans="7:7" x14ac:dyDescent="0.25">
      <c r="G906">
        <v>24161</v>
      </c>
    </row>
    <row r="907" spans="7:7" x14ac:dyDescent="0.25">
      <c r="G907">
        <v>24162</v>
      </c>
    </row>
    <row r="908" spans="7:7" x14ac:dyDescent="0.25">
      <c r="G908">
        <v>24163</v>
      </c>
    </row>
    <row r="909" spans="7:7" x14ac:dyDescent="0.25">
      <c r="G909">
        <v>24164</v>
      </c>
    </row>
    <row r="910" spans="7:7" x14ac:dyDescent="0.25">
      <c r="G910">
        <v>24165</v>
      </c>
    </row>
    <row r="911" spans="7:7" x14ac:dyDescent="0.25">
      <c r="G911">
        <v>24166</v>
      </c>
    </row>
    <row r="912" spans="7:7" x14ac:dyDescent="0.25">
      <c r="G912">
        <v>24167</v>
      </c>
    </row>
    <row r="913" spans="7:7" x14ac:dyDescent="0.25">
      <c r="G913">
        <v>24168</v>
      </c>
    </row>
    <row r="914" spans="7:7" x14ac:dyDescent="0.25">
      <c r="G914">
        <v>24169</v>
      </c>
    </row>
    <row r="915" spans="7:7" x14ac:dyDescent="0.25">
      <c r="G915">
        <v>24170</v>
      </c>
    </row>
    <row r="916" spans="7:7" x14ac:dyDescent="0.25">
      <c r="G916">
        <v>24171</v>
      </c>
    </row>
    <row r="917" spans="7:7" x14ac:dyDescent="0.25">
      <c r="G917">
        <v>24172</v>
      </c>
    </row>
    <row r="918" spans="7:7" x14ac:dyDescent="0.25">
      <c r="G918">
        <v>24173</v>
      </c>
    </row>
    <row r="919" spans="7:7" x14ac:dyDescent="0.25">
      <c r="G919">
        <v>24174</v>
      </c>
    </row>
    <row r="920" spans="7:7" x14ac:dyDescent="0.25">
      <c r="G920">
        <v>24175</v>
      </c>
    </row>
    <row r="921" spans="7:7" x14ac:dyDescent="0.25">
      <c r="G921">
        <v>24176</v>
      </c>
    </row>
    <row r="922" spans="7:7" x14ac:dyDescent="0.25">
      <c r="G922">
        <v>24177</v>
      </c>
    </row>
    <row r="923" spans="7:7" x14ac:dyDescent="0.25">
      <c r="G923">
        <v>24178</v>
      </c>
    </row>
    <row r="924" spans="7:7" x14ac:dyDescent="0.25">
      <c r="G924">
        <v>24179</v>
      </c>
    </row>
    <row r="925" spans="7:7" x14ac:dyDescent="0.25">
      <c r="G925">
        <v>24180</v>
      </c>
    </row>
    <row r="926" spans="7:7" x14ac:dyDescent="0.25">
      <c r="G926">
        <v>24181</v>
      </c>
    </row>
    <row r="927" spans="7:7" x14ac:dyDescent="0.25">
      <c r="G927">
        <v>24182</v>
      </c>
    </row>
    <row r="928" spans="7:7" x14ac:dyDescent="0.25">
      <c r="G928">
        <v>24183</v>
      </c>
    </row>
    <row r="929" spans="7:7" x14ac:dyDescent="0.25">
      <c r="G929">
        <v>24184</v>
      </c>
    </row>
    <row r="930" spans="7:7" x14ac:dyDescent="0.25">
      <c r="G930">
        <v>24185</v>
      </c>
    </row>
    <row r="931" spans="7:7" x14ac:dyDescent="0.25">
      <c r="G931">
        <v>24186</v>
      </c>
    </row>
    <row r="932" spans="7:7" x14ac:dyDescent="0.25">
      <c r="G932">
        <v>24187</v>
      </c>
    </row>
    <row r="933" spans="7:7" x14ac:dyDescent="0.25">
      <c r="G933">
        <v>24188</v>
      </c>
    </row>
    <row r="934" spans="7:7" x14ac:dyDescent="0.25">
      <c r="G934">
        <v>24189</v>
      </c>
    </row>
    <row r="935" spans="7:7" x14ac:dyDescent="0.25">
      <c r="G935">
        <v>24190</v>
      </c>
    </row>
    <row r="936" spans="7:7" x14ac:dyDescent="0.25">
      <c r="G936">
        <v>24191</v>
      </c>
    </row>
    <row r="937" spans="7:7" x14ac:dyDescent="0.25">
      <c r="G937">
        <v>24192</v>
      </c>
    </row>
    <row r="938" spans="7:7" x14ac:dyDescent="0.25">
      <c r="G938">
        <v>24193</v>
      </c>
    </row>
    <row r="939" spans="7:7" x14ac:dyDescent="0.25">
      <c r="G939">
        <v>24194</v>
      </c>
    </row>
    <row r="940" spans="7:7" x14ac:dyDescent="0.25">
      <c r="G940">
        <v>24195</v>
      </c>
    </row>
    <row r="941" spans="7:7" x14ac:dyDescent="0.25">
      <c r="G941">
        <v>24196</v>
      </c>
    </row>
    <row r="942" spans="7:7" x14ac:dyDescent="0.25">
      <c r="G942">
        <v>24197</v>
      </c>
    </row>
    <row r="943" spans="7:7" x14ac:dyDescent="0.25">
      <c r="G943">
        <v>24198</v>
      </c>
    </row>
    <row r="944" spans="7:7" x14ac:dyDescent="0.25">
      <c r="G944">
        <v>24199</v>
      </c>
    </row>
    <row r="945" spans="7:7" x14ac:dyDescent="0.25">
      <c r="G945">
        <v>24200</v>
      </c>
    </row>
    <row r="946" spans="7:7" x14ac:dyDescent="0.25">
      <c r="G946">
        <v>24201</v>
      </c>
    </row>
    <row r="947" spans="7:7" x14ac:dyDescent="0.25">
      <c r="G947">
        <v>24202</v>
      </c>
    </row>
    <row r="948" spans="7:7" x14ac:dyDescent="0.25">
      <c r="G948">
        <v>24203</v>
      </c>
    </row>
    <row r="949" spans="7:7" x14ac:dyDescent="0.25">
      <c r="G949">
        <v>24204</v>
      </c>
    </row>
    <row r="950" spans="7:7" x14ac:dyDescent="0.25">
      <c r="G950">
        <v>24205</v>
      </c>
    </row>
    <row r="951" spans="7:7" x14ac:dyDescent="0.25">
      <c r="G951">
        <v>24206</v>
      </c>
    </row>
    <row r="952" spans="7:7" x14ac:dyDescent="0.25">
      <c r="G952">
        <v>24207</v>
      </c>
    </row>
    <row r="953" spans="7:7" x14ac:dyDescent="0.25">
      <c r="G953">
        <v>24208</v>
      </c>
    </row>
    <row r="954" spans="7:7" x14ac:dyDescent="0.25">
      <c r="G954">
        <v>24209</v>
      </c>
    </row>
    <row r="955" spans="7:7" x14ac:dyDescent="0.25">
      <c r="G955">
        <v>24210</v>
      </c>
    </row>
    <row r="956" spans="7:7" x14ac:dyDescent="0.25">
      <c r="G956">
        <v>24211</v>
      </c>
    </row>
    <row r="957" spans="7:7" x14ac:dyDescent="0.25">
      <c r="G957">
        <v>24212</v>
      </c>
    </row>
    <row r="958" spans="7:7" x14ac:dyDescent="0.25">
      <c r="G958">
        <v>24213</v>
      </c>
    </row>
    <row r="959" spans="7:7" x14ac:dyDescent="0.25">
      <c r="G959">
        <v>24214</v>
      </c>
    </row>
    <row r="960" spans="7:7" x14ac:dyDescent="0.25">
      <c r="G960">
        <v>24215</v>
      </c>
    </row>
    <row r="961" spans="7:7" x14ac:dyDescent="0.25">
      <c r="G961">
        <v>24216</v>
      </c>
    </row>
    <row r="962" spans="7:7" x14ac:dyDescent="0.25">
      <c r="G962">
        <v>24217</v>
      </c>
    </row>
    <row r="963" spans="7:7" x14ac:dyDescent="0.25">
      <c r="G963">
        <v>24218</v>
      </c>
    </row>
    <row r="964" spans="7:7" x14ac:dyDescent="0.25">
      <c r="G964">
        <v>24219</v>
      </c>
    </row>
    <row r="965" spans="7:7" x14ac:dyDescent="0.25">
      <c r="G965">
        <v>24220</v>
      </c>
    </row>
    <row r="966" spans="7:7" x14ac:dyDescent="0.25">
      <c r="G966">
        <v>24221</v>
      </c>
    </row>
    <row r="967" spans="7:7" x14ac:dyDescent="0.25">
      <c r="G967">
        <v>24222</v>
      </c>
    </row>
    <row r="968" spans="7:7" x14ac:dyDescent="0.25">
      <c r="G968">
        <v>24223</v>
      </c>
    </row>
    <row r="969" spans="7:7" x14ac:dyDescent="0.25">
      <c r="G969">
        <v>24224</v>
      </c>
    </row>
    <row r="970" spans="7:7" x14ac:dyDescent="0.25">
      <c r="G970">
        <v>24225</v>
      </c>
    </row>
    <row r="971" spans="7:7" x14ac:dyDescent="0.25">
      <c r="G971">
        <v>24226</v>
      </c>
    </row>
    <row r="972" spans="7:7" x14ac:dyDescent="0.25">
      <c r="G972">
        <v>24227</v>
      </c>
    </row>
    <row r="973" spans="7:7" x14ac:dyDescent="0.25">
      <c r="G973">
        <v>24228</v>
      </c>
    </row>
    <row r="974" spans="7:7" x14ac:dyDescent="0.25">
      <c r="G974">
        <v>24229</v>
      </c>
    </row>
    <row r="975" spans="7:7" x14ac:dyDescent="0.25">
      <c r="G975">
        <v>24230</v>
      </c>
    </row>
    <row r="976" spans="7:7" x14ac:dyDescent="0.25">
      <c r="G976">
        <v>24231</v>
      </c>
    </row>
    <row r="977" spans="7:7" x14ac:dyDescent="0.25">
      <c r="G977">
        <v>24232</v>
      </c>
    </row>
    <row r="978" spans="7:7" x14ac:dyDescent="0.25">
      <c r="G978">
        <v>24233</v>
      </c>
    </row>
    <row r="979" spans="7:7" x14ac:dyDescent="0.25">
      <c r="G979">
        <v>24234</v>
      </c>
    </row>
    <row r="980" spans="7:7" x14ac:dyDescent="0.25">
      <c r="G980">
        <v>24235</v>
      </c>
    </row>
    <row r="981" spans="7:7" x14ac:dyDescent="0.25">
      <c r="G981">
        <v>24236</v>
      </c>
    </row>
    <row r="982" spans="7:7" x14ac:dyDescent="0.25">
      <c r="G982">
        <v>24237</v>
      </c>
    </row>
    <row r="983" spans="7:7" x14ac:dyDescent="0.25">
      <c r="G983">
        <v>24238</v>
      </c>
    </row>
    <row r="984" spans="7:7" x14ac:dyDescent="0.25">
      <c r="G984">
        <v>24239</v>
      </c>
    </row>
    <row r="985" spans="7:7" x14ac:dyDescent="0.25">
      <c r="G985">
        <v>24240</v>
      </c>
    </row>
    <row r="986" spans="7:7" x14ac:dyDescent="0.25">
      <c r="G986">
        <v>24241</v>
      </c>
    </row>
    <row r="987" spans="7:7" x14ac:dyDescent="0.25">
      <c r="G987">
        <v>24242</v>
      </c>
    </row>
    <row r="988" spans="7:7" x14ac:dyDescent="0.25">
      <c r="G988">
        <v>24243</v>
      </c>
    </row>
    <row r="989" spans="7:7" x14ac:dyDescent="0.25">
      <c r="G989">
        <v>24244</v>
      </c>
    </row>
    <row r="990" spans="7:7" x14ac:dyDescent="0.25">
      <c r="G990">
        <v>24245</v>
      </c>
    </row>
    <row r="991" spans="7:7" x14ac:dyDescent="0.25">
      <c r="G991">
        <v>24246</v>
      </c>
    </row>
    <row r="992" spans="7:7" x14ac:dyDescent="0.25">
      <c r="G992">
        <v>24247</v>
      </c>
    </row>
    <row r="993" spans="7:7" x14ac:dyDescent="0.25">
      <c r="G993">
        <v>24248</v>
      </c>
    </row>
    <row r="994" spans="7:7" x14ac:dyDescent="0.25">
      <c r="G994">
        <v>24249</v>
      </c>
    </row>
    <row r="995" spans="7:7" x14ac:dyDescent="0.25">
      <c r="G995">
        <v>24250</v>
      </c>
    </row>
    <row r="996" spans="7:7" x14ac:dyDescent="0.25">
      <c r="G996">
        <v>24251</v>
      </c>
    </row>
    <row r="997" spans="7:7" x14ac:dyDescent="0.25">
      <c r="G997">
        <v>24252</v>
      </c>
    </row>
    <row r="998" spans="7:7" x14ac:dyDescent="0.25">
      <c r="G998">
        <v>24253</v>
      </c>
    </row>
    <row r="999" spans="7:7" x14ac:dyDescent="0.25">
      <c r="G999">
        <v>24254</v>
      </c>
    </row>
    <row r="1000" spans="7:7" x14ac:dyDescent="0.25">
      <c r="G1000">
        <v>24255</v>
      </c>
    </row>
    <row r="1001" spans="7:7" x14ac:dyDescent="0.25">
      <c r="G1001">
        <v>24256</v>
      </c>
    </row>
    <row r="1002" spans="7:7" x14ac:dyDescent="0.25">
      <c r="G1002">
        <v>24257</v>
      </c>
    </row>
    <row r="1003" spans="7:7" x14ac:dyDescent="0.25">
      <c r="G1003">
        <v>24258</v>
      </c>
    </row>
    <row r="1004" spans="7:7" x14ac:dyDescent="0.25">
      <c r="G1004">
        <v>24259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51089-2542-40C5-8468-6213D3E07762}">
  <sheetPr>
    <tabColor theme="9"/>
  </sheetPr>
  <dimension ref="A1:I156"/>
  <sheetViews>
    <sheetView workbookViewId="0">
      <selection activeCell="F156" sqref="F156"/>
    </sheetView>
  </sheetViews>
  <sheetFormatPr defaultRowHeight="13.2" x14ac:dyDescent="0.25"/>
  <cols>
    <col min="1" max="1" width="6" bestFit="1" customWidth="1"/>
    <col min="2" max="2" width="18.109375" bestFit="1" customWidth="1"/>
    <col min="3" max="3" width="30.6640625" bestFit="1" customWidth="1"/>
    <col min="4" max="4" width="10.6640625" bestFit="1" customWidth="1"/>
    <col min="5" max="5" width="11.77734375" bestFit="1" customWidth="1"/>
    <col min="6" max="6" width="8.33203125" bestFit="1" customWidth="1"/>
    <col min="7" max="7" width="10.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615</v>
      </c>
      <c r="F1" t="s">
        <v>4</v>
      </c>
      <c r="G1" s="1" t="s">
        <v>5</v>
      </c>
      <c r="H1" t="s">
        <v>1264</v>
      </c>
      <c r="I1" s="1"/>
    </row>
    <row r="2" spans="1:9" x14ac:dyDescent="0.25">
      <c r="A2">
        <v>23951</v>
      </c>
      <c r="B2" t="s">
        <v>928</v>
      </c>
      <c r="C2" t="s">
        <v>336</v>
      </c>
      <c r="D2" t="s">
        <v>62</v>
      </c>
      <c r="E2" t="s">
        <v>1304</v>
      </c>
      <c r="F2">
        <v>12</v>
      </c>
      <c r="G2" s="4">
        <v>41661</v>
      </c>
      <c r="H2">
        <f>VLOOKUP($D2,'Product Ledger_EX'!$A$1:$D$13,MATCH($H$1,'Product Ledger_EX'!$A$1:$D$1,0),0)</f>
        <v>4.5</v>
      </c>
    </row>
    <row r="3" spans="1:9" x14ac:dyDescent="0.25">
      <c r="A3">
        <v>24057</v>
      </c>
      <c r="B3" t="s">
        <v>1041</v>
      </c>
      <c r="C3" t="s">
        <v>228</v>
      </c>
      <c r="D3" t="s">
        <v>48</v>
      </c>
      <c r="E3" t="s">
        <v>1306</v>
      </c>
      <c r="F3">
        <v>163</v>
      </c>
      <c r="G3" s="4">
        <v>41661</v>
      </c>
      <c r="H3">
        <f>VLOOKUP($D3,'Product Ledger_EX'!$A$1:$D$13,MATCH($H$1,'Product Ledger_EX'!$A$1:$D$1,0),0)</f>
        <v>14.5</v>
      </c>
    </row>
    <row r="4" spans="1:9" x14ac:dyDescent="0.25">
      <c r="A4">
        <v>23413</v>
      </c>
      <c r="B4" t="s">
        <v>284</v>
      </c>
      <c r="C4" t="s">
        <v>285</v>
      </c>
      <c r="D4" t="s">
        <v>62</v>
      </c>
      <c r="E4" t="s">
        <v>1305</v>
      </c>
      <c r="F4">
        <v>146</v>
      </c>
      <c r="G4" s="4">
        <v>41663</v>
      </c>
      <c r="H4">
        <f>VLOOKUP($D4,'Product Ledger_EX'!$A$1:$D$13,MATCH($H$1,'Product Ledger_EX'!$A$1:$D$1,0),0)</f>
        <v>4.5</v>
      </c>
    </row>
    <row r="5" spans="1:9" x14ac:dyDescent="0.25">
      <c r="A5">
        <v>23965</v>
      </c>
      <c r="B5" t="s">
        <v>942</v>
      </c>
      <c r="C5" t="s">
        <v>138</v>
      </c>
      <c r="D5" t="s">
        <v>20</v>
      </c>
      <c r="E5" t="s">
        <v>1305</v>
      </c>
      <c r="F5">
        <v>143</v>
      </c>
      <c r="G5" s="4">
        <v>41663</v>
      </c>
      <c r="H5">
        <f>VLOOKUP($D5,'Product Ledger_EX'!$A$1:$D$13,MATCH($H$1,'Product Ledger_EX'!$A$1:$D$1,0),0)</f>
        <v>3.99</v>
      </c>
    </row>
    <row r="6" spans="1:9" x14ac:dyDescent="0.25">
      <c r="A6">
        <v>23919</v>
      </c>
      <c r="B6" t="s">
        <v>894</v>
      </c>
      <c r="C6" t="s">
        <v>186</v>
      </c>
      <c r="D6" t="s">
        <v>17</v>
      </c>
      <c r="E6" t="s">
        <v>1305</v>
      </c>
      <c r="F6">
        <v>52</v>
      </c>
      <c r="G6" s="4">
        <v>41665</v>
      </c>
      <c r="H6">
        <f>VLOOKUP($D6,'Product Ledger_EX'!$A$1:$D$13,MATCH($H$1,'Product Ledger_EX'!$A$1:$D$1,0),0)</f>
        <v>9.99</v>
      </c>
    </row>
    <row r="7" spans="1:9" x14ac:dyDescent="0.25">
      <c r="A7">
        <v>23463</v>
      </c>
      <c r="B7" t="s">
        <v>360</v>
      </c>
      <c r="C7" t="s">
        <v>296</v>
      </c>
      <c r="D7" t="s">
        <v>20</v>
      </c>
      <c r="E7" t="s">
        <v>1304</v>
      </c>
      <c r="F7">
        <v>185</v>
      </c>
      <c r="G7" s="4">
        <v>41667</v>
      </c>
      <c r="H7">
        <f>VLOOKUP($D7,'Product Ledger_EX'!$A$1:$D$13,MATCH($H$1,'Product Ledger_EX'!$A$1:$D$1,0),0)</f>
        <v>3.99</v>
      </c>
    </row>
    <row r="8" spans="1:9" x14ac:dyDescent="0.25">
      <c r="A8">
        <v>23949</v>
      </c>
      <c r="B8" t="s">
        <v>926</v>
      </c>
      <c r="C8" t="s">
        <v>171</v>
      </c>
      <c r="D8" t="s">
        <v>26</v>
      </c>
      <c r="E8" t="s">
        <v>1304</v>
      </c>
      <c r="F8">
        <v>201</v>
      </c>
      <c r="G8" s="4">
        <v>41668</v>
      </c>
      <c r="H8">
        <f>VLOOKUP($D8,'Product Ledger_EX'!$A$1:$D$13,MATCH($H$1,'Product Ledger_EX'!$A$1:$D$1,0),0)</f>
        <v>6</v>
      </c>
    </row>
    <row r="9" spans="1:9" x14ac:dyDescent="0.25">
      <c r="A9">
        <v>23617</v>
      </c>
      <c r="B9" t="s">
        <v>559</v>
      </c>
      <c r="C9" t="s">
        <v>414</v>
      </c>
      <c r="D9" t="s">
        <v>14</v>
      </c>
      <c r="E9" t="s">
        <v>1304</v>
      </c>
      <c r="F9">
        <v>106</v>
      </c>
      <c r="G9" s="4">
        <v>41668</v>
      </c>
      <c r="H9">
        <f>VLOOKUP($D9,'Product Ledger_EX'!$A$1:$D$13,MATCH($H$1,'Product Ledger_EX'!$A$1:$D$1,0),0)</f>
        <v>9</v>
      </c>
    </row>
    <row r="10" spans="1:9" x14ac:dyDescent="0.25">
      <c r="A10">
        <v>23504</v>
      </c>
      <c r="B10" t="s">
        <v>412</v>
      </c>
      <c r="C10" t="s">
        <v>94</v>
      </c>
      <c r="D10" t="s">
        <v>48</v>
      </c>
      <c r="E10" t="s">
        <v>1304</v>
      </c>
      <c r="F10">
        <v>4</v>
      </c>
      <c r="G10" s="4">
        <v>41668</v>
      </c>
      <c r="H10">
        <f>VLOOKUP($D10,'Product Ledger_EX'!$A$1:$D$13,MATCH($H$1,'Product Ledger_EX'!$A$1:$D$1,0),0)</f>
        <v>14.5</v>
      </c>
    </row>
    <row r="11" spans="1:9" x14ac:dyDescent="0.25">
      <c r="A11">
        <v>24252</v>
      </c>
      <c r="B11" t="s">
        <v>1242</v>
      </c>
      <c r="C11" t="s">
        <v>555</v>
      </c>
      <c r="D11" t="s">
        <v>17</v>
      </c>
      <c r="E11" t="s">
        <v>1305</v>
      </c>
      <c r="F11">
        <v>57</v>
      </c>
      <c r="G11" s="4">
        <v>41669</v>
      </c>
      <c r="H11">
        <f>VLOOKUP($D11,'Product Ledger_EX'!$A$1:$D$13,MATCH($H$1,'Product Ledger_EX'!$A$1:$D$1,0),0)</f>
        <v>9.99</v>
      </c>
    </row>
    <row r="12" spans="1:9" x14ac:dyDescent="0.25">
      <c r="A12">
        <v>23633</v>
      </c>
      <c r="B12" t="s">
        <v>580</v>
      </c>
      <c r="C12" t="s">
        <v>61</v>
      </c>
      <c r="D12" t="s">
        <v>20</v>
      </c>
      <c r="E12" t="s">
        <v>1305</v>
      </c>
      <c r="F12">
        <v>202</v>
      </c>
      <c r="G12" s="4">
        <v>41670</v>
      </c>
      <c r="H12">
        <f>VLOOKUP($D12,'Product Ledger_EX'!$A$1:$D$13,MATCH($H$1,'Product Ledger_EX'!$A$1:$D$1,0),0)</f>
        <v>3.99</v>
      </c>
    </row>
    <row r="13" spans="1:9" x14ac:dyDescent="0.25">
      <c r="A13">
        <v>23900</v>
      </c>
      <c r="B13" t="s">
        <v>875</v>
      </c>
      <c r="C13" t="s">
        <v>256</v>
      </c>
      <c r="D13" t="s">
        <v>26</v>
      </c>
      <c r="E13" t="s">
        <v>1306</v>
      </c>
      <c r="F13">
        <v>116</v>
      </c>
      <c r="G13" s="4">
        <v>41670</v>
      </c>
      <c r="H13">
        <f>VLOOKUP($D13,'Product Ledger_EX'!$A$1:$D$13,MATCH($H$1,'Product Ledger_EX'!$A$1:$D$1,0),0)</f>
        <v>6</v>
      </c>
    </row>
    <row r="14" spans="1:9" x14ac:dyDescent="0.25">
      <c r="A14">
        <v>23883</v>
      </c>
      <c r="B14" t="s">
        <v>858</v>
      </c>
      <c r="C14" t="s">
        <v>52</v>
      </c>
      <c r="D14" t="s">
        <v>17</v>
      </c>
      <c r="E14" t="s">
        <v>1306</v>
      </c>
      <c r="F14">
        <v>87</v>
      </c>
      <c r="G14" s="4">
        <v>41671</v>
      </c>
      <c r="H14">
        <f>VLOOKUP($D14,'Product Ledger_EX'!$A$1:$D$13,MATCH($H$1,'Product Ledger_EX'!$A$1:$D$1,0),0)</f>
        <v>9.99</v>
      </c>
    </row>
    <row r="15" spans="1:9" x14ac:dyDescent="0.25">
      <c r="A15">
        <v>23814</v>
      </c>
      <c r="B15" t="s">
        <v>784</v>
      </c>
      <c r="C15" t="s">
        <v>785</v>
      </c>
      <c r="D15" t="s">
        <v>11</v>
      </c>
      <c r="E15" t="s">
        <v>1306</v>
      </c>
      <c r="F15">
        <v>178</v>
      </c>
      <c r="G15" s="4">
        <v>41671</v>
      </c>
      <c r="H15">
        <f>VLOOKUP($D15,'Product Ledger_EX'!$A$1:$D$13,MATCH($H$1,'Product Ledger_EX'!$A$1:$D$1,0),0)</f>
        <v>6.5</v>
      </c>
    </row>
    <row r="16" spans="1:9" x14ac:dyDescent="0.25">
      <c r="A16">
        <v>24161</v>
      </c>
      <c r="B16" t="s">
        <v>1148</v>
      </c>
      <c r="C16" t="s">
        <v>33</v>
      </c>
      <c r="D16" t="s">
        <v>55</v>
      </c>
      <c r="E16" t="s">
        <v>1304</v>
      </c>
      <c r="F16">
        <v>147</v>
      </c>
      <c r="G16" s="4">
        <v>41672</v>
      </c>
      <c r="H16">
        <f>VLOOKUP($D16,'Product Ledger_EX'!$A$1:$D$13,MATCH($H$1,'Product Ledger_EX'!$A$1:$D$1,0),0)</f>
        <v>4.5</v>
      </c>
    </row>
    <row r="17" spans="1:8" x14ac:dyDescent="0.25">
      <c r="A17">
        <v>23640</v>
      </c>
      <c r="B17" t="s">
        <v>588</v>
      </c>
      <c r="C17" t="s">
        <v>33</v>
      </c>
      <c r="D17" t="s">
        <v>8</v>
      </c>
      <c r="E17" t="s">
        <v>1304</v>
      </c>
      <c r="F17">
        <v>142</v>
      </c>
      <c r="G17" s="4">
        <v>41673</v>
      </c>
      <c r="H17">
        <f>VLOOKUP($D17,'Product Ledger_EX'!$A$1:$D$13,MATCH($H$1,'Product Ledger_EX'!$A$1:$D$1,0),0)</f>
        <v>0</v>
      </c>
    </row>
    <row r="18" spans="1:8" x14ac:dyDescent="0.25">
      <c r="A18">
        <v>24102</v>
      </c>
      <c r="B18" t="s">
        <v>1087</v>
      </c>
      <c r="C18" t="s">
        <v>169</v>
      </c>
      <c r="D18" t="s">
        <v>62</v>
      </c>
      <c r="E18" t="s">
        <v>1306</v>
      </c>
      <c r="F18">
        <v>143</v>
      </c>
      <c r="G18" s="4">
        <v>41674</v>
      </c>
      <c r="H18">
        <f>VLOOKUP($D18,'Product Ledger_EX'!$A$1:$D$13,MATCH($H$1,'Product Ledger_EX'!$A$1:$D$1,0),0)</f>
        <v>4.5</v>
      </c>
    </row>
    <row r="19" spans="1:8" x14ac:dyDescent="0.25">
      <c r="A19">
        <v>24151</v>
      </c>
      <c r="B19" t="s">
        <v>1138</v>
      </c>
      <c r="C19" t="s">
        <v>169</v>
      </c>
      <c r="D19" t="s">
        <v>11</v>
      </c>
      <c r="E19" t="s">
        <v>1305</v>
      </c>
      <c r="F19">
        <v>42</v>
      </c>
      <c r="G19" s="4">
        <v>41675</v>
      </c>
      <c r="H19">
        <f>VLOOKUP($D19,'Product Ledger_EX'!$A$1:$D$13,MATCH($H$1,'Product Ledger_EX'!$A$1:$D$1,0),0)</f>
        <v>6.5</v>
      </c>
    </row>
    <row r="20" spans="1:8" x14ac:dyDescent="0.25">
      <c r="A20">
        <v>24005</v>
      </c>
      <c r="B20" t="s">
        <v>987</v>
      </c>
      <c r="C20" t="s">
        <v>432</v>
      </c>
      <c r="D20" t="s">
        <v>43</v>
      </c>
      <c r="E20" t="s">
        <v>1305</v>
      </c>
      <c r="F20">
        <v>171</v>
      </c>
      <c r="G20" s="4">
        <v>41675</v>
      </c>
      <c r="H20">
        <f>VLOOKUP($D20,'Product Ledger_EX'!$A$1:$D$13,MATCH($H$1,'Product Ledger_EX'!$A$1:$D$1,0),0)</f>
        <v>6.5</v>
      </c>
    </row>
    <row r="21" spans="1:8" x14ac:dyDescent="0.25">
      <c r="A21">
        <v>24181</v>
      </c>
      <c r="B21" t="s">
        <v>1169</v>
      </c>
      <c r="C21" t="s">
        <v>196</v>
      </c>
      <c r="D21" t="s">
        <v>20</v>
      </c>
      <c r="E21" t="s">
        <v>1306</v>
      </c>
      <c r="F21">
        <v>149</v>
      </c>
      <c r="G21" s="4">
        <v>41676</v>
      </c>
      <c r="H21">
        <f>VLOOKUP($D21,'Product Ledger_EX'!$A$1:$D$13,MATCH($H$1,'Product Ledger_EX'!$A$1:$D$1,0),0)</f>
        <v>3.99</v>
      </c>
    </row>
    <row r="22" spans="1:8" x14ac:dyDescent="0.25">
      <c r="A22">
        <v>23634</v>
      </c>
      <c r="B22" t="s">
        <v>581</v>
      </c>
      <c r="C22" t="s">
        <v>90</v>
      </c>
      <c r="D22" t="s">
        <v>8</v>
      </c>
      <c r="E22" t="s">
        <v>1305</v>
      </c>
      <c r="F22">
        <v>167</v>
      </c>
      <c r="G22" s="4">
        <v>41677</v>
      </c>
      <c r="H22">
        <f>VLOOKUP($D22,'Product Ledger_EX'!$A$1:$D$13,MATCH($H$1,'Product Ledger_EX'!$A$1:$D$1,0),0)</f>
        <v>0</v>
      </c>
    </row>
    <row r="23" spans="1:8" x14ac:dyDescent="0.25">
      <c r="A23">
        <v>23590</v>
      </c>
      <c r="B23" t="s">
        <v>524</v>
      </c>
      <c r="C23" t="s">
        <v>393</v>
      </c>
      <c r="D23" t="s">
        <v>20</v>
      </c>
      <c r="E23" t="s">
        <v>1304</v>
      </c>
      <c r="F23">
        <v>182</v>
      </c>
      <c r="G23" s="4">
        <v>41677</v>
      </c>
      <c r="H23">
        <f>VLOOKUP($D23,'Product Ledger_EX'!$A$1:$D$13,MATCH($H$1,'Product Ledger_EX'!$A$1:$D$1,0),0)</f>
        <v>3.99</v>
      </c>
    </row>
    <row r="24" spans="1:8" x14ac:dyDescent="0.25">
      <c r="A24">
        <v>23898</v>
      </c>
      <c r="B24" t="s">
        <v>873</v>
      </c>
      <c r="C24" t="s">
        <v>393</v>
      </c>
      <c r="D24" t="s">
        <v>26</v>
      </c>
      <c r="E24" t="s">
        <v>1305</v>
      </c>
      <c r="F24">
        <v>91</v>
      </c>
      <c r="G24" s="4">
        <v>41677</v>
      </c>
      <c r="H24">
        <f>VLOOKUP($D24,'Product Ledger_EX'!$A$1:$D$13,MATCH($H$1,'Product Ledger_EX'!$A$1:$D$1,0),0)</f>
        <v>6</v>
      </c>
    </row>
    <row r="25" spans="1:8" x14ac:dyDescent="0.25">
      <c r="A25">
        <v>23631</v>
      </c>
      <c r="B25" t="s">
        <v>577</v>
      </c>
      <c r="C25" t="s">
        <v>578</v>
      </c>
      <c r="D25" t="s">
        <v>26</v>
      </c>
      <c r="E25" t="s">
        <v>1304</v>
      </c>
      <c r="F25">
        <v>17</v>
      </c>
      <c r="G25" s="4">
        <v>41678</v>
      </c>
      <c r="H25">
        <f>VLOOKUP($D25,'Product Ledger_EX'!$A$1:$D$13,MATCH($H$1,'Product Ledger_EX'!$A$1:$D$1,0),0)</f>
        <v>6</v>
      </c>
    </row>
    <row r="26" spans="1:8" x14ac:dyDescent="0.25">
      <c r="A26">
        <v>23956</v>
      </c>
      <c r="B26" t="s">
        <v>933</v>
      </c>
      <c r="C26" t="s">
        <v>220</v>
      </c>
      <c r="D26" t="s">
        <v>55</v>
      </c>
      <c r="E26" t="s">
        <v>1305</v>
      </c>
      <c r="F26">
        <v>42</v>
      </c>
      <c r="G26" s="4">
        <v>41678</v>
      </c>
      <c r="H26">
        <f>VLOOKUP($D26,'Product Ledger_EX'!$A$1:$D$13,MATCH($H$1,'Product Ledger_EX'!$A$1:$D$1,0),0)</f>
        <v>4.5</v>
      </c>
    </row>
    <row r="27" spans="1:8" x14ac:dyDescent="0.25">
      <c r="A27">
        <v>24147</v>
      </c>
      <c r="B27" t="s">
        <v>1134</v>
      </c>
      <c r="C27" t="s">
        <v>129</v>
      </c>
      <c r="D27" t="s">
        <v>11</v>
      </c>
      <c r="E27" t="s">
        <v>1304</v>
      </c>
      <c r="F27">
        <v>96</v>
      </c>
      <c r="G27" s="4">
        <v>41679</v>
      </c>
      <c r="H27">
        <f>VLOOKUP($D27,'Product Ledger_EX'!$A$1:$D$13,MATCH($H$1,'Product Ledger_EX'!$A$1:$D$1,0),0)</f>
        <v>6.5</v>
      </c>
    </row>
    <row r="28" spans="1:8" x14ac:dyDescent="0.25">
      <c r="A28">
        <v>23745</v>
      </c>
      <c r="B28" t="s">
        <v>711</v>
      </c>
      <c r="C28" t="s">
        <v>316</v>
      </c>
      <c r="D28" t="s">
        <v>23</v>
      </c>
      <c r="E28" t="s">
        <v>1305</v>
      </c>
      <c r="F28">
        <v>56</v>
      </c>
      <c r="G28" s="4">
        <v>41679</v>
      </c>
      <c r="H28">
        <f>VLOOKUP($D28,'Product Ledger_EX'!$A$1:$D$13,MATCH($H$1,'Product Ledger_EX'!$A$1:$D$1,0),0)</f>
        <v>3</v>
      </c>
    </row>
    <row r="29" spans="1:8" x14ac:dyDescent="0.25">
      <c r="A29">
        <v>24076</v>
      </c>
      <c r="B29" t="s">
        <v>1061</v>
      </c>
      <c r="C29" t="s">
        <v>834</v>
      </c>
      <c r="D29" t="s">
        <v>23</v>
      </c>
      <c r="E29" t="s">
        <v>1305</v>
      </c>
      <c r="F29">
        <v>100</v>
      </c>
      <c r="G29" s="4">
        <v>41681</v>
      </c>
      <c r="H29">
        <f>VLOOKUP($D29,'Product Ledger_EX'!$A$1:$D$13,MATCH($H$1,'Product Ledger_EX'!$A$1:$D$1,0),0)</f>
        <v>3</v>
      </c>
    </row>
    <row r="30" spans="1:8" x14ac:dyDescent="0.25">
      <c r="A30">
        <v>23580</v>
      </c>
      <c r="B30" t="s">
        <v>512</v>
      </c>
      <c r="C30" t="s">
        <v>513</v>
      </c>
      <c r="D30" t="s">
        <v>23</v>
      </c>
      <c r="E30" t="s">
        <v>1305</v>
      </c>
      <c r="F30">
        <v>105</v>
      </c>
      <c r="G30" s="4">
        <v>41681</v>
      </c>
      <c r="H30">
        <f>VLOOKUP($D30,'Product Ledger_EX'!$A$1:$D$13,MATCH($H$1,'Product Ledger_EX'!$A$1:$D$1,0),0)</f>
        <v>3</v>
      </c>
    </row>
    <row r="31" spans="1:8" x14ac:dyDescent="0.25">
      <c r="A31">
        <v>24183</v>
      </c>
      <c r="B31" t="s">
        <v>1171</v>
      </c>
      <c r="C31" t="s">
        <v>1108</v>
      </c>
      <c r="D31" t="s">
        <v>23</v>
      </c>
      <c r="E31" t="s">
        <v>1306</v>
      </c>
      <c r="F31">
        <v>81</v>
      </c>
      <c r="G31" s="4">
        <v>41682</v>
      </c>
      <c r="H31">
        <f>VLOOKUP($D31,'Product Ledger_EX'!$A$1:$D$13,MATCH($H$1,'Product Ledger_EX'!$A$1:$D$1,0),0)</f>
        <v>3</v>
      </c>
    </row>
    <row r="32" spans="1:8" x14ac:dyDescent="0.25">
      <c r="A32">
        <v>23376</v>
      </c>
      <c r="B32" t="s">
        <v>225</v>
      </c>
      <c r="C32" t="s">
        <v>92</v>
      </c>
      <c r="D32" t="s">
        <v>31</v>
      </c>
      <c r="E32" t="s">
        <v>1304</v>
      </c>
      <c r="F32">
        <v>143</v>
      </c>
      <c r="G32" s="4">
        <v>41682</v>
      </c>
      <c r="H32">
        <f>VLOOKUP($D32,'Product Ledger_EX'!$A$1:$D$13,MATCH($H$1,'Product Ledger_EX'!$A$1:$D$1,0),0)</f>
        <v>6.99</v>
      </c>
    </row>
    <row r="33" spans="1:8" x14ac:dyDescent="0.25">
      <c r="A33">
        <v>23364</v>
      </c>
      <c r="B33" t="s">
        <v>206</v>
      </c>
      <c r="C33" t="s">
        <v>207</v>
      </c>
      <c r="D33" t="s">
        <v>17</v>
      </c>
      <c r="E33" t="s">
        <v>1305</v>
      </c>
      <c r="F33">
        <v>194</v>
      </c>
      <c r="G33" s="4">
        <v>41682</v>
      </c>
      <c r="H33">
        <f>VLOOKUP($D33,'Product Ledger_EX'!$A$1:$D$13,MATCH($H$1,'Product Ledger_EX'!$A$1:$D$1,0),0)</f>
        <v>9.99</v>
      </c>
    </row>
    <row r="34" spans="1:8" x14ac:dyDescent="0.25">
      <c r="A34">
        <v>23398</v>
      </c>
      <c r="B34" t="s">
        <v>259</v>
      </c>
      <c r="C34" t="s">
        <v>162</v>
      </c>
      <c r="D34" t="s">
        <v>62</v>
      </c>
      <c r="E34" t="s">
        <v>1304</v>
      </c>
      <c r="F34">
        <v>167</v>
      </c>
      <c r="G34" s="4">
        <v>41683</v>
      </c>
      <c r="H34">
        <f>VLOOKUP($D34,'Product Ledger_EX'!$A$1:$D$13,MATCH($H$1,'Product Ledger_EX'!$A$1:$D$1,0),0)</f>
        <v>4.5</v>
      </c>
    </row>
    <row r="35" spans="1:8" x14ac:dyDescent="0.25">
      <c r="A35">
        <v>24044</v>
      </c>
      <c r="B35" t="s">
        <v>1028</v>
      </c>
      <c r="C35" t="s">
        <v>256</v>
      </c>
      <c r="D35" t="s">
        <v>20</v>
      </c>
      <c r="E35" t="s">
        <v>1304</v>
      </c>
      <c r="F35">
        <v>46</v>
      </c>
      <c r="G35" s="4">
        <v>41684</v>
      </c>
      <c r="H35">
        <f>VLOOKUP($D35,'Product Ledger_EX'!$A$1:$D$13,MATCH($H$1,'Product Ledger_EX'!$A$1:$D$1,0),0)</f>
        <v>3.99</v>
      </c>
    </row>
    <row r="36" spans="1:8" x14ac:dyDescent="0.25">
      <c r="A36">
        <v>24056</v>
      </c>
      <c r="B36" t="s">
        <v>1040</v>
      </c>
      <c r="C36" t="s">
        <v>471</v>
      </c>
      <c r="D36" t="s">
        <v>62</v>
      </c>
      <c r="E36" t="s">
        <v>1305</v>
      </c>
      <c r="F36">
        <v>52</v>
      </c>
      <c r="G36" s="4">
        <v>41684</v>
      </c>
      <c r="H36">
        <f>VLOOKUP($D36,'Product Ledger_EX'!$A$1:$D$13,MATCH($H$1,'Product Ledger_EX'!$A$1:$D$1,0),0)</f>
        <v>4.5</v>
      </c>
    </row>
    <row r="37" spans="1:8" x14ac:dyDescent="0.25">
      <c r="A37">
        <v>23268</v>
      </c>
      <c r="B37" t="s">
        <v>24</v>
      </c>
      <c r="C37" t="s">
        <v>25</v>
      </c>
      <c r="D37" t="s">
        <v>20</v>
      </c>
      <c r="E37" t="s">
        <v>1304</v>
      </c>
      <c r="F37">
        <v>156</v>
      </c>
      <c r="G37" s="4">
        <v>41685</v>
      </c>
      <c r="H37">
        <f>VLOOKUP($D37,'Product Ledger_EX'!$A$1:$D$13,MATCH($H$1,'Product Ledger_EX'!$A$1:$D$1,0),0)</f>
        <v>3.99</v>
      </c>
    </row>
    <row r="38" spans="1:8" x14ac:dyDescent="0.25">
      <c r="A38">
        <v>23649</v>
      </c>
      <c r="B38" t="s">
        <v>601</v>
      </c>
      <c r="C38" t="s">
        <v>602</v>
      </c>
      <c r="D38" t="s">
        <v>48</v>
      </c>
      <c r="E38" t="s">
        <v>1305</v>
      </c>
      <c r="F38">
        <v>46</v>
      </c>
      <c r="G38" s="4">
        <v>41687</v>
      </c>
      <c r="H38">
        <f>VLOOKUP($D38,'Product Ledger_EX'!$A$1:$D$13,MATCH($H$1,'Product Ledger_EX'!$A$1:$D$1,0),0)</f>
        <v>14.5</v>
      </c>
    </row>
    <row r="39" spans="1:8" x14ac:dyDescent="0.25">
      <c r="A39">
        <v>24240</v>
      </c>
      <c r="B39" t="s">
        <v>1229</v>
      </c>
      <c r="C39" t="s">
        <v>347</v>
      </c>
      <c r="D39" t="s">
        <v>23</v>
      </c>
      <c r="E39" t="s">
        <v>1304</v>
      </c>
      <c r="F39">
        <v>171</v>
      </c>
      <c r="G39" s="4">
        <v>41687</v>
      </c>
      <c r="H39">
        <f>VLOOKUP($D39,'Product Ledger_EX'!$A$1:$D$13,MATCH($H$1,'Product Ledger_EX'!$A$1:$D$1,0),0)</f>
        <v>3</v>
      </c>
    </row>
    <row r="40" spans="1:8" x14ac:dyDescent="0.25">
      <c r="A40">
        <v>24113</v>
      </c>
      <c r="B40" t="s">
        <v>1098</v>
      </c>
      <c r="C40" t="s">
        <v>513</v>
      </c>
      <c r="D40" t="s">
        <v>20</v>
      </c>
      <c r="E40" t="s">
        <v>1305</v>
      </c>
      <c r="F40">
        <v>56</v>
      </c>
      <c r="G40" s="4">
        <v>41687</v>
      </c>
      <c r="H40">
        <f>VLOOKUP($D40,'Product Ledger_EX'!$A$1:$D$13,MATCH($H$1,'Product Ledger_EX'!$A$1:$D$1,0),0)</f>
        <v>3.99</v>
      </c>
    </row>
    <row r="41" spans="1:8" x14ac:dyDescent="0.25">
      <c r="A41">
        <v>23900</v>
      </c>
      <c r="B41" t="s">
        <v>875</v>
      </c>
      <c r="C41" t="s">
        <v>256</v>
      </c>
      <c r="D41" t="s">
        <v>8</v>
      </c>
      <c r="E41" t="s">
        <v>1304</v>
      </c>
      <c r="F41">
        <v>138</v>
      </c>
      <c r="G41" s="4">
        <v>41687</v>
      </c>
      <c r="H41">
        <f>VLOOKUP($D41,'Product Ledger_EX'!$A$1:$D$13,MATCH($H$1,'Product Ledger_EX'!$A$1:$D$1,0),0)</f>
        <v>0</v>
      </c>
    </row>
    <row r="42" spans="1:8" x14ac:dyDescent="0.25">
      <c r="A42">
        <v>24105</v>
      </c>
      <c r="B42" t="s">
        <v>1090</v>
      </c>
      <c r="C42" t="s">
        <v>160</v>
      </c>
      <c r="D42" t="s">
        <v>55</v>
      </c>
      <c r="E42" t="s">
        <v>1305</v>
      </c>
      <c r="F42">
        <v>136</v>
      </c>
      <c r="G42" s="4">
        <v>41687</v>
      </c>
      <c r="H42">
        <f>VLOOKUP($D42,'Product Ledger_EX'!$A$1:$D$13,MATCH($H$1,'Product Ledger_EX'!$A$1:$D$1,0),0)</f>
        <v>4.5</v>
      </c>
    </row>
    <row r="43" spans="1:8" x14ac:dyDescent="0.25">
      <c r="A43">
        <v>23851</v>
      </c>
      <c r="B43" t="s">
        <v>825</v>
      </c>
      <c r="C43" t="s">
        <v>280</v>
      </c>
      <c r="D43" t="s">
        <v>31</v>
      </c>
      <c r="E43" t="s">
        <v>1305</v>
      </c>
      <c r="F43">
        <v>158</v>
      </c>
      <c r="G43" s="4">
        <v>41688</v>
      </c>
      <c r="H43">
        <f>VLOOKUP($D43,'Product Ledger_EX'!$A$1:$D$13,MATCH($H$1,'Product Ledger_EX'!$A$1:$D$1,0),0)</f>
        <v>6.99</v>
      </c>
    </row>
    <row r="44" spans="1:8" x14ac:dyDescent="0.25">
      <c r="A44">
        <v>23345</v>
      </c>
      <c r="B44" t="s">
        <v>174</v>
      </c>
      <c r="C44" t="s">
        <v>175</v>
      </c>
      <c r="D44" t="s">
        <v>31</v>
      </c>
      <c r="E44" t="s">
        <v>1304</v>
      </c>
      <c r="F44">
        <v>91</v>
      </c>
      <c r="G44" s="4">
        <v>41688</v>
      </c>
      <c r="H44">
        <f>VLOOKUP($D44,'Product Ledger_EX'!$A$1:$D$13,MATCH($H$1,'Product Ledger_EX'!$A$1:$D$1,0),0)</f>
        <v>6.99</v>
      </c>
    </row>
    <row r="45" spans="1:8" x14ac:dyDescent="0.25">
      <c r="A45">
        <v>24179</v>
      </c>
      <c r="B45" t="s">
        <v>1167</v>
      </c>
      <c r="C45" t="s">
        <v>390</v>
      </c>
      <c r="D45" t="s">
        <v>20</v>
      </c>
      <c r="E45" t="s">
        <v>1304</v>
      </c>
      <c r="F45">
        <v>144</v>
      </c>
      <c r="G45" s="4">
        <v>41688</v>
      </c>
      <c r="H45">
        <f>VLOOKUP($D45,'Product Ledger_EX'!$A$1:$D$13,MATCH($H$1,'Product Ledger_EX'!$A$1:$D$1,0),0)</f>
        <v>3.99</v>
      </c>
    </row>
    <row r="46" spans="1:8" x14ac:dyDescent="0.25">
      <c r="A46">
        <v>24127</v>
      </c>
      <c r="B46" t="s">
        <v>1114</v>
      </c>
      <c r="C46" t="s">
        <v>436</v>
      </c>
      <c r="D46" t="s">
        <v>55</v>
      </c>
      <c r="E46" t="s">
        <v>1304</v>
      </c>
      <c r="F46">
        <v>55</v>
      </c>
      <c r="G46" s="4">
        <v>41689</v>
      </c>
      <c r="H46">
        <f>VLOOKUP($D46,'Product Ledger_EX'!$A$1:$D$13,MATCH($H$1,'Product Ledger_EX'!$A$1:$D$1,0),0)</f>
        <v>4.5</v>
      </c>
    </row>
    <row r="47" spans="1:8" x14ac:dyDescent="0.25">
      <c r="A47">
        <v>23450</v>
      </c>
      <c r="B47" t="s">
        <v>338</v>
      </c>
      <c r="C47" t="s">
        <v>86</v>
      </c>
      <c r="D47" t="s">
        <v>55</v>
      </c>
      <c r="E47" t="s">
        <v>1304</v>
      </c>
      <c r="F47">
        <v>124</v>
      </c>
      <c r="G47" s="4">
        <v>41689</v>
      </c>
      <c r="H47">
        <f>VLOOKUP($D47,'Product Ledger_EX'!$A$1:$D$13,MATCH($H$1,'Product Ledger_EX'!$A$1:$D$1,0),0)</f>
        <v>4.5</v>
      </c>
    </row>
    <row r="48" spans="1:8" x14ac:dyDescent="0.25">
      <c r="A48">
        <v>23989</v>
      </c>
      <c r="B48" t="s">
        <v>968</v>
      </c>
      <c r="C48" t="s">
        <v>292</v>
      </c>
      <c r="D48" t="s">
        <v>23</v>
      </c>
      <c r="E48" t="s">
        <v>1304</v>
      </c>
      <c r="F48">
        <v>99</v>
      </c>
      <c r="G48" s="4">
        <v>41690</v>
      </c>
      <c r="H48">
        <f>VLOOKUP($D48,'Product Ledger_EX'!$A$1:$D$13,MATCH($H$1,'Product Ledger_EX'!$A$1:$D$1,0),0)</f>
        <v>3</v>
      </c>
    </row>
    <row r="49" spans="1:8" x14ac:dyDescent="0.25">
      <c r="A49">
        <v>23760</v>
      </c>
      <c r="B49" t="s">
        <v>726</v>
      </c>
      <c r="C49" t="s">
        <v>354</v>
      </c>
      <c r="D49" t="s">
        <v>8</v>
      </c>
      <c r="E49" t="s">
        <v>1304</v>
      </c>
      <c r="F49">
        <v>111</v>
      </c>
      <c r="G49" s="4">
        <v>41690</v>
      </c>
      <c r="H49">
        <f>VLOOKUP($D49,'Product Ledger_EX'!$A$1:$D$13,MATCH($H$1,'Product Ledger_EX'!$A$1:$D$1,0),0)</f>
        <v>0</v>
      </c>
    </row>
    <row r="50" spans="1:8" x14ac:dyDescent="0.25">
      <c r="A50">
        <v>23499</v>
      </c>
      <c r="B50" t="s">
        <v>406</v>
      </c>
      <c r="C50" t="s">
        <v>267</v>
      </c>
      <c r="D50" t="s">
        <v>11</v>
      </c>
      <c r="E50" t="s">
        <v>1305</v>
      </c>
      <c r="F50">
        <v>124</v>
      </c>
      <c r="G50" s="4">
        <v>41690</v>
      </c>
      <c r="H50">
        <f>VLOOKUP($D50,'Product Ledger_EX'!$A$1:$D$13,MATCH($H$1,'Product Ledger_EX'!$A$1:$D$1,0),0)</f>
        <v>6.5</v>
      </c>
    </row>
    <row r="51" spans="1:8" x14ac:dyDescent="0.25">
      <c r="A51">
        <v>23329</v>
      </c>
      <c r="B51" t="s">
        <v>145</v>
      </c>
      <c r="C51" t="s">
        <v>146</v>
      </c>
      <c r="D51" t="s">
        <v>55</v>
      </c>
      <c r="E51" t="s">
        <v>1304</v>
      </c>
      <c r="F51">
        <v>201</v>
      </c>
      <c r="G51" s="4">
        <v>41691</v>
      </c>
      <c r="H51">
        <f>VLOOKUP($D51,'Product Ledger_EX'!$A$1:$D$13,MATCH($H$1,'Product Ledger_EX'!$A$1:$D$1,0),0)</f>
        <v>4.5</v>
      </c>
    </row>
    <row r="52" spans="1:8" x14ac:dyDescent="0.25">
      <c r="A52">
        <v>23933</v>
      </c>
      <c r="B52" t="s">
        <v>909</v>
      </c>
      <c r="C52" t="s">
        <v>88</v>
      </c>
      <c r="D52" t="s">
        <v>43</v>
      </c>
      <c r="E52" t="s">
        <v>1304</v>
      </c>
      <c r="F52">
        <v>157</v>
      </c>
      <c r="G52" s="4">
        <v>41692</v>
      </c>
      <c r="H52">
        <f>VLOOKUP($D52,'Product Ledger_EX'!$A$1:$D$13,MATCH($H$1,'Product Ledger_EX'!$A$1:$D$1,0),0)</f>
        <v>6.5</v>
      </c>
    </row>
    <row r="53" spans="1:8" x14ac:dyDescent="0.25">
      <c r="A53">
        <v>23851</v>
      </c>
      <c r="B53" t="s">
        <v>825</v>
      </c>
      <c r="C53" t="s">
        <v>280</v>
      </c>
      <c r="D53" t="s">
        <v>8</v>
      </c>
      <c r="E53" t="s">
        <v>1305</v>
      </c>
      <c r="F53">
        <v>88</v>
      </c>
      <c r="G53" s="4">
        <v>41693</v>
      </c>
      <c r="H53">
        <f>VLOOKUP($D53,'Product Ledger_EX'!$A$1:$D$13,MATCH($H$1,'Product Ledger_EX'!$A$1:$D$1,0),0)</f>
        <v>0</v>
      </c>
    </row>
    <row r="54" spans="1:8" x14ac:dyDescent="0.25">
      <c r="A54">
        <v>23914</v>
      </c>
      <c r="B54" t="s">
        <v>889</v>
      </c>
      <c r="C54" t="s">
        <v>10</v>
      </c>
      <c r="D54" t="s">
        <v>48</v>
      </c>
      <c r="E54" t="s">
        <v>1304</v>
      </c>
      <c r="F54">
        <v>145</v>
      </c>
      <c r="G54" s="4">
        <v>41693</v>
      </c>
      <c r="H54">
        <f>VLOOKUP($D54,'Product Ledger_EX'!$A$1:$D$13,MATCH($H$1,'Product Ledger_EX'!$A$1:$D$1,0),0)</f>
        <v>14.5</v>
      </c>
    </row>
    <row r="55" spans="1:8" x14ac:dyDescent="0.25">
      <c r="A55">
        <v>23772</v>
      </c>
      <c r="B55" t="s">
        <v>738</v>
      </c>
      <c r="C55" t="s">
        <v>454</v>
      </c>
      <c r="D55" t="s">
        <v>14</v>
      </c>
      <c r="E55" t="s">
        <v>1306</v>
      </c>
      <c r="F55">
        <v>140</v>
      </c>
      <c r="G55" s="4">
        <v>41693</v>
      </c>
      <c r="H55">
        <f>VLOOKUP($D55,'Product Ledger_EX'!$A$1:$D$13,MATCH($H$1,'Product Ledger_EX'!$A$1:$D$1,0),0)</f>
        <v>9</v>
      </c>
    </row>
    <row r="56" spans="1:8" x14ac:dyDescent="0.25">
      <c r="A56">
        <v>23855</v>
      </c>
      <c r="B56" t="s">
        <v>829</v>
      </c>
      <c r="C56" t="s">
        <v>571</v>
      </c>
      <c r="D56" t="s">
        <v>20</v>
      </c>
      <c r="E56" t="s">
        <v>1306</v>
      </c>
      <c r="F56">
        <v>56</v>
      </c>
      <c r="G56" s="4">
        <v>41694</v>
      </c>
      <c r="H56">
        <f>VLOOKUP($D56,'Product Ledger_EX'!$A$1:$D$13,MATCH($H$1,'Product Ledger_EX'!$A$1:$D$1,0),0)</f>
        <v>3.99</v>
      </c>
    </row>
    <row r="57" spans="1:8" x14ac:dyDescent="0.25">
      <c r="A57">
        <v>24079</v>
      </c>
      <c r="B57" t="s">
        <v>1064</v>
      </c>
      <c r="C57" t="s">
        <v>160</v>
      </c>
      <c r="D57" t="s">
        <v>55</v>
      </c>
      <c r="E57" t="s">
        <v>1304</v>
      </c>
      <c r="F57">
        <v>66</v>
      </c>
      <c r="G57" s="4">
        <v>41694</v>
      </c>
      <c r="H57">
        <f>VLOOKUP($D57,'Product Ledger_EX'!$A$1:$D$13,MATCH($H$1,'Product Ledger_EX'!$A$1:$D$1,0),0)</f>
        <v>4.5</v>
      </c>
    </row>
    <row r="58" spans="1:8" x14ac:dyDescent="0.25">
      <c r="A58">
        <v>23970</v>
      </c>
      <c r="B58" t="s">
        <v>949</v>
      </c>
      <c r="C58" t="s">
        <v>280</v>
      </c>
      <c r="D58" t="s">
        <v>43</v>
      </c>
      <c r="E58" t="s">
        <v>1304</v>
      </c>
      <c r="F58">
        <v>185</v>
      </c>
      <c r="G58" s="4">
        <v>41695</v>
      </c>
      <c r="H58">
        <f>VLOOKUP($D58,'Product Ledger_EX'!$A$1:$D$13,MATCH($H$1,'Product Ledger_EX'!$A$1:$D$1,0),0)</f>
        <v>6.5</v>
      </c>
    </row>
    <row r="59" spans="1:8" x14ac:dyDescent="0.25">
      <c r="A59">
        <v>23839</v>
      </c>
      <c r="B59" t="s">
        <v>812</v>
      </c>
      <c r="C59" t="s">
        <v>138</v>
      </c>
      <c r="D59" t="s">
        <v>48</v>
      </c>
      <c r="E59" t="s">
        <v>1305</v>
      </c>
      <c r="F59">
        <v>5</v>
      </c>
      <c r="G59" s="4">
        <v>41696</v>
      </c>
      <c r="H59">
        <f>VLOOKUP($D59,'Product Ledger_EX'!$A$1:$D$13,MATCH($H$1,'Product Ledger_EX'!$A$1:$D$1,0),0)</f>
        <v>14.5</v>
      </c>
    </row>
    <row r="60" spans="1:8" x14ac:dyDescent="0.25">
      <c r="A60">
        <v>23629</v>
      </c>
      <c r="B60" t="s">
        <v>574</v>
      </c>
      <c r="C60" t="s">
        <v>575</v>
      </c>
      <c r="D60" t="s">
        <v>23</v>
      </c>
      <c r="E60" t="s">
        <v>1304</v>
      </c>
      <c r="F60">
        <v>2</v>
      </c>
      <c r="G60" s="4">
        <v>41696</v>
      </c>
      <c r="H60">
        <f>VLOOKUP($D60,'Product Ledger_EX'!$A$1:$D$13,MATCH($H$1,'Product Ledger_EX'!$A$1:$D$1,0),0)</f>
        <v>3</v>
      </c>
    </row>
    <row r="61" spans="1:8" x14ac:dyDescent="0.25">
      <c r="A61">
        <v>23652</v>
      </c>
      <c r="B61" t="s">
        <v>605</v>
      </c>
      <c r="C61" t="s">
        <v>131</v>
      </c>
      <c r="D61" t="s">
        <v>62</v>
      </c>
      <c r="E61" t="s">
        <v>1304</v>
      </c>
      <c r="F61">
        <v>15</v>
      </c>
      <c r="G61" s="4">
        <v>41697</v>
      </c>
      <c r="H61">
        <f>VLOOKUP($D61,'Product Ledger_EX'!$A$1:$D$13,MATCH($H$1,'Product Ledger_EX'!$A$1:$D$1,0),0)</f>
        <v>4.5</v>
      </c>
    </row>
    <row r="62" spans="1:8" x14ac:dyDescent="0.25">
      <c r="A62">
        <v>23782</v>
      </c>
      <c r="B62" t="s">
        <v>750</v>
      </c>
      <c r="C62" t="s">
        <v>533</v>
      </c>
      <c r="D62" t="s">
        <v>8</v>
      </c>
      <c r="E62" t="s">
        <v>1304</v>
      </c>
      <c r="F62">
        <v>202</v>
      </c>
      <c r="G62" s="4">
        <v>41697</v>
      </c>
      <c r="H62">
        <f>VLOOKUP($D62,'Product Ledger_EX'!$A$1:$D$13,MATCH($H$1,'Product Ledger_EX'!$A$1:$D$1,0),0)</f>
        <v>0</v>
      </c>
    </row>
    <row r="63" spans="1:8" x14ac:dyDescent="0.25">
      <c r="A63">
        <v>23913</v>
      </c>
      <c r="B63" t="s">
        <v>888</v>
      </c>
      <c r="C63" t="s">
        <v>146</v>
      </c>
      <c r="D63" t="s">
        <v>31</v>
      </c>
      <c r="E63" t="s">
        <v>1305</v>
      </c>
      <c r="F63">
        <v>45</v>
      </c>
      <c r="G63" s="4">
        <v>41697</v>
      </c>
      <c r="H63">
        <f>VLOOKUP($D63,'Product Ledger_EX'!$A$1:$D$13,MATCH($H$1,'Product Ledger_EX'!$A$1:$D$1,0),0)</f>
        <v>6.99</v>
      </c>
    </row>
    <row r="64" spans="1:8" x14ac:dyDescent="0.25">
      <c r="A64">
        <v>24165</v>
      </c>
      <c r="B64" t="s">
        <v>1152</v>
      </c>
      <c r="C64" t="s">
        <v>571</v>
      </c>
      <c r="D64" t="s">
        <v>23</v>
      </c>
      <c r="E64" t="s">
        <v>1305</v>
      </c>
      <c r="F64">
        <v>13</v>
      </c>
      <c r="G64" s="4">
        <v>41697</v>
      </c>
      <c r="H64">
        <f>VLOOKUP($D64,'Product Ledger_EX'!$A$1:$D$13,MATCH($H$1,'Product Ledger_EX'!$A$1:$D$1,0),0)</f>
        <v>3</v>
      </c>
    </row>
    <row r="65" spans="1:8" x14ac:dyDescent="0.25">
      <c r="A65">
        <v>23403</v>
      </c>
      <c r="B65" t="s">
        <v>268</v>
      </c>
      <c r="C65" t="s">
        <v>269</v>
      </c>
      <c r="D65" t="s">
        <v>23</v>
      </c>
      <c r="E65" t="s">
        <v>1306</v>
      </c>
      <c r="F65">
        <v>37</v>
      </c>
      <c r="G65" s="4">
        <v>41698</v>
      </c>
      <c r="H65">
        <f>VLOOKUP($D65,'Product Ledger_EX'!$A$1:$D$13,MATCH($H$1,'Product Ledger_EX'!$A$1:$D$1,0),0)</f>
        <v>3</v>
      </c>
    </row>
    <row r="66" spans="1:8" x14ac:dyDescent="0.25">
      <c r="A66">
        <v>23291</v>
      </c>
      <c r="B66" t="s">
        <v>75</v>
      </c>
      <c r="C66" t="s">
        <v>76</v>
      </c>
      <c r="D66" t="s">
        <v>31</v>
      </c>
      <c r="E66" t="s">
        <v>1304</v>
      </c>
      <c r="F66">
        <v>70</v>
      </c>
      <c r="G66" s="4">
        <v>41699</v>
      </c>
      <c r="H66">
        <f>VLOOKUP($D66,'Product Ledger_EX'!$A$1:$D$13,MATCH($H$1,'Product Ledger_EX'!$A$1:$D$1,0),0)</f>
        <v>6.99</v>
      </c>
    </row>
    <row r="67" spans="1:8" x14ac:dyDescent="0.25">
      <c r="A67">
        <v>24190</v>
      </c>
      <c r="B67" t="s">
        <v>1178</v>
      </c>
      <c r="C67" t="s">
        <v>290</v>
      </c>
      <c r="D67" t="s">
        <v>14</v>
      </c>
      <c r="E67" t="s">
        <v>1305</v>
      </c>
      <c r="F67">
        <v>188</v>
      </c>
      <c r="G67" s="4">
        <v>41699</v>
      </c>
      <c r="H67">
        <f>VLOOKUP($D67,'Product Ledger_EX'!$A$1:$D$13,MATCH($H$1,'Product Ledger_EX'!$A$1:$D$1,0),0)</f>
        <v>9</v>
      </c>
    </row>
    <row r="68" spans="1:8" x14ac:dyDescent="0.25">
      <c r="A68">
        <v>23397</v>
      </c>
      <c r="B68" t="s">
        <v>258</v>
      </c>
      <c r="C68" t="s">
        <v>207</v>
      </c>
      <c r="D68" t="s">
        <v>48</v>
      </c>
      <c r="E68" t="s">
        <v>1305</v>
      </c>
      <c r="F68">
        <v>44</v>
      </c>
      <c r="G68" s="4">
        <v>41699</v>
      </c>
      <c r="H68">
        <f>VLOOKUP($D68,'Product Ledger_EX'!$A$1:$D$13,MATCH($H$1,'Product Ledger_EX'!$A$1:$D$1,0),0)</f>
        <v>14.5</v>
      </c>
    </row>
    <row r="69" spans="1:8" x14ac:dyDescent="0.25">
      <c r="A69">
        <v>23586</v>
      </c>
      <c r="B69" t="s">
        <v>519</v>
      </c>
      <c r="C69" t="s">
        <v>178</v>
      </c>
      <c r="D69" t="s">
        <v>11</v>
      </c>
      <c r="E69" t="s">
        <v>1304</v>
      </c>
      <c r="F69">
        <v>82</v>
      </c>
      <c r="G69" s="4">
        <v>41700</v>
      </c>
      <c r="H69">
        <f>VLOOKUP($D69,'Product Ledger_EX'!$A$1:$D$13,MATCH($H$1,'Product Ledger_EX'!$A$1:$D$1,0),0)</f>
        <v>6.5</v>
      </c>
    </row>
    <row r="70" spans="1:8" x14ac:dyDescent="0.25">
      <c r="A70">
        <v>23739</v>
      </c>
      <c r="B70" t="s">
        <v>704</v>
      </c>
      <c r="C70" t="s">
        <v>201</v>
      </c>
      <c r="D70" t="s">
        <v>48</v>
      </c>
      <c r="E70" t="s">
        <v>1304</v>
      </c>
      <c r="F70">
        <v>113</v>
      </c>
      <c r="G70" s="4">
        <v>41701</v>
      </c>
      <c r="H70">
        <f>VLOOKUP($D70,'Product Ledger_EX'!$A$1:$D$13,MATCH($H$1,'Product Ledger_EX'!$A$1:$D$1,0),0)</f>
        <v>14.5</v>
      </c>
    </row>
    <row r="71" spans="1:8" x14ac:dyDescent="0.25">
      <c r="A71">
        <v>24187</v>
      </c>
      <c r="B71" t="s">
        <v>1175</v>
      </c>
      <c r="C71" t="s">
        <v>296</v>
      </c>
      <c r="D71" t="s">
        <v>31</v>
      </c>
      <c r="E71" t="s">
        <v>1305</v>
      </c>
      <c r="F71">
        <v>107</v>
      </c>
      <c r="G71" s="4">
        <v>41701</v>
      </c>
      <c r="H71">
        <f>VLOOKUP($D71,'Product Ledger_EX'!$A$1:$D$13,MATCH($H$1,'Product Ledger_EX'!$A$1:$D$1,0),0)</f>
        <v>6.99</v>
      </c>
    </row>
    <row r="72" spans="1:8" x14ac:dyDescent="0.25">
      <c r="A72">
        <v>23662</v>
      </c>
      <c r="B72" t="s">
        <v>618</v>
      </c>
      <c r="C72" t="s">
        <v>619</v>
      </c>
      <c r="D72" t="s">
        <v>55</v>
      </c>
      <c r="E72" t="s">
        <v>1304</v>
      </c>
      <c r="F72">
        <v>128</v>
      </c>
      <c r="G72" s="4">
        <v>41701</v>
      </c>
      <c r="H72">
        <f>VLOOKUP($D72,'Product Ledger_EX'!$A$1:$D$13,MATCH($H$1,'Product Ledger_EX'!$A$1:$D$1,0),0)</f>
        <v>4.5</v>
      </c>
    </row>
    <row r="73" spans="1:8" x14ac:dyDescent="0.25">
      <c r="A73">
        <v>23846</v>
      </c>
      <c r="B73" t="s">
        <v>820</v>
      </c>
      <c r="C73" t="s">
        <v>78</v>
      </c>
      <c r="D73" t="s">
        <v>26</v>
      </c>
      <c r="E73" t="s">
        <v>1305</v>
      </c>
      <c r="F73">
        <v>28</v>
      </c>
      <c r="G73" s="4">
        <v>41701</v>
      </c>
      <c r="H73">
        <f>VLOOKUP($D73,'Product Ledger_EX'!$A$1:$D$13,MATCH($H$1,'Product Ledger_EX'!$A$1:$D$1,0),0)</f>
        <v>6</v>
      </c>
    </row>
    <row r="74" spans="1:8" x14ac:dyDescent="0.25">
      <c r="A74">
        <v>24082</v>
      </c>
      <c r="B74" t="s">
        <v>1067</v>
      </c>
      <c r="C74" t="s">
        <v>156</v>
      </c>
      <c r="D74" t="s">
        <v>14</v>
      </c>
      <c r="E74" t="s">
        <v>1304</v>
      </c>
      <c r="F74">
        <v>1</v>
      </c>
      <c r="G74" s="4">
        <v>41702</v>
      </c>
      <c r="H74">
        <f>VLOOKUP($D74,'Product Ledger_EX'!$A$1:$D$13,MATCH($H$1,'Product Ledger_EX'!$A$1:$D$1,0),0)</f>
        <v>9</v>
      </c>
    </row>
    <row r="75" spans="1:8" x14ac:dyDescent="0.25">
      <c r="A75">
        <v>24020</v>
      </c>
      <c r="B75" t="s">
        <v>1004</v>
      </c>
      <c r="C75" t="s">
        <v>54</v>
      </c>
      <c r="D75" t="s">
        <v>11</v>
      </c>
      <c r="E75" t="s">
        <v>1304</v>
      </c>
      <c r="F75">
        <v>208</v>
      </c>
      <c r="G75" s="4">
        <v>41702</v>
      </c>
      <c r="H75">
        <f>VLOOKUP($D75,'Product Ledger_EX'!$A$1:$D$13,MATCH($H$1,'Product Ledger_EX'!$A$1:$D$1,0),0)</f>
        <v>6.5</v>
      </c>
    </row>
    <row r="76" spans="1:8" x14ac:dyDescent="0.25">
      <c r="A76">
        <v>23345</v>
      </c>
      <c r="B76" t="s">
        <v>174</v>
      </c>
      <c r="C76" t="s">
        <v>175</v>
      </c>
      <c r="D76" t="s">
        <v>11</v>
      </c>
      <c r="E76" t="s">
        <v>1304</v>
      </c>
      <c r="F76">
        <v>174</v>
      </c>
      <c r="G76" s="4">
        <v>41702</v>
      </c>
      <c r="H76">
        <f>VLOOKUP($D76,'Product Ledger_EX'!$A$1:$D$13,MATCH($H$1,'Product Ledger_EX'!$A$1:$D$1,0),0)</f>
        <v>6.5</v>
      </c>
    </row>
    <row r="77" spans="1:8" x14ac:dyDescent="0.25">
      <c r="A77">
        <v>23446</v>
      </c>
      <c r="B77" t="s">
        <v>333</v>
      </c>
      <c r="C77" t="s">
        <v>228</v>
      </c>
      <c r="D77" t="s">
        <v>17</v>
      </c>
      <c r="E77" t="s">
        <v>1304</v>
      </c>
      <c r="F77">
        <v>41</v>
      </c>
      <c r="G77" s="4">
        <v>41703</v>
      </c>
      <c r="H77">
        <f>VLOOKUP($D77,'Product Ledger_EX'!$A$1:$D$13,MATCH($H$1,'Product Ledger_EX'!$A$1:$D$1,0),0)</f>
        <v>9.99</v>
      </c>
    </row>
    <row r="78" spans="1:8" x14ac:dyDescent="0.25">
      <c r="A78">
        <v>23944</v>
      </c>
      <c r="B78" t="s">
        <v>920</v>
      </c>
      <c r="C78" t="s">
        <v>597</v>
      </c>
      <c r="D78" t="s">
        <v>20</v>
      </c>
      <c r="E78" t="s">
        <v>1304</v>
      </c>
      <c r="F78">
        <v>202</v>
      </c>
      <c r="G78" s="4">
        <v>41705</v>
      </c>
      <c r="H78">
        <f>VLOOKUP($D78,'Product Ledger_EX'!$A$1:$D$13,MATCH($H$1,'Product Ledger_EX'!$A$1:$D$1,0),0)</f>
        <v>3.99</v>
      </c>
    </row>
    <row r="79" spans="1:8" x14ac:dyDescent="0.25">
      <c r="A79">
        <v>23534</v>
      </c>
      <c r="B79" t="s">
        <v>453</v>
      </c>
      <c r="C79" t="s">
        <v>454</v>
      </c>
      <c r="D79" t="s">
        <v>26</v>
      </c>
      <c r="E79" t="s">
        <v>1305</v>
      </c>
      <c r="F79">
        <v>47</v>
      </c>
      <c r="G79" s="4">
        <v>41705</v>
      </c>
      <c r="H79">
        <f>VLOOKUP($D79,'Product Ledger_EX'!$A$1:$D$13,MATCH($H$1,'Product Ledger_EX'!$A$1:$D$1,0),0)</f>
        <v>6</v>
      </c>
    </row>
    <row r="80" spans="1:8" x14ac:dyDescent="0.25">
      <c r="A80">
        <v>23941</v>
      </c>
      <c r="B80" t="s">
        <v>917</v>
      </c>
      <c r="C80" t="s">
        <v>196</v>
      </c>
      <c r="D80" t="s">
        <v>17</v>
      </c>
      <c r="E80" t="s">
        <v>1304</v>
      </c>
      <c r="F80">
        <v>189</v>
      </c>
      <c r="G80" s="4">
        <v>41707</v>
      </c>
      <c r="H80">
        <f>VLOOKUP($D80,'Product Ledger_EX'!$A$1:$D$13,MATCH($H$1,'Product Ledger_EX'!$A$1:$D$1,0),0)</f>
        <v>9.99</v>
      </c>
    </row>
    <row r="81" spans="1:8" x14ac:dyDescent="0.25">
      <c r="A81">
        <v>23662</v>
      </c>
      <c r="B81" t="s">
        <v>618</v>
      </c>
      <c r="C81" t="s">
        <v>619</v>
      </c>
      <c r="D81" t="s">
        <v>26</v>
      </c>
      <c r="E81" t="s">
        <v>1304</v>
      </c>
      <c r="F81">
        <v>78</v>
      </c>
      <c r="G81" s="4">
        <v>41707</v>
      </c>
      <c r="H81">
        <f>VLOOKUP($D81,'Product Ledger_EX'!$A$1:$D$13,MATCH($H$1,'Product Ledger_EX'!$A$1:$D$1,0),0)</f>
        <v>6</v>
      </c>
    </row>
    <row r="82" spans="1:8" x14ac:dyDescent="0.25">
      <c r="A82">
        <v>24099</v>
      </c>
      <c r="B82" t="s">
        <v>1084</v>
      </c>
      <c r="C82" t="s">
        <v>503</v>
      </c>
      <c r="D82" t="s">
        <v>11</v>
      </c>
      <c r="E82" t="s">
        <v>1306</v>
      </c>
      <c r="F82">
        <v>73</v>
      </c>
      <c r="G82" s="4">
        <v>41708</v>
      </c>
      <c r="H82">
        <f>VLOOKUP($D82,'Product Ledger_EX'!$A$1:$D$13,MATCH($H$1,'Product Ledger_EX'!$A$1:$D$1,0),0)</f>
        <v>6.5</v>
      </c>
    </row>
    <row r="83" spans="1:8" x14ac:dyDescent="0.25">
      <c r="A83">
        <v>23943</v>
      </c>
      <c r="B83" t="s">
        <v>919</v>
      </c>
      <c r="C83" t="s">
        <v>193</v>
      </c>
      <c r="D83" t="s">
        <v>8</v>
      </c>
      <c r="E83" t="s">
        <v>1306</v>
      </c>
      <c r="F83">
        <v>141</v>
      </c>
      <c r="G83" s="4">
        <v>41709</v>
      </c>
      <c r="H83">
        <f>VLOOKUP($D83,'Product Ledger_EX'!$A$1:$D$13,MATCH($H$1,'Product Ledger_EX'!$A$1:$D$1,0),0)</f>
        <v>0</v>
      </c>
    </row>
    <row r="84" spans="1:8" x14ac:dyDescent="0.25">
      <c r="A84">
        <v>24169</v>
      </c>
      <c r="B84" t="s">
        <v>1157</v>
      </c>
      <c r="C84" t="s">
        <v>487</v>
      </c>
      <c r="D84" t="s">
        <v>26</v>
      </c>
      <c r="E84" t="s">
        <v>1305</v>
      </c>
      <c r="F84">
        <v>50</v>
      </c>
      <c r="G84" s="4">
        <v>41710</v>
      </c>
      <c r="H84">
        <f>VLOOKUP($D84,'Product Ledger_EX'!$A$1:$D$13,MATCH($H$1,'Product Ledger_EX'!$A$1:$D$1,0),0)</f>
        <v>6</v>
      </c>
    </row>
    <row r="85" spans="1:8" x14ac:dyDescent="0.25">
      <c r="A85">
        <v>24117</v>
      </c>
      <c r="B85" t="s">
        <v>1103</v>
      </c>
      <c r="C85" t="s">
        <v>57</v>
      </c>
      <c r="D85" t="s">
        <v>48</v>
      </c>
      <c r="E85" t="s">
        <v>1306</v>
      </c>
      <c r="F85">
        <v>101</v>
      </c>
      <c r="G85" s="4">
        <v>41712</v>
      </c>
      <c r="H85">
        <f>VLOOKUP($D85,'Product Ledger_EX'!$A$1:$D$13,MATCH($H$1,'Product Ledger_EX'!$A$1:$D$1,0),0)</f>
        <v>14.5</v>
      </c>
    </row>
    <row r="86" spans="1:8" x14ac:dyDescent="0.25">
      <c r="A86">
        <v>24249</v>
      </c>
      <c r="B86" t="s">
        <v>1239</v>
      </c>
      <c r="C86" t="s">
        <v>307</v>
      </c>
      <c r="D86" t="s">
        <v>14</v>
      </c>
      <c r="E86" t="s">
        <v>1304</v>
      </c>
      <c r="F86">
        <v>53</v>
      </c>
      <c r="G86" s="4">
        <v>41712</v>
      </c>
      <c r="H86">
        <f>VLOOKUP($D86,'Product Ledger_EX'!$A$1:$D$13,MATCH($H$1,'Product Ledger_EX'!$A$1:$D$1,0),0)</f>
        <v>9</v>
      </c>
    </row>
    <row r="87" spans="1:8" x14ac:dyDescent="0.25">
      <c r="A87">
        <v>23303</v>
      </c>
      <c r="B87" t="s">
        <v>98</v>
      </c>
      <c r="C87" t="s">
        <v>99</v>
      </c>
      <c r="D87" t="s">
        <v>62</v>
      </c>
      <c r="E87" t="s">
        <v>1304</v>
      </c>
      <c r="F87">
        <v>125</v>
      </c>
      <c r="G87" s="4">
        <v>41712</v>
      </c>
      <c r="H87">
        <f>VLOOKUP($D87,'Product Ledger_EX'!$A$1:$D$13,MATCH($H$1,'Product Ledger_EX'!$A$1:$D$1,0),0)</f>
        <v>4.5</v>
      </c>
    </row>
    <row r="88" spans="1:8" x14ac:dyDescent="0.25">
      <c r="A88">
        <v>23305</v>
      </c>
      <c r="B88" t="s">
        <v>101</v>
      </c>
      <c r="C88" t="s">
        <v>102</v>
      </c>
      <c r="D88" t="s">
        <v>20</v>
      </c>
      <c r="E88" t="s">
        <v>1304</v>
      </c>
      <c r="F88">
        <v>190</v>
      </c>
      <c r="G88" s="4">
        <v>41712</v>
      </c>
      <c r="H88">
        <f>VLOOKUP($D88,'Product Ledger_EX'!$A$1:$D$13,MATCH($H$1,'Product Ledger_EX'!$A$1:$D$1,0),0)</f>
        <v>3.99</v>
      </c>
    </row>
    <row r="89" spans="1:8" x14ac:dyDescent="0.25">
      <c r="A89">
        <v>24202</v>
      </c>
      <c r="B89" t="s">
        <v>1191</v>
      </c>
      <c r="C89" t="s">
        <v>372</v>
      </c>
      <c r="D89" t="s">
        <v>17</v>
      </c>
      <c r="E89" t="s">
        <v>1305</v>
      </c>
      <c r="F89">
        <v>121</v>
      </c>
      <c r="G89" s="4">
        <v>41713</v>
      </c>
      <c r="H89">
        <f>VLOOKUP($D89,'Product Ledger_EX'!$A$1:$D$13,MATCH($H$1,'Product Ledger_EX'!$A$1:$D$1,0),0)</f>
        <v>9.99</v>
      </c>
    </row>
    <row r="90" spans="1:8" x14ac:dyDescent="0.25">
      <c r="A90">
        <v>23447</v>
      </c>
      <c r="B90" t="s">
        <v>334</v>
      </c>
      <c r="C90" t="s">
        <v>309</v>
      </c>
      <c r="D90" t="s">
        <v>14</v>
      </c>
      <c r="E90" t="s">
        <v>1305</v>
      </c>
      <c r="F90">
        <v>117</v>
      </c>
      <c r="G90" s="4">
        <v>41713</v>
      </c>
      <c r="H90">
        <f>VLOOKUP($D90,'Product Ledger_EX'!$A$1:$D$13,MATCH($H$1,'Product Ledger_EX'!$A$1:$D$1,0),0)</f>
        <v>9</v>
      </c>
    </row>
    <row r="91" spans="1:8" x14ac:dyDescent="0.25">
      <c r="A91">
        <v>23334</v>
      </c>
      <c r="B91" t="s">
        <v>153</v>
      </c>
      <c r="C91" t="s">
        <v>154</v>
      </c>
      <c r="D91" t="s">
        <v>17</v>
      </c>
      <c r="E91" t="s">
        <v>1306</v>
      </c>
      <c r="F91">
        <v>204</v>
      </c>
      <c r="G91" s="4">
        <v>41714</v>
      </c>
      <c r="H91">
        <f>VLOOKUP($D91,'Product Ledger_EX'!$A$1:$D$13,MATCH($H$1,'Product Ledger_EX'!$A$1:$D$1,0),0)</f>
        <v>9.99</v>
      </c>
    </row>
    <row r="92" spans="1:8" x14ac:dyDescent="0.25">
      <c r="A92">
        <v>23915</v>
      </c>
      <c r="B92" t="s">
        <v>890</v>
      </c>
      <c r="C92" t="s">
        <v>341</v>
      </c>
      <c r="D92" t="s">
        <v>14</v>
      </c>
      <c r="E92" t="s">
        <v>1305</v>
      </c>
      <c r="F92">
        <v>1</v>
      </c>
      <c r="G92" s="4">
        <v>41714</v>
      </c>
      <c r="H92">
        <f>VLOOKUP($D92,'Product Ledger_EX'!$A$1:$D$13,MATCH($H$1,'Product Ledger_EX'!$A$1:$D$1,0),0)</f>
        <v>9</v>
      </c>
    </row>
    <row r="93" spans="1:8" x14ac:dyDescent="0.25">
      <c r="A93">
        <v>24139</v>
      </c>
      <c r="B93" t="s">
        <v>1126</v>
      </c>
      <c r="C93" t="s">
        <v>265</v>
      </c>
      <c r="D93" t="s">
        <v>48</v>
      </c>
      <c r="E93" t="s">
        <v>1304</v>
      </c>
      <c r="F93">
        <v>196</v>
      </c>
      <c r="G93" s="4">
        <v>41714</v>
      </c>
      <c r="H93">
        <f>VLOOKUP($D93,'Product Ledger_EX'!$A$1:$D$13,MATCH($H$1,'Product Ledger_EX'!$A$1:$D$1,0),0)</f>
        <v>14.5</v>
      </c>
    </row>
    <row r="94" spans="1:8" x14ac:dyDescent="0.25">
      <c r="A94">
        <v>23430</v>
      </c>
      <c r="B94" t="s">
        <v>312</v>
      </c>
      <c r="C94" t="s">
        <v>110</v>
      </c>
      <c r="D94" t="s">
        <v>17</v>
      </c>
      <c r="E94" t="s">
        <v>1305</v>
      </c>
      <c r="F94">
        <v>24</v>
      </c>
      <c r="G94" s="4">
        <v>41717</v>
      </c>
      <c r="H94">
        <f>VLOOKUP($D94,'Product Ledger_EX'!$A$1:$D$13,MATCH($H$1,'Product Ledger_EX'!$A$1:$D$1,0),0)</f>
        <v>9.99</v>
      </c>
    </row>
    <row r="95" spans="1:8" x14ac:dyDescent="0.25">
      <c r="A95">
        <v>24246</v>
      </c>
      <c r="B95" t="s">
        <v>1235</v>
      </c>
      <c r="C95" t="s">
        <v>1236</v>
      </c>
      <c r="D95" t="s">
        <v>8</v>
      </c>
      <c r="E95" t="s">
        <v>1305</v>
      </c>
      <c r="F95">
        <v>9</v>
      </c>
      <c r="G95" s="4">
        <v>41717</v>
      </c>
      <c r="H95">
        <f>VLOOKUP($D95,'Product Ledger_EX'!$A$1:$D$13,MATCH($H$1,'Product Ledger_EX'!$A$1:$D$1,0),0)</f>
        <v>0</v>
      </c>
    </row>
    <row r="96" spans="1:8" x14ac:dyDescent="0.25">
      <c r="A96">
        <v>23664</v>
      </c>
      <c r="B96" t="s">
        <v>621</v>
      </c>
      <c r="C96" t="s">
        <v>336</v>
      </c>
      <c r="D96" t="s">
        <v>23</v>
      </c>
      <c r="E96" t="s">
        <v>1304</v>
      </c>
      <c r="F96">
        <v>182</v>
      </c>
      <c r="G96" s="4">
        <v>41717</v>
      </c>
      <c r="H96">
        <f>VLOOKUP($D96,'Product Ledger_EX'!$A$1:$D$13,MATCH($H$1,'Product Ledger_EX'!$A$1:$D$1,0),0)</f>
        <v>3</v>
      </c>
    </row>
    <row r="97" spans="1:8" x14ac:dyDescent="0.25">
      <c r="A97">
        <v>24045</v>
      </c>
      <c r="B97" t="s">
        <v>1029</v>
      </c>
      <c r="C97" t="s">
        <v>114</v>
      </c>
      <c r="D97" t="s">
        <v>11</v>
      </c>
      <c r="E97" t="s">
        <v>1305</v>
      </c>
      <c r="F97">
        <v>178</v>
      </c>
      <c r="G97" s="4">
        <v>41718</v>
      </c>
      <c r="H97">
        <f>VLOOKUP($D97,'Product Ledger_EX'!$A$1:$D$13,MATCH($H$1,'Product Ledger_EX'!$A$1:$D$1,0),0)</f>
        <v>6.5</v>
      </c>
    </row>
    <row r="98" spans="1:8" x14ac:dyDescent="0.25">
      <c r="A98">
        <v>23686</v>
      </c>
      <c r="B98" t="s">
        <v>645</v>
      </c>
      <c r="C98" t="s">
        <v>173</v>
      </c>
      <c r="D98" t="s">
        <v>26</v>
      </c>
      <c r="E98" t="s">
        <v>1305</v>
      </c>
      <c r="F98">
        <v>173</v>
      </c>
      <c r="G98" s="4">
        <v>41718</v>
      </c>
      <c r="H98">
        <f>VLOOKUP($D98,'Product Ledger_EX'!$A$1:$D$13,MATCH($H$1,'Product Ledger_EX'!$A$1:$D$1,0),0)</f>
        <v>6</v>
      </c>
    </row>
    <row r="99" spans="1:8" x14ac:dyDescent="0.25">
      <c r="A99">
        <v>24131</v>
      </c>
      <c r="B99" t="s">
        <v>1118</v>
      </c>
      <c r="C99" t="s">
        <v>553</v>
      </c>
      <c r="D99" t="s">
        <v>62</v>
      </c>
      <c r="E99" t="s">
        <v>1304</v>
      </c>
      <c r="F99">
        <v>189</v>
      </c>
      <c r="G99" s="4">
        <v>41718</v>
      </c>
      <c r="H99">
        <f>VLOOKUP($D99,'Product Ledger_EX'!$A$1:$D$13,MATCH($H$1,'Product Ledger_EX'!$A$1:$D$1,0),0)</f>
        <v>4.5</v>
      </c>
    </row>
    <row r="100" spans="1:8" x14ac:dyDescent="0.25">
      <c r="A100">
        <v>23947</v>
      </c>
      <c r="B100" t="s">
        <v>923</v>
      </c>
      <c r="C100" t="s">
        <v>924</v>
      </c>
      <c r="D100" t="s">
        <v>31</v>
      </c>
      <c r="E100" t="s">
        <v>1306</v>
      </c>
      <c r="F100">
        <v>29</v>
      </c>
      <c r="G100" s="4">
        <v>41719</v>
      </c>
      <c r="H100">
        <f>VLOOKUP($D100,'Product Ledger_EX'!$A$1:$D$13,MATCH($H$1,'Product Ledger_EX'!$A$1:$D$1,0),0)</f>
        <v>6.99</v>
      </c>
    </row>
    <row r="101" spans="1:8" x14ac:dyDescent="0.25">
      <c r="A101">
        <v>23646</v>
      </c>
      <c r="B101" t="s">
        <v>596</v>
      </c>
      <c r="C101" t="s">
        <v>597</v>
      </c>
      <c r="D101" t="s">
        <v>26</v>
      </c>
      <c r="E101" t="s">
        <v>1306</v>
      </c>
      <c r="F101">
        <v>83</v>
      </c>
      <c r="G101" s="4">
        <v>41719</v>
      </c>
      <c r="H101">
        <f>VLOOKUP($D101,'Product Ledger_EX'!$A$1:$D$13,MATCH($H$1,'Product Ledger_EX'!$A$1:$D$1,0),0)</f>
        <v>6</v>
      </c>
    </row>
    <row r="102" spans="1:8" x14ac:dyDescent="0.25">
      <c r="A102">
        <v>24225</v>
      </c>
      <c r="B102" t="s">
        <v>1214</v>
      </c>
      <c r="C102" t="s">
        <v>356</v>
      </c>
      <c r="D102" t="s">
        <v>31</v>
      </c>
      <c r="E102" t="s">
        <v>1305</v>
      </c>
      <c r="F102">
        <v>182</v>
      </c>
      <c r="G102" s="4">
        <v>41721</v>
      </c>
      <c r="H102">
        <f>VLOOKUP($D102,'Product Ledger_EX'!$A$1:$D$13,MATCH($H$1,'Product Ledger_EX'!$A$1:$D$1,0),0)</f>
        <v>6.99</v>
      </c>
    </row>
    <row r="103" spans="1:8" x14ac:dyDescent="0.25">
      <c r="A103">
        <v>23830</v>
      </c>
      <c r="B103" t="s">
        <v>802</v>
      </c>
      <c r="C103" t="s">
        <v>45</v>
      </c>
      <c r="D103" t="s">
        <v>20</v>
      </c>
      <c r="E103" t="s">
        <v>1305</v>
      </c>
      <c r="F103">
        <v>175</v>
      </c>
      <c r="G103" s="4">
        <v>41721</v>
      </c>
      <c r="H103">
        <f>VLOOKUP($D103,'Product Ledger_EX'!$A$1:$D$13,MATCH($H$1,'Product Ledger_EX'!$A$1:$D$1,0),0)</f>
        <v>3.99</v>
      </c>
    </row>
    <row r="104" spans="1:8" x14ac:dyDescent="0.25">
      <c r="A104">
        <v>23619</v>
      </c>
      <c r="B104" t="s">
        <v>561</v>
      </c>
      <c r="C104" t="s">
        <v>86</v>
      </c>
      <c r="D104" t="s">
        <v>62</v>
      </c>
      <c r="E104" t="s">
        <v>1304</v>
      </c>
      <c r="F104">
        <v>157</v>
      </c>
      <c r="G104" s="4">
        <v>41721</v>
      </c>
      <c r="H104">
        <f>VLOOKUP($D104,'Product Ledger_EX'!$A$1:$D$13,MATCH($H$1,'Product Ledger_EX'!$A$1:$D$1,0),0)</f>
        <v>4.5</v>
      </c>
    </row>
    <row r="105" spans="1:8" x14ac:dyDescent="0.25">
      <c r="A105">
        <v>23633</v>
      </c>
      <c r="B105" t="s">
        <v>580</v>
      </c>
      <c r="C105" t="s">
        <v>61</v>
      </c>
      <c r="D105" t="s">
        <v>23</v>
      </c>
      <c r="E105" t="s">
        <v>1304</v>
      </c>
      <c r="F105">
        <v>181</v>
      </c>
      <c r="G105" s="4">
        <v>41721</v>
      </c>
      <c r="H105">
        <f>VLOOKUP($D105,'Product Ledger_EX'!$A$1:$D$13,MATCH($H$1,'Product Ledger_EX'!$A$1:$D$1,0),0)</f>
        <v>3</v>
      </c>
    </row>
    <row r="106" spans="1:8" x14ac:dyDescent="0.25">
      <c r="A106">
        <v>23364</v>
      </c>
      <c r="B106" t="s">
        <v>206</v>
      </c>
      <c r="C106" t="s">
        <v>207</v>
      </c>
      <c r="D106" t="s">
        <v>14</v>
      </c>
      <c r="E106" t="s">
        <v>1304</v>
      </c>
      <c r="F106">
        <v>158</v>
      </c>
      <c r="G106" s="4">
        <v>41722</v>
      </c>
      <c r="H106">
        <f>VLOOKUP($D106,'Product Ledger_EX'!$A$1:$D$13,MATCH($H$1,'Product Ledger_EX'!$A$1:$D$1,0),0)</f>
        <v>9</v>
      </c>
    </row>
    <row r="107" spans="1:8" x14ac:dyDescent="0.25">
      <c r="A107">
        <v>23622</v>
      </c>
      <c r="B107" t="s">
        <v>564</v>
      </c>
      <c r="C107" t="s">
        <v>565</v>
      </c>
      <c r="D107" t="s">
        <v>11</v>
      </c>
      <c r="E107" t="s">
        <v>1305</v>
      </c>
      <c r="F107">
        <v>199</v>
      </c>
      <c r="G107" s="4">
        <v>41723</v>
      </c>
      <c r="H107">
        <f>VLOOKUP($D107,'Product Ledger_EX'!$A$1:$D$13,MATCH($H$1,'Product Ledger_EX'!$A$1:$D$1,0),0)</f>
        <v>6.5</v>
      </c>
    </row>
    <row r="108" spans="1:8" x14ac:dyDescent="0.25">
      <c r="A108">
        <v>24192</v>
      </c>
      <c r="B108" t="s">
        <v>1180</v>
      </c>
      <c r="C108" t="s">
        <v>309</v>
      </c>
      <c r="D108" t="s">
        <v>14</v>
      </c>
      <c r="E108" t="s">
        <v>1306</v>
      </c>
      <c r="F108">
        <v>114</v>
      </c>
      <c r="G108" s="4">
        <v>41723</v>
      </c>
      <c r="H108">
        <f>VLOOKUP($D108,'Product Ledger_EX'!$A$1:$D$13,MATCH($H$1,'Product Ledger_EX'!$A$1:$D$1,0),0)</f>
        <v>9</v>
      </c>
    </row>
    <row r="109" spans="1:8" x14ac:dyDescent="0.25">
      <c r="A109">
        <v>23714</v>
      </c>
      <c r="B109" t="s">
        <v>678</v>
      </c>
      <c r="C109" t="s">
        <v>408</v>
      </c>
      <c r="D109" t="s">
        <v>20</v>
      </c>
      <c r="E109" t="s">
        <v>1304</v>
      </c>
      <c r="F109">
        <v>178</v>
      </c>
      <c r="G109" s="4">
        <v>41723</v>
      </c>
      <c r="H109">
        <f>VLOOKUP($D109,'Product Ledger_EX'!$A$1:$D$13,MATCH($H$1,'Product Ledger_EX'!$A$1:$D$1,0),0)</f>
        <v>3.99</v>
      </c>
    </row>
    <row r="110" spans="1:8" x14ac:dyDescent="0.25">
      <c r="A110">
        <v>23457</v>
      </c>
      <c r="B110" t="s">
        <v>349</v>
      </c>
      <c r="C110" t="s">
        <v>350</v>
      </c>
      <c r="D110" t="s">
        <v>17</v>
      </c>
      <c r="E110" t="s">
        <v>1304</v>
      </c>
      <c r="F110">
        <v>151</v>
      </c>
      <c r="G110" s="4">
        <v>41724</v>
      </c>
      <c r="H110">
        <f>VLOOKUP($D110,'Product Ledger_EX'!$A$1:$D$13,MATCH($H$1,'Product Ledger_EX'!$A$1:$D$1,0),0)</f>
        <v>9.99</v>
      </c>
    </row>
    <row r="111" spans="1:8" x14ac:dyDescent="0.25">
      <c r="A111">
        <v>24003</v>
      </c>
      <c r="B111" t="s">
        <v>985</v>
      </c>
      <c r="C111" t="s">
        <v>285</v>
      </c>
      <c r="D111" t="s">
        <v>43</v>
      </c>
      <c r="E111" t="s">
        <v>1304</v>
      </c>
      <c r="F111">
        <v>86</v>
      </c>
      <c r="G111" s="4">
        <v>41724</v>
      </c>
      <c r="H111">
        <f>VLOOKUP($D111,'Product Ledger_EX'!$A$1:$D$13,MATCH($H$1,'Product Ledger_EX'!$A$1:$D$1,0),0)</f>
        <v>6.5</v>
      </c>
    </row>
    <row r="112" spans="1:8" x14ac:dyDescent="0.25">
      <c r="A112">
        <v>23301</v>
      </c>
      <c r="B112" t="s">
        <v>95</v>
      </c>
      <c r="C112" t="s">
        <v>96</v>
      </c>
      <c r="D112" t="s">
        <v>31</v>
      </c>
      <c r="E112" t="s">
        <v>1304</v>
      </c>
      <c r="F112">
        <v>31</v>
      </c>
      <c r="G112" s="4">
        <v>41724</v>
      </c>
      <c r="H112">
        <f>VLOOKUP($D112,'Product Ledger_EX'!$A$1:$D$13,MATCH($H$1,'Product Ledger_EX'!$A$1:$D$1,0),0)</f>
        <v>6.99</v>
      </c>
    </row>
    <row r="113" spans="1:8" x14ac:dyDescent="0.25">
      <c r="A113">
        <v>24075</v>
      </c>
      <c r="B113" t="s">
        <v>1060</v>
      </c>
      <c r="C113" t="s">
        <v>408</v>
      </c>
      <c r="D113" t="s">
        <v>20</v>
      </c>
      <c r="E113" t="s">
        <v>1305</v>
      </c>
      <c r="F113">
        <v>81</v>
      </c>
      <c r="G113" s="4">
        <v>41724</v>
      </c>
      <c r="H113">
        <f>VLOOKUP($D113,'Product Ledger_EX'!$A$1:$D$13,MATCH($H$1,'Product Ledger_EX'!$A$1:$D$1,0),0)</f>
        <v>3.99</v>
      </c>
    </row>
    <row r="114" spans="1:8" x14ac:dyDescent="0.25">
      <c r="A114">
        <v>24172</v>
      </c>
      <c r="B114" t="s">
        <v>1160</v>
      </c>
      <c r="C114" t="s">
        <v>362</v>
      </c>
      <c r="D114" t="s">
        <v>8</v>
      </c>
      <c r="E114" t="s">
        <v>1305</v>
      </c>
      <c r="F114">
        <v>170</v>
      </c>
      <c r="G114" s="4">
        <v>41725</v>
      </c>
      <c r="H114">
        <f>VLOOKUP($D114,'Product Ledger_EX'!$A$1:$D$13,MATCH($H$1,'Product Ledger_EX'!$A$1:$D$1,0),0)</f>
        <v>0</v>
      </c>
    </row>
    <row r="115" spans="1:8" x14ac:dyDescent="0.25">
      <c r="A115">
        <v>23616</v>
      </c>
      <c r="B115" t="s">
        <v>558</v>
      </c>
      <c r="C115" t="s">
        <v>220</v>
      </c>
      <c r="D115" t="s">
        <v>31</v>
      </c>
      <c r="E115" t="s">
        <v>1304</v>
      </c>
      <c r="F115">
        <v>82</v>
      </c>
      <c r="G115" s="4">
        <v>41725</v>
      </c>
      <c r="H115">
        <f>VLOOKUP($D115,'Product Ledger_EX'!$A$1:$D$13,MATCH($H$1,'Product Ledger_EX'!$A$1:$D$1,0),0)</f>
        <v>6.99</v>
      </c>
    </row>
    <row r="116" spans="1:8" x14ac:dyDescent="0.25">
      <c r="A116">
        <v>23764</v>
      </c>
      <c r="B116" t="s">
        <v>730</v>
      </c>
      <c r="C116" t="s">
        <v>547</v>
      </c>
      <c r="D116" t="s">
        <v>55</v>
      </c>
      <c r="E116" t="s">
        <v>1304</v>
      </c>
      <c r="F116">
        <v>203</v>
      </c>
      <c r="G116" s="4">
        <v>41725</v>
      </c>
      <c r="H116">
        <f>VLOOKUP($D116,'Product Ledger_EX'!$A$1:$D$13,MATCH($H$1,'Product Ledger_EX'!$A$1:$D$1,0),0)</f>
        <v>4.5</v>
      </c>
    </row>
    <row r="117" spans="1:8" x14ac:dyDescent="0.25">
      <c r="A117">
        <v>23446</v>
      </c>
      <c r="B117" t="s">
        <v>333</v>
      </c>
      <c r="C117" t="s">
        <v>228</v>
      </c>
      <c r="D117" t="s">
        <v>14</v>
      </c>
      <c r="E117" t="s">
        <v>1305</v>
      </c>
      <c r="F117">
        <v>44</v>
      </c>
      <c r="G117" s="4">
        <v>41726</v>
      </c>
      <c r="H117">
        <f>VLOOKUP($D117,'Product Ledger_EX'!$A$1:$D$13,MATCH($H$1,'Product Ledger_EX'!$A$1:$D$1,0),0)</f>
        <v>9</v>
      </c>
    </row>
    <row r="118" spans="1:8" x14ac:dyDescent="0.25">
      <c r="A118">
        <v>23705</v>
      </c>
      <c r="B118" t="s">
        <v>669</v>
      </c>
      <c r="C118" t="s">
        <v>215</v>
      </c>
      <c r="D118" t="s">
        <v>23</v>
      </c>
      <c r="E118" t="s">
        <v>1305</v>
      </c>
      <c r="F118">
        <v>165</v>
      </c>
      <c r="G118" s="4">
        <v>41726</v>
      </c>
      <c r="H118">
        <f>VLOOKUP($D118,'Product Ledger_EX'!$A$1:$D$13,MATCH($H$1,'Product Ledger_EX'!$A$1:$D$1,0),0)</f>
        <v>3</v>
      </c>
    </row>
    <row r="119" spans="1:8" x14ac:dyDescent="0.25">
      <c r="A119">
        <v>23703</v>
      </c>
      <c r="B119" t="s">
        <v>666</v>
      </c>
      <c r="C119" t="s">
        <v>667</v>
      </c>
      <c r="D119" t="s">
        <v>55</v>
      </c>
      <c r="E119" t="s">
        <v>1305</v>
      </c>
      <c r="F119">
        <v>184</v>
      </c>
      <c r="G119" s="4">
        <v>41726</v>
      </c>
      <c r="H119">
        <f>VLOOKUP($D119,'Product Ledger_EX'!$A$1:$D$13,MATCH($H$1,'Product Ledger_EX'!$A$1:$D$1,0),0)</f>
        <v>4.5</v>
      </c>
    </row>
    <row r="120" spans="1:8" x14ac:dyDescent="0.25">
      <c r="A120">
        <v>23747</v>
      </c>
      <c r="B120" t="s">
        <v>713</v>
      </c>
      <c r="C120" t="s">
        <v>142</v>
      </c>
      <c r="D120" t="s">
        <v>11</v>
      </c>
      <c r="E120" t="s">
        <v>1304</v>
      </c>
      <c r="F120">
        <v>150</v>
      </c>
      <c r="G120" s="4">
        <v>41727</v>
      </c>
      <c r="H120">
        <f>VLOOKUP($D120,'Product Ledger_EX'!$A$1:$D$13,MATCH($H$1,'Product Ledger_EX'!$A$1:$D$1,0),0)</f>
        <v>6.5</v>
      </c>
    </row>
    <row r="121" spans="1:8" x14ac:dyDescent="0.25">
      <c r="A121">
        <v>23802</v>
      </c>
      <c r="B121" t="s">
        <v>772</v>
      </c>
      <c r="C121" t="s">
        <v>550</v>
      </c>
      <c r="D121" t="s">
        <v>62</v>
      </c>
      <c r="E121" t="s">
        <v>1304</v>
      </c>
      <c r="F121">
        <v>84</v>
      </c>
      <c r="G121" s="4">
        <v>41729</v>
      </c>
      <c r="H121">
        <f>VLOOKUP($D121,'Product Ledger_EX'!$A$1:$D$13,MATCH($H$1,'Product Ledger_EX'!$A$1:$D$1,0),0)</f>
        <v>4.5</v>
      </c>
    </row>
    <row r="122" spans="1:8" x14ac:dyDescent="0.25">
      <c r="A122">
        <v>23998</v>
      </c>
      <c r="B122" t="s">
        <v>978</v>
      </c>
      <c r="C122" t="s">
        <v>37</v>
      </c>
      <c r="D122" t="s">
        <v>14</v>
      </c>
      <c r="E122" t="s">
        <v>1304</v>
      </c>
      <c r="F122">
        <v>100</v>
      </c>
      <c r="G122" s="4">
        <v>41730</v>
      </c>
      <c r="H122">
        <f>VLOOKUP($D122,'Product Ledger_EX'!$A$1:$D$13,MATCH($H$1,'Product Ledger_EX'!$A$1:$D$1,0),0)</f>
        <v>9</v>
      </c>
    </row>
    <row r="123" spans="1:8" x14ac:dyDescent="0.25">
      <c r="A123">
        <v>23752</v>
      </c>
      <c r="B123" t="s">
        <v>718</v>
      </c>
      <c r="C123" t="s">
        <v>76</v>
      </c>
      <c r="D123" t="s">
        <v>17</v>
      </c>
      <c r="E123" t="s">
        <v>1304</v>
      </c>
      <c r="F123">
        <v>201</v>
      </c>
      <c r="G123" s="4">
        <v>41731</v>
      </c>
      <c r="H123">
        <f>VLOOKUP($D123,'Product Ledger_EX'!$A$1:$D$13,MATCH($H$1,'Product Ledger_EX'!$A$1:$D$1,0),0)</f>
        <v>9.99</v>
      </c>
    </row>
    <row r="124" spans="1:8" x14ac:dyDescent="0.25">
      <c r="A124">
        <v>23291</v>
      </c>
      <c r="B124" t="s">
        <v>75</v>
      </c>
      <c r="C124" t="s">
        <v>76</v>
      </c>
      <c r="D124" t="s">
        <v>8</v>
      </c>
      <c r="E124" t="s">
        <v>1304</v>
      </c>
      <c r="F124">
        <v>62</v>
      </c>
      <c r="G124" s="4">
        <v>41732</v>
      </c>
      <c r="H124">
        <f>VLOOKUP($D124,'Product Ledger_EX'!$A$1:$D$13,MATCH($H$1,'Product Ledger_EX'!$A$1:$D$1,0),0)</f>
        <v>0</v>
      </c>
    </row>
    <row r="125" spans="1:8" x14ac:dyDescent="0.25">
      <c r="A125">
        <v>23510</v>
      </c>
      <c r="B125" t="s">
        <v>419</v>
      </c>
      <c r="C125" t="s">
        <v>304</v>
      </c>
      <c r="D125" t="s">
        <v>8</v>
      </c>
      <c r="E125" t="s">
        <v>1305</v>
      </c>
      <c r="F125">
        <v>24</v>
      </c>
      <c r="G125" s="4">
        <v>41732</v>
      </c>
      <c r="H125">
        <f>VLOOKUP($D125,'Product Ledger_EX'!$A$1:$D$13,MATCH($H$1,'Product Ledger_EX'!$A$1:$D$1,0),0)</f>
        <v>0</v>
      </c>
    </row>
    <row r="126" spans="1:8" x14ac:dyDescent="0.25">
      <c r="A126">
        <v>23275</v>
      </c>
      <c r="B126" t="s">
        <v>39</v>
      </c>
      <c r="C126" t="s">
        <v>40</v>
      </c>
      <c r="D126" t="s">
        <v>55</v>
      </c>
      <c r="E126" t="s">
        <v>1305</v>
      </c>
      <c r="F126">
        <v>130</v>
      </c>
      <c r="G126" s="4">
        <v>41733</v>
      </c>
      <c r="H126">
        <f>VLOOKUP($D126,'Product Ledger_EX'!$A$1:$D$13,MATCH($H$1,'Product Ledger_EX'!$A$1:$D$1,0),0)</f>
        <v>4.5</v>
      </c>
    </row>
    <row r="127" spans="1:8" x14ac:dyDescent="0.25">
      <c r="A127">
        <v>23782</v>
      </c>
      <c r="B127" t="s">
        <v>750</v>
      </c>
      <c r="C127" t="s">
        <v>533</v>
      </c>
      <c r="D127" t="s">
        <v>62</v>
      </c>
      <c r="E127" t="s">
        <v>1304</v>
      </c>
      <c r="F127">
        <v>40</v>
      </c>
      <c r="G127" s="4">
        <v>41733</v>
      </c>
      <c r="H127">
        <f>VLOOKUP($D127,'Product Ledger_EX'!$A$1:$D$13,MATCH($H$1,'Product Ledger_EX'!$A$1:$D$1,0),0)</f>
        <v>4.5</v>
      </c>
    </row>
    <row r="128" spans="1:8" x14ac:dyDescent="0.25">
      <c r="A128">
        <v>24237</v>
      </c>
      <c r="B128" t="s">
        <v>1226</v>
      </c>
      <c r="C128" t="s">
        <v>578</v>
      </c>
      <c r="D128" t="s">
        <v>17</v>
      </c>
      <c r="E128" t="s">
        <v>1304</v>
      </c>
      <c r="F128">
        <v>157</v>
      </c>
      <c r="G128" s="4">
        <v>41733</v>
      </c>
      <c r="H128">
        <f>VLOOKUP($D128,'Product Ledger_EX'!$A$1:$D$13,MATCH($H$1,'Product Ledger_EX'!$A$1:$D$1,0),0)</f>
        <v>9.99</v>
      </c>
    </row>
    <row r="129" spans="1:8" x14ac:dyDescent="0.25">
      <c r="A129">
        <v>24023</v>
      </c>
      <c r="B129" t="s">
        <v>1007</v>
      </c>
      <c r="C129" t="s">
        <v>984</v>
      </c>
      <c r="D129" t="s">
        <v>43</v>
      </c>
      <c r="E129" t="s">
        <v>1304</v>
      </c>
      <c r="F129">
        <v>55</v>
      </c>
      <c r="G129" s="4">
        <v>41734</v>
      </c>
      <c r="H129">
        <f>VLOOKUP($D129,'Product Ledger_EX'!$A$1:$D$13,MATCH($H$1,'Product Ledger_EX'!$A$1:$D$1,0),0)</f>
        <v>6.5</v>
      </c>
    </row>
    <row r="130" spans="1:8" x14ac:dyDescent="0.25">
      <c r="A130">
        <v>23433</v>
      </c>
      <c r="B130" t="s">
        <v>317</v>
      </c>
      <c r="C130" t="s">
        <v>252</v>
      </c>
      <c r="D130" t="s">
        <v>14</v>
      </c>
      <c r="E130" t="s">
        <v>1304</v>
      </c>
      <c r="F130">
        <v>107</v>
      </c>
      <c r="G130" s="4">
        <v>41734</v>
      </c>
      <c r="H130">
        <f>VLOOKUP($D130,'Product Ledger_EX'!$A$1:$D$13,MATCH($H$1,'Product Ledger_EX'!$A$1:$D$1,0),0)</f>
        <v>9</v>
      </c>
    </row>
    <row r="131" spans="1:8" x14ac:dyDescent="0.25">
      <c r="A131">
        <v>23625</v>
      </c>
      <c r="B131" t="s">
        <v>569</v>
      </c>
      <c r="C131" t="s">
        <v>182</v>
      </c>
      <c r="D131" t="s">
        <v>48</v>
      </c>
      <c r="E131" t="s">
        <v>1304</v>
      </c>
      <c r="F131">
        <v>145</v>
      </c>
      <c r="G131" s="4">
        <v>41734</v>
      </c>
      <c r="H131">
        <f>VLOOKUP($D131,'Product Ledger_EX'!$A$1:$D$13,MATCH($H$1,'Product Ledger_EX'!$A$1:$D$1,0),0)</f>
        <v>14.5</v>
      </c>
    </row>
    <row r="132" spans="1:8" x14ac:dyDescent="0.25">
      <c r="A132">
        <v>23899</v>
      </c>
      <c r="B132" t="s">
        <v>874</v>
      </c>
      <c r="C132" t="s">
        <v>188</v>
      </c>
      <c r="D132" t="s">
        <v>14</v>
      </c>
      <c r="E132" t="s">
        <v>1305</v>
      </c>
      <c r="F132">
        <v>74</v>
      </c>
      <c r="G132" s="4">
        <v>41734</v>
      </c>
      <c r="H132">
        <f>VLOOKUP($D132,'Product Ledger_EX'!$A$1:$D$13,MATCH($H$1,'Product Ledger_EX'!$A$1:$D$1,0),0)</f>
        <v>9</v>
      </c>
    </row>
    <row r="133" spans="1:8" x14ac:dyDescent="0.25">
      <c r="A133">
        <v>23441</v>
      </c>
      <c r="B133" t="s">
        <v>326</v>
      </c>
      <c r="C133" t="s">
        <v>327</v>
      </c>
      <c r="D133" t="s">
        <v>43</v>
      </c>
      <c r="E133" t="s">
        <v>1304</v>
      </c>
      <c r="F133">
        <v>166</v>
      </c>
      <c r="G133" s="4">
        <v>41734</v>
      </c>
      <c r="H133">
        <f>VLOOKUP($D133,'Product Ledger_EX'!$A$1:$D$13,MATCH($H$1,'Product Ledger_EX'!$A$1:$D$1,0),0)</f>
        <v>6.5</v>
      </c>
    </row>
    <row r="134" spans="1:8" x14ac:dyDescent="0.25">
      <c r="A134">
        <v>23616</v>
      </c>
      <c r="B134" t="s">
        <v>558</v>
      </c>
      <c r="C134" t="s">
        <v>220</v>
      </c>
      <c r="D134" t="s">
        <v>31</v>
      </c>
      <c r="E134" t="s">
        <v>1306</v>
      </c>
      <c r="F134">
        <v>200</v>
      </c>
      <c r="G134" s="4">
        <v>41735</v>
      </c>
      <c r="H134">
        <f>VLOOKUP($D134,'Product Ledger_EX'!$A$1:$D$13,MATCH($H$1,'Product Ledger_EX'!$A$1:$D$1,0),0)</f>
        <v>6.99</v>
      </c>
    </row>
    <row r="135" spans="1:8" x14ac:dyDescent="0.25">
      <c r="A135">
        <v>23285</v>
      </c>
      <c r="B135" t="s">
        <v>63</v>
      </c>
      <c r="C135" t="s">
        <v>64</v>
      </c>
      <c r="D135" t="s">
        <v>55</v>
      </c>
      <c r="E135" t="s">
        <v>1304</v>
      </c>
      <c r="F135">
        <v>26</v>
      </c>
      <c r="G135" s="4">
        <v>41735</v>
      </c>
      <c r="H135">
        <f>VLOOKUP($D135,'Product Ledger_EX'!$A$1:$D$13,MATCH($H$1,'Product Ledger_EX'!$A$1:$D$1,0),0)</f>
        <v>4.5</v>
      </c>
    </row>
    <row r="136" spans="1:8" x14ac:dyDescent="0.25">
      <c r="A136">
        <v>23880</v>
      </c>
      <c r="B136" t="s">
        <v>855</v>
      </c>
      <c r="C136" t="s">
        <v>553</v>
      </c>
      <c r="D136" t="s">
        <v>8</v>
      </c>
      <c r="E136" t="s">
        <v>1305</v>
      </c>
      <c r="F136">
        <v>172</v>
      </c>
      <c r="G136" s="4">
        <v>41736</v>
      </c>
      <c r="H136">
        <f>VLOOKUP($D136,'Product Ledger_EX'!$A$1:$D$13,MATCH($H$1,'Product Ledger_EX'!$A$1:$D$1,0),0)</f>
        <v>0</v>
      </c>
    </row>
    <row r="137" spans="1:8" x14ac:dyDescent="0.25">
      <c r="A137">
        <v>23451</v>
      </c>
      <c r="B137" t="s">
        <v>339</v>
      </c>
      <c r="C137" t="s">
        <v>76</v>
      </c>
      <c r="D137" t="s">
        <v>43</v>
      </c>
      <c r="E137" t="s">
        <v>1304</v>
      </c>
      <c r="F137">
        <v>92</v>
      </c>
      <c r="G137" s="4">
        <v>41736</v>
      </c>
      <c r="H137">
        <f>VLOOKUP($D137,'Product Ledger_EX'!$A$1:$D$13,MATCH($H$1,'Product Ledger_EX'!$A$1:$D$1,0),0)</f>
        <v>6.5</v>
      </c>
    </row>
    <row r="138" spans="1:8" x14ac:dyDescent="0.25">
      <c r="A138">
        <v>23638</v>
      </c>
      <c r="B138" t="s">
        <v>585</v>
      </c>
      <c r="C138" t="s">
        <v>232</v>
      </c>
      <c r="D138" t="s">
        <v>62</v>
      </c>
      <c r="E138" t="s">
        <v>1306</v>
      </c>
      <c r="F138">
        <v>88</v>
      </c>
      <c r="G138" s="4">
        <v>41738</v>
      </c>
      <c r="H138">
        <f>VLOOKUP($D138,'Product Ledger_EX'!$A$1:$D$13,MATCH($H$1,'Product Ledger_EX'!$A$1:$D$1,0),0)</f>
        <v>4.5</v>
      </c>
    </row>
    <row r="139" spans="1:8" x14ac:dyDescent="0.25">
      <c r="A139">
        <v>24192</v>
      </c>
      <c r="B139" t="s">
        <v>1180</v>
      </c>
      <c r="C139" t="s">
        <v>309</v>
      </c>
      <c r="D139" t="s">
        <v>8</v>
      </c>
      <c r="E139" t="s">
        <v>1305</v>
      </c>
      <c r="F139">
        <v>102</v>
      </c>
      <c r="G139" s="4">
        <v>41738</v>
      </c>
      <c r="H139">
        <f>VLOOKUP($D139,'Product Ledger_EX'!$A$1:$D$13,MATCH($H$1,'Product Ledger_EX'!$A$1:$D$1,0),0)</f>
        <v>0</v>
      </c>
    </row>
    <row r="140" spans="1:8" x14ac:dyDescent="0.25">
      <c r="A140">
        <v>24030</v>
      </c>
      <c r="B140" t="s">
        <v>1014</v>
      </c>
      <c r="C140" t="s">
        <v>487</v>
      </c>
      <c r="D140" t="s">
        <v>8</v>
      </c>
      <c r="E140" t="s">
        <v>1304</v>
      </c>
      <c r="F140">
        <v>52</v>
      </c>
      <c r="G140" s="4">
        <v>41739</v>
      </c>
      <c r="H140">
        <f>VLOOKUP($D140,'Product Ledger_EX'!$A$1:$D$13,MATCH($H$1,'Product Ledger_EX'!$A$1:$D$1,0),0)</f>
        <v>0</v>
      </c>
    </row>
    <row r="141" spans="1:8" x14ac:dyDescent="0.25">
      <c r="A141">
        <v>24177</v>
      </c>
      <c r="B141" t="s">
        <v>1165</v>
      </c>
      <c r="C141" t="s">
        <v>550</v>
      </c>
      <c r="D141" t="s">
        <v>26</v>
      </c>
      <c r="E141" t="s">
        <v>1306</v>
      </c>
      <c r="F141">
        <v>115</v>
      </c>
      <c r="G141" s="4">
        <v>41739</v>
      </c>
      <c r="H141">
        <f>VLOOKUP($D141,'Product Ledger_EX'!$A$1:$D$13,MATCH($H$1,'Product Ledger_EX'!$A$1:$D$1,0),0)</f>
        <v>6</v>
      </c>
    </row>
    <row r="142" spans="1:8" x14ac:dyDescent="0.25">
      <c r="A142">
        <v>23454</v>
      </c>
      <c r="B142" t="s">
        <v>344</v>
      </c>
      <c r="C142" t="s">
        <v>345</v>
      </c>
      <c r="D142" t="s">
        <v>26</v>
      </c>
      <c r="E142" t="s">
        <v>1305</v>
      </c>
      <c r="F142">
        <v>70</v>
      </c>
      <c r="G142" s="4">
        <v>41739</v>
      </c>
      <c r="H142">
        <f>VLOOKUP($D142,'Product Ledger_EX'!$A$1:$D$13,MATCH($H$1,'Product Ledger_EX'!$A$1:$D$1,0),0)</f>
        <v>6</v>
      </c>
    </row>
    <row r="143" spans="1:8" x14ac:dyDescent="0.25">
      <c r="A143">
        <v>23319</v>
      </c>
      <c r="B143" t="s">
        <v>126</v>
      </c>
      <c r="C143" t="s">
        <v>127</v>
      </c>
      <c r="D143" t="s">
        <v>48</v>
      </c>
      <c r="E143" t="s">
        <v>1304</v>
      </c>
      <c r="F143">
        <v>138</v>
      </c>
      <c r="G143" s="4">
        <v>41742</v>
      </c>
      <c r="H143">
        <f>VLOOKUP($D143,'Product Ledger_EX'!$A$1:$D$13,MATCH($H$1,'Product Ledger_EX'!$A$1:$D$1,0),0)</f>
        <v>14.5</v>
      </c>
    </row>
    <row r="144" spans="1:8" x14ac:dyDescent="0.25">
      <c r="A144">
        <v>23770</v>
      </c>
      <c r="B144" t="s">
        <v>736</v>
      </c>
      <c r="C144" t="s">
        <v>555</v>
      </c>
      <c r="D144" t="s">
        <v>62</v>
      </c>
      <c r="E144" t="s">
        <v>1305</v>
      </c>
      <c r="F144">
        <v>133</v>
      </c>
      <c r="G144" s="4">
        <v>41742</v>
      </c>
      <c r="H144">
        <f>VLOOKUP($D144,'Product Ledger_EX'!$A$1:$D$13,MATCH($H$1,'Product Ledger_EX'!$A$1:$D$1,0),0)</f>
        <v>4.5</v>
      </c>
    </row>
    <row r="145" spans="1:8" x14ac:dyDescent="0.25">
      <c r="A145">
        <v>24028</v>
      </c>
      <c r="B145" t="s">
        <v>1012</v>
      </c>
      <c r="C145" t="s">
        <v>997</v>
      </c>
      <c r="D145" t="s">
        <v>48</v>
      </c>
      <c r="E145" t="s">
        <v>1304</v>
      </c>
      <c r="F145">
        <v>146</v>
      </c>
      <c r="G145" s="4">
        <v>41743</v>
      </c>
      <c r="H145">
        <f>VLOOKUP($D145,'Product Ledger_EX'!$A$1:$D$13,MATCH($H$1,'Product Ledger_EX'!$A$1:$D$1,0),0)</f>
        <v>14.5</v>
      </c>
    </row>
    <row r="146" spans="1:8" x14ac:dyDescent="0.25">
      <c r="A146">
        <v>24148</v>
      </c>
      <c r="B146" t="s">
        <v>1135</v>
      </c>
      <c r="C146" t="s">
        <v>448</v>
      </c>
      <c r="D146" t="s">
        <v>11</v>
      </c>
      <c r="E146" t="s">
        <v>1304</v>
      </c>
      <c r="F146">
        <v>105</v>
      </c>
      <c r="G146" s="4">
        <v>41743</v>
      </c>
      <c r="H146">
        <f>VLOOKUP($D146,'Product Ledger_EX'!$A$1:$D$13,MATCH($H$1,'Product Ledger_EX'!$A$1:$D$1,0),0)</f>
        <v>6.5</v>
      </c>
    </row>
    <row r="147" spans="1:8" x14ac:dyDescent="0.25">
      <c r="A147">
        <v>24139</v>
      </c>
      <c r="B147" t="s">
        <v>1126</v>
      </c>
      <c r="C147" t="s">
        <v>265</v>
      </c>
      <c r="D147" t="s">
        <v>43</v>
      </c>
      <c r="E147" t="s">
        <v>1305</v>
      </c>
      <c r="F147">
        <v>202</v>
      </c>
      <c r="G147" s="4">
        <v>41744</v>
      </c>
      <c r="H147">
        <f>VLOOKUP($D147,'Product Ledger_EX'!$A$1:$D$13,MATCH($H$1,'Product Ledger_EX'!$A$1:$D$1,0),0)</f>
        <v>6.5</v>
      </c>
    </row>
    <row r="148" spans="1:8" x14ac:dyDescent="0.25">
      <c r="A148">
        <v>23762</v>
      </c>
      <c r="B148" t="s">
        <v>728</v>
      </c>
      <c r="C148" t="s">
        <v>121</v>
      </c>
      <c r="D148" t="s">
        <v>43</v>
      </c>
      <c r="E148" t="s">
        <v>1305</v>
      </c>
      <c r="F148">
        <v>193</v>
      </c>
      <c r="G148" s="4">
        <v>41744</v>
      </c>
      <c r="H148">
        <f>VLOOKUP($D148,'Product Ledger_EX'!$A$1:$D$13,MATCH($H$1,'Product Ledger_EX'!$A$1:$D$1,0),0)</f>
        <v>6.5</v>
      </c>
    </row>
    <row r="149" spans="1:8" x14ac:dyDescent="0.25">
      <c r="A149">
        <v>23850</v>
      </c>
      <c r="B149" t="s">
        <v>824</v>
      </c>
      <c r="C149" t="s">
        <v>236</v>
      </c>
      <c r="D149" t="s">
        <v>26</v>
      </c>
      <c r="E149" t="s">
        <v>1305</v>
      </c>
      <c r="F149">
        <v>203</v>
      </c>
      <c r="G149" s="4">
        <v>41745</v>
      </c>
      <c r="H149">
        <f>VLOOKUP($D149,'Product Ledger_EX'!$A$1:$D$13,MATCH($H$1,'Product Ledger_EX'!$A$1:$D$1,0),0)</f>
        <v>6</v>
      </c>
    </row>
    <row r="150" spans="1:8" x14ac:dyDescent="0.25">
      <c r="A150">
        <v>24060</v>
      </c>
      <c r="B150" t="s">
        <v>1044</v>
      </c>
      <c r="C150" t="s">
        <v>184</v>
      </c>
      <c r="D150" t="s">
        <v>43</v>
      </c>
      <c r="E150" t="s">
        <v>1305</v>
      </c>
      <c r="F150">
        <v>80</v>
      </c>
      <c r="G150" s="4">
        <v>41745</v>
      </c>
      <c r="H150">
        <f>VLOOKUP($D150,'Product Ledger_EX'!$A$1:$D$13,MATCH($H$1,'Product Ledger_EX'!$A$1:$D$1,0),0)</f>
        <v>6.5</v>
      </c>
    </row>
    <row r="151" spans="1:8" x14ac:dyDescent="0.25">
      <c r="A151">
        <v>24028</v>
      </c>
      <c r="B151" t="s">
        <v>1012</v>
      </c>
      <c r="C151" t="s">
        <v>997</v>
      </c>
      <c r="D151" t="s">
        <v>43</v>
      </c>
      <c r="E151" t="s">
        <v>1306</v>
      </c>
      <c r="F151">
        <v>89</v>
      </c>
      <c r="G151" s="4">
        <v>41746</v>
      </c>
      <c r="H151">
        <f>VLOOKUP($D151,'Product Ledger_EX'!$A$1:$D$13,MATCH($H$1,'Product Ledger_EX'!$A$1:$D$1,0),0)</f>
        <v>6.5</v>
      </c>
    </row>
    <row r="152" spans="1:8" x14ac:dyDescent="0.25">
      <c r="A152">
        <v>24018</v>
      </c>
      <c r="B152" t="s">
        <v>1002</v>
      </c>
      <c r="C152" t="s">
        <v>112</v>
      </c>
      <c r="D152" t="s">
        <v>8</v>
      </c>
      <c r="E152" t="s">
        <v>1304</v>
      </c>
      <c r="F152">
        <v>140</v>
      </c>
      <c r="G152" s="4">
        <v>41746</v>
      </c>
      <c r="H152">
        <f>VLOOKUP($D152,'Product Ledger_EX'!$A$1:$D$13,MATCH($H$1,'Product Ledger_EX'!$A$1:$D$1,0),0)</f>
        <v>0</v>
      </c>
    </row>
    <row r="153" spans="1:8" x14ac:dyDescent="0.25">
      <c r="A153">
        <v>23502</v>
      </c>
      <c r="B153" t="s">
        <v>410</v>
      </c>
      <c r="C153" t="s">
        <v>230</v>
      </c>
      <c r="D153" t="s">
        <v>23</v>
      </c>
      <c r="E153" t="s">
        <v>1304</v>
      </c>
      <c r="F153">
        <v>187</v>
      </c>
      <c r="G153" s="4">
        <v>41747</v>
      </c>
      <c r="H153">
        <f>VLOOKUP($D153,'Product Ledger_EX'!$A$1:$D$13,MATCH($H$1,'Product Ledger_EX'!$A$1:$D$1,0),0)</f>
        <v>3</v>
      </c>
    </row>
    <row r="154" spans="1:8" x14ac:dyDescent="0.25">
      <c r="A154">
        <v>24217</v>
      </c>
      <c r="B154" t="s">
        <v>1206</v>
      </c>
      <c r="C154" t="s">
        <v>347</v>
      </c>
      <c r="D154" t="s">
        <v>20</v>
      </c>
      <c r="E154" t="s">
        <v>1304</v>
      </c>
      <c r="F154">
        <v>102</v>
      </c>
      <c r="G154" s="4">
        <v>41748</v>
      </c>
      <c r="H154">
        <f>VLOOKUP($D154,'Product Ledger_EX'!$A$1:$D$13,MATCH($H$1,'Product Ledger_EX'!$A$1:$D$1,0),0)</f>
        <v>3.99</v>
      </c>
    </row>
    <row r="155" spans="1:8" x14ac:dyDescent="0.25">
      <c r="A155">
        <v>24223</v>
      </c>
      <c r="B155" t="s">
        <v>1212</v>
      </c>
      <c r="C155" t="s">
        <v>653</v>
      </c>
      <c r="D155" t="s">
        <v>26</v>
      </c>
      <c r="E155" t="s">
        <v>1306</v>
      </c>
      <c r="F155">
        <v>207</v>
      </c>
      <c r="G155" s="4">
        <v>41750</v>
      </c>
      <c r="H155">
        <f>VLOOKUP($D155,'Product Ledger_EX'!$A$1:$D$13,MATCH($H$1,'Product Ledger_EX'!$A$1:$D$1,0),0)</f>
        <v>6</v>
      </c>
    </row>
    <row r="156" spans="1:8" x14ac:dyDescent="0.25">
      <c r="A156">
        <v>23668</v>
      </c>
      <c r="B156" t="s">
        <v>626</v>
      </c>
      <c r="C156" t="s">
        <v>541</v>
      </c>
      <c r="D156" t="s">
        <v>20</v>
      </c>
      <c r="E156" t="s">
        <v>1304</v>
      </c>
      <c r="F156">
        <v>57</v>
      </c>
      <c r="G156" s="4">
        <v>41750</v>
      </c>
      <c r="H156">
        <f>VLOOKUP($D156,'Product Ledger_EX'!$A$1:$D$13,MATCH($H$1,'Product Ledger_EX'!$A$1:$D$1,0),0)</f>
        <v>3.99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3DDB-84AB-4761-90F1-BBEB72FE2C8A}">
  <sheetPr>
    <tabColor theme="9"/>
  </sheetPr>
  <dimension ref="A1:H444"/>
  <sheetViews>
    <sheetView topLeftCell="A428" workbookViewId="0">
      <selection activeCell="H444" sqref="H444"/>
    </sheetView>
  </sheetViews>
  <sheetFormatPr defaultRowHeight="13.2" x14ac:dyDescent="0.25"/>
  <cols>
    <col min="1" max="1" width="6" bestFit="1" customWidth="1"/>
    <col min="2" max="2" width="17.77734375" bestFit="1" customWidth="1"/>
    <col min="3" max="3" width="29.88671875" bestFit="1" customWidth="1"/>
    <col min="4" max="4" width="10.6640625" bestFit="1" customWidth="1"/>
    <col min="5" max="5" width="11.77734375" bestFit="1" customWidth="1"/>
    <col min="6" max="6" width="8.33203125" bestFit="1" customWidth="1"/>
    <col min="7" max="7" width="10.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615</v>
      </c>
      <c r="F1" t="s">
        <v>4</v>
      </c>
      <c r="G1" s="1" t="s">
        <v>5</v>
      </c>
      <c r="H1" t="s">
        <v>1264</v>
      </c>
    </row>
    <row r="2" spans="1:8" x14ac:dyDescent="0.25">
      <c r="A2">
        <v>23439</v>
      </c>
      <c r="B2" t="s">
        <v>324</v>
      </c>
      <c r="C2" t="s">
        <v>228</v>
      </c>
      <c r="D2" t="s">
        <v>23</v>
      </c>
      <c r="E2" t="s">
        <v>1304</v>
      </c>
      <c r="F2">
        <v>97</v>
      </c>
      <c r="G2" s="4">
        <v>41275</v>
      </c>
      <c r="H2">
        <f>VLOOKUP($D2,'Product Ledger_EX'!$A$1:$D$13,MATCH($H$1,'Product Ledger_EX'!$A$1:$D$1,0),0)</f>
        <v>3</v>
      </c>
    </row>
    <row r="3" spans="1:8" x14ac:dyDescent="0.25">
      <c r="A3">
        <v>24182</v>
      </c>
      <c r="B3" t="s">
        <v>1170</v>
      </c>
      <c r="C3" t="s">
        <v>487</v>
      </c>
      <c r="D3" t="s">
        <v>14</v>
      </c>
      <c r="E3" t="s">
        <v>1304</v>
      </c>
      <c r="F3">
        <v>39</v>
      </c>
      <c r="G3" s="4">
        <v>41275</v>
      </c>
      <c r="H3">
        <f>VLOOKUP($D3,'Product Ledger_EX'!$A$1:$D$13,MATCH($H$1,'Product Ledger_EX'!$A$1:$D$1,0),0)</f>
        <v>9</v>
      </c>
    </row>
    <row r="4" spans="1:8" x14ac:dyDescent="0.25">
      <c r="A4">
        <v>23673</v>
      </c>
      <c r="B4" t="s">
        <v>632</v>
      </c>
      <c r="C4" t="s">
        <v>481</v>
      </c>
      <c r="D4" t="s">
        <v>11</v>
      </c>
      <c r="E4" t="s">
        <v>1304</v>
      </c>
      <c r="F4">
        <v>32</v>
      </c>
      <c r="G4" s="4">
        <v>41275</v>
      </c>
      <c r="H4">
        <f>VLOOKUP($D4,'Product Ledger_EX'!$A$1:$D$13,MATCH($H$1,'Product Ledger_EX'!$A$1:$D$1,0),0)</f>
        <v>6.5</v>
      </c>
    </row>
    <row r="5" spans="1:8" x14ac:dyDescent="0.25">
      <c r="A5">
        <v>23961</v>
      </c>
      <c r="B5" t="s">
        <v>938</v>
      </c>
      <c r="C5" t="s">
        <v>764</v>
      </c>
      <c r="D5" t="s">
        <v>11</v>
      </c>
      <c r="E5" t="s">
        <v>1304</v>
      </c>
      <c r="F5">
        <v>120</v>
      </c>
      <c r="G5" s="4">
        <v>41276</v>
      </c>
      <c r="H5">
        <f>VLOOKUP($D5,'Product Ledger_EX'!$A$1:$D$13,MATCH($H$1,'Product Ledger_EX'!$A$1:$D$1,0),0)</f>
        <v>6.5</v>
      </c>
    </row>
    <row r="6" spans="1:8" x14ac:dyDescent="0.25">
      <c r="A6">
        <v>23626</v>
      </c>
      <c r="B6" t="s">
        <v>570</v>
      </c>
      <c r="C6" t="s">
        <v>571</v>
      </c>
      <c r="D6" t="s">
        <v>55</v>
      </c>
      <c r="E6" t="s">
        <v>1304</v>
      </c>
      <c r="F6">
        <v>32</v>
      </c>
      <c r="G6" s="4">
        <v>41276</v>
      </c>
      <c r="H6">
        <f>VLOOKUP($D6,'Product Ledger_EX'!$A$1:$D$13,MATCH($H$1,'Product Ledger_EX'!$A$1:$D$1,0),0)</f>
        <v>4.5</v>
      </c>
    </row>
    <row r="7" spans="1:8" x14ac:dyDescent="0.25">
      <c r="A7">
        <v>23970</v>
      </c>
      <c r="B7" t="s">
        <v>949</v>
      </c>
      <c r="C7" t="s">
        <v>280</v>
      </c>
      <c r="D7" t="s">
        <v>23</v>
      </c>
      <c r="E7" t="s">
        <v>1306</v>
      </c>
      <c r="F7">
        <v>47</v>
      </c>
      <c r="G7" s="4">
        <v>41278</v>
      </c>
      <c r="H7">
        <f>VLOOKUP($D7,'Product Ledger_EX'!$A$1:$D$13,MATCH($H$1,'Product Ledger_EX'!$A$1:$D$1,0),0)</f>
        <v>3</v>
      </c>
    </row>
    <row r="8" spans="1:8" x14ac:dyDescent="0.25">
      <c r="A8">
        <v>23937</v>
      </c>
      <c r="B8" t="s">
        <v>913</v>
      </c>
      <c r="C8" t="s">
        <v>80</v>
      </c>
      <c r="D8" t="s">
        <v>11</v>
      </c>
      <c r="E8" t="s">
        <v>1304</v>
      </c>
      <c r="F8">
        <v>19</v>
      </c>
      <c r="G8" s="4">
        <v>41279</v>
      </c>
      <c r="H8">
        <f>VLOOKUP($D8,'Product Ledger_EX'!$A$1:$D$13,MATCH($H$1,'Product Ledger_EX'!$A$1:$D$1,0),0)</f>
        <v>6.5</v>
      </c>
    </row>
    <row r="9" spans="1:8" x14ac:dyDescent="0.25">
      <c r="A9">
        <v>23266</v>
      </c>
      <c r="B9" t="s">
        <v>18</v>
      </c>
      <c r="C9" t="s">
        <v>19</v>
      </c>
      <c r="D9" t="s">
        <v>31</v>
      </c>
      <c r="E9" t="s">
        <v>1304</v>
      </c>
      <c r="F9">
        <v>92</v>
      </c>
      <c r="G9" s="4">
        <v>41280</v>
      </c>
      <c r="H9">
        <f>VLOOKUP($D9,'Product Ledger_EX'!$A$1:$D$13,MATCH($H$1,'Product Ledger_EX'!$A$1:$D$1,0),0)</f>
        <v>6.99</v>
      </c>
    </row>
    <row r="10" spans="1:8" x14ac:dyDescent="0.25">
      <c r="A10">
        <v>23719</v>
      </c>
      <c r="B10" t="s">
        <v>684</v>
      </c>
      <c r="C10" t="s">
        <v>99</v>
      </c>
      <c r="D10" t="s">
        <v>23</v>
      </c>
      <c r="E10" t="s">
        <v>1305</v>
      </c>
      <c r="F10">
        <v>5</v>
      </c>
      <c r="G10" s="4">
        <v>41283</v>
      </c>
      <c r="H10">
        <f>VLOOKUP($D10,'Product Ledger_EX'!$A$1:$D$13,MATCH($H$1,'Product Ledger_EX'!$A$1:$D$1,0),0)</f>
        <v>3</v>
      </c>
    </row>
    <row r="11" spans="1:8" x14ac:dyDescent="0.25">
      <c r="A11">
        <v>23922</v>
      </c>
      <c r="B11" t="s">
        <v>898</v>
      </c>
      <c r="C11" t="s">
        <v>471</v>
      </c>
      <c r="D11" t="s">
        <v>31</v>
      </c>
      <c r="E11" t="s">
        <v>1305</v>
      </c>
      <c r="F11">
        <v>20</v>
      </c>
      <c r="G11" s="4">
        <v>41284</v>
      </c>
      <c r="H11">
        <f>VLOOKUP($D11,'Product Ledger_EX'!$A$1:$D$13,MATCH($H$1,'Product Ledger_EX'!$A$1:$D$1,0),0)</f>
        <v>6.99</v>
      </c>
    </row>
    <row r="12" spans="1:8" x14ac:dyDescent="0.25">
      <c r="A12">
        <v>23288</v>
      </c>
      <c r="B12" t="s">
        <v>69</v>
      </c>
      <c r="C12" t="s">
        <v>70</v>
      </c>
      <c r="D12" t="s">
        <v>8</v>
      </c>
      <c r="E12" t="s">
        <v>1304</v>
      </c>
      <c r="F12">
        <v>112</v>
      </c>
      <c r="G12" s="4">
        <v>41284</v>
      </c>
      <c r="H12">
        <f>VLOOKUP($D12,'Product Ledger_EX'!$A$1:$D$13,MATCH($H$1,'Product Ledger_EX'!$A$1:$D$1,0),0)</f>
        <v>0</v>
      </c>
    </row>
    <row r="13" spans="1:8" x14ac:dyDescent="0.25">
      <c r="A13">
        <v>24191</v>
      </c>
      <c r="B13" t="s">
        <v>1179</v>
      </c>
      <c r="C13" t="s">
        <v>28</v>
      </c>
      <c r="D13" t="s">
        <v>11</v>
      </c>
      <c r="E13" t="s">
        <v>1306</v>
      </c>
      <c r="F13">
        <v>83</v>
      </c>
      <c r="G13" s="4">
        <v>41285</v>
      </c>
      <c r="H13">
        <f>VLOOKUP($D13,'Product Ledger_EX'!$A$1:$D$13,MATCH($H$1,'Product Ledger_EX'!$A$1:$D$1,0),0)</f>
        <v>6.5</v>
      </c>
    </row>
    <row r="14" spans="1:8" x14ac:dyDescent="0.25">
      <c r="A14">
        <v>24154</v>
      </c>
      <c r="B14" t="s">
        <v>1141</v>
      </c>
      <c r="C14" t="s">
        <v>59</v>
      </c>
      <c r="D14" t="s">
        <v>31</v>
      </c>
      <c r="E14" t="s">
        <v>1305</v>
      </c>
      <c r="F14">
        <v>172</v>
      </c>
      <c r="G14" s="4">
        <v>41285</v>
      </c>
      <c r="H14">
        <f>VLOOKUP($D14,'Product Ledger_EX'!$A$1:$D$13,MATCH($H$1,'Product Ledger_EX'!$A$1:$D$1,0),0)</f>
        <v>6.99</v>
      </c>
    </row>
    <row r="15" spans="1:8" x14ac:dyDescent="0.25">
      <c r="A15">
        <v>24075</v>
      </c>
      <c r="B15" t="s">
        <v>1060</v>
      </c>
      <c r="C15" t="s">
        <v>408</v>
      </c>
      <c r="D15" t="s">
        <v>14</v>
      </c>
      <c r="E15" t="s">
        <v>1306</v>
      </c>
      <c r="F15">
        <v>138</v>
      </c>
      <c r="G15" s="4">
        <v>41285</v>
      </c>
      <c r="H15">
        <f>VLOOKUP($D15,'Product Ledger_EX'!$A$1:$D$13,MATCH($H$1,'Product Ledger_EX'!$A$1:$D$1,0),0)</f>
        <v>9</v>
      </c>
    </row>
    <row r="16" spans="1:8" x14ac:dyDescent="0.25">
      <c r="A16">
        <v>23455</v>
      </c>
      <c r="B16" t="s">
        <v>346</v>
      </c>
      <c r="C16" t="s">
        <v>347</v>
      </c>
      <c r="D16" t="s">
        <v>11</v>
      </c>
      <c r="E16" t="s">
        <v>1305</v>
      </c>
      <c r="F16">
        <v>49</v>
      </c>
      <c r="G16" s="4">
        <v>41285</v>
      </c>
      <c r="H16">
        <f>VLOOKUP($D16,'Product Ledger_EX'!$A$1:$D$13,MATCH($H$1,'Product Ledger_EX'!$A$1:$D$1,0),0)</f>
        <v>6.5</v>
      </c>
    </row>
    <row r="17" spans="1:8" x14ac:dyDescent="0.25">
      <c r="A17">
        <v>23605</v>
      </c>
      <c r="B17" t="s">
        <v>542</v>
      </c>
      <c r="C17" t="s">
        <v>236</v>
      </c>
      <c r="D17" t="s">
        <v>62</v>
      </c>
      <c r="E17" t="s">
        <v>1304</v>
      </c>
      <c r="F17">
        <v>175</v>
      </c>
      <c r="G17" s="4">
        <v>41286</v>
      </c>
      <c r="H17">
        <f>VLOOKUP($D17,'Product Ledger_EX'!$A$1:$D$13,MATCH($H$1,'Product Ledger_EX'!$A$1:$D$1,0),0)</f>
        <v>4.5</v>
      </c>
    </row>
    <row r="18" spans="1:8" x14ac:dyDescent="0.25">
      <c r="A18">
        <v>24243</v>
      </c>
      <c r="B18" t="s">
        <v>1232</v>
      </c>
      <c r="C18" t="s">
        <v>88</v>
      </c>
      <c r="D18" t="s">
        <v>8</v>
      </c>
      <c r="E18" t="s">
        <v>1305</v>
      </c>
      <c r="F18">
        <v>64</v>
      </c>
      <c r="G18" s="4">
        <v>41286</v>
      </c>
      <c r="H18">
        <f>VLOOKUP($D18,'Product Ledger_EX'!$A$1:$D$13,MATCH($H$1,'Product Ledger_EX'!$A$1:$D$1,0),0)</f>
        <v>0</v>
      </c>
    </row>
    <row r="19" spans="1:8" x14ac:dyDescent="0.25">
      <c r="A19">
        <v>23564</v>
      </c>
      <c r="B19" t="s">
        <v>493</v>
      </c>
      <c r="C19" t="s">
        <v>57</v>
      </c>
      <c r="D19" t="s">
        <v>55</v>
      </c>
      <c r="E19" t="s">
        <v>1304</v>
      </c>
      <c r="F19">
        <v>196</v>
      </c>
      <c r="G19" s="4">
        <v>41286</v>
      </c>
      <c r="H19">
        <f>VLOOKUP($D19,'Product Ledger_EX'!$A$1:$D$13,MATCH($H$1,'Product Ledger_EX'!$A$1:$D$1,0),0)</f>
        <v>4.5</v>
      </c>
    </row>
    <row r="20" spans="1:8" x14ac:dyDescent="0.25">
      <c r="A20">
        <v>23998</v>
      </c>
      <c r="B20" t="s">
        <v>978</v>
      </c>
      <c r="C20" t="s">
        <v>37</v>
      </c>
      <c r="D20" t="s">
        <v>23</v>
      </c>
      <c r="E20" t="s">
        <v>1304</v>
      </c>
      <c r="F20">
        <v>112</v>
      </c>
      <c r="G20" s="4">
        <v>41286</v>
      </c>
      <c r="H20">
        <f>VLOOKUP($D20,'Product Ledger_EX'!$A$1:$D$13,MATCH($H$1,'Product Ledger_EX'!$A$1:$D$1,0),0)</f>
        <v>3</v>
      </c>
    </row>
    <row r="21" spans="1:8" x14ac:dyDescent="0.25">
      <c r="A21">
        <v>23731</v>
      </c>
      <c r="B21" t="s">
        <v>696</v>
      </c>
      <c r="C21" t="s">
        <v>86</v>
      </c>
      <c r="D21" t="s">
        <v>62</v>
      </c>
      <c r="E21" t="s">
        <v>1304</v>
      </c>
      <c r="F21">
        <v>98</v>
      </c>
      <c r="G21" s="4">
        <v>41287</v>
      </c>
      <c r="H21">
        <f>VLOOKUP($D21,'Product Ledger_EX'!$A$1:$D$13,MATCH($H$1,'Product Ledger_EX'!$A$1:$D$1,0),0)</f>
        <v>4.5</v>
      </c>
    </row>
    <row r="22" spans="1:8" x14ac:dyDescent="0.25">
      <c r="A22">
        <v>23740</v>
      </c>
      <c r="B22" t="s">
        <v>705</v>
      </c>
      <c r="C22" t="s">
        <v>150</v>
      </c>
      <c r="D22" t="s">
        <v>26</v>
      </c>
      <c r="E22" t="s">
        <v>1304</v>
      </c>
      <c r="F22">
        <v>86</v>
      </c>
      <c r="G22" s="4">
        <v>41287</v>
      </c>
      <c r="H22">
        <f>VLOOKUP($D22,'Product Ledger_EX'!$A$1:$D$13,MATCH($H$1,'Product Ledger_EX'!$A$1:$D$1,0),0)</f>
        <v>6</v>
      </c>
    </row>
    <row r="23" spans="1:8" x14ac:dyDescent="0.25">
      <c r="A23">
        <v>23604</v>
      </c>
      <c r="B23" t="s">
        <v>540</v>
      </c>
      <c r="C23" t="s">
        <v>541</v>
      </c>
      <c r="D23" t="s">
        <v>11</v>
      </c>
      <c r="E23" t="s">
        <v>1304</v>
      </c>
      <c r="F23">
        <v>117</v>
      </c>
      <c r="G23" s="4">
        <v>41287</v>
      </c>
      <c r="H23">
        <f>VLOOKUP($D23,'Product Ledger_EX'!$A$1:$D$13,MATCH($H$1,'Product Ledger_EX'!$A$1:$D$1,0),0)</f>
        <v>6.5</v>
      </c>
    </row>
    <row r="24" spans="1:8" x14ac:dyDescent="0.25">
      <c r="A24">
        <v>23954</v>
      </c>
      <c r="B24" t="s">
        <v>931</v>
      </c>
      <c r="C24" t="s">
        <v>158</v>
      </c>
      <c r="D24" t="s">
        <v>17</v>
      </c>
      <c r="E24" t="s">
        <v>1305</v>
      </c>
      <c r="F24">
        <v>40</v>
      </c>
      <c r="G24" s="4">
        <v>41288</v>
      </c>
      <c r="H24">
        <f>VLOOKUP($D24,'Product Ledger_EX'!$A$1:$D$13,MATCH($H$1,'Product Ledger_EX'!$A$1:$D$1,0),0)</f>
        <v>9.99</v>
      </c>
    </row>
    <row r="25" spans="1:8" x14ac:dyDescent="0.25">
      <c r="A25">
        <v>23304</v>
      </c>
      <c r="B25" t="s">
        <v>100</v>
      </c>
      <c r="C25" t="s">
        <v>84</v>
      </c>
      <c r="D25" t="s">
        <v>26</v>
      </c>
      <c r="E25" t="s">
        <v>1304</v>
      </c>
      <c r="F25">
        <v>94</v>
      </c>
      <c r="G25" s="4">
        <v>41289</v>
      </c>
      <c r="H25">
        <f>VLOOKUP($D25,'Product Ledger_EX'!$A$1:$D$13,MATCH($H$1,'Product Ledger_EX'!$A$1:$D$1,0),0)</f>
        <v>6</v>
      </c>
    </row>
    <row r="26" spans="1:8" x14ac:dyDescent="0.25">
      <c r="A26">
        <v>23775</v>
      </c>
      <c r="B26" t="s">
        <v>741</v>
      </c>
      <c r="C26" t="s">
        <v>742</v>
      </c>
      <c r="D26" t="s">
        <v>11</v>
      </c>
      <c r="E26" t="s">
        <v>1304</v>
      </c>
      <c r="F26">
        <v>112</v>
      </c>
      <c r="G26" s="4">
        <v>41289</v>
      </c>
      <c r="H26">
        <f>VLOOKUP($D26,'Product Ledger_EX'!$A$1:$D$13,MATCH($H$1,'Product Ledger_EX'!$A$1:$D$1,0),0)</f>
        <v>6.5</v>
      </c>
    </row>
    <row r="27" spans="1:8" x14ac:dyDescent="0.25">
      <c r="A27">
        <v>23667</v>
      </c>
      <c r="B27" t="s">
        <v>625</v>
      </c>
      <c r="C27" t="s">
        <v>261</v>
      </c>
      <c r="D27" t="s">
        <v>26</v>
      </c>
      <c r="E27" t="s">
        <v>1304</v>
      </c>
      <c r="F27">
        <v>42</v>
      </c>
      <c r="G27" s="4">
        <v>41289</v>
      </c>
      <c r="H27">
        <f>VLOOKUP($D27,'Product Ledger_EX'!$A$1:$D$13,MATCH($H$1,'Product Ledger_EX'!$A$1:$D$1,0),0)</f>
        <v>6</v>
      </c>
    </row>
    <row r="28" spans="1:8" x14ac:dyDescent="0.25">
      <c r="A28">
        <v>23859</v>
      </c>
      <c r="B28" t="s">
        <v>833</v>
      </c>
      <c r="C28" t="s">
        <v>834</v>
      </c>
      <c r="D28" t="s">
        <v>55</v>
      </c>
      <c r="E28" t="s">
        <v>1304</v>
      </c>
      <c r="F28">
        <v>54</v>
      </c>
      <c r="G28" s="4">
        <v>41290</v>
      </c>
      <c r="H28">
        <f>VLOOKUP($D28,'Product Ledger_EX'!$A$1:$D$13,MATCH($H$1,'Product Ledger_EX'!$A$1:$D$1,0),0)</f>
        <v>4.5</v>
      </c>
    </row>
    <row r="29" spans="1:8" x14ac:dyDescent="0.25">
      <c r="A29">
        <v>23857</v>
      </c>
      <c r="B29" t="s">
        <v>831</v>
      </c>
      <c r="C29" t="s">
        <v>624</v>
      </c>
      <c r="D29" t="s">
        <v>8</v>
      </c>
      <c r="E29" t="s">
        <v>1305</v>
      </c>
      <c r="F29">
        <v>193</v>
      </c>
      <c r="G29" s="4">
        <v>41291</v>
      </c>
      <c r="H29">
        <f>VLOOKUP($D29,'Product Ledger_EX'!$A$1:$D$13,MATCH($H$1,'Product Ledger_EX'!$A$1:$D$1,0),0)</f>
        <v>0</v>
      </c>
    </row>
    <row r="30" spans="1:8" x14ac:dyDescent="0.25">
      <c r="A30">
        <v>23274</v>
      </c>
      <c r="B30" t="s">
        <v>38</v>
      </c>
      <c r="C30" t="s">
        <v>28</v>
      </c>
      <c r="D30" t="s">
        <v>26</v>
      </c>
      <c r="E30" t="s">
        <v>1306</v>
      </c>
      <c r="F30">
        <v>197</v>
      </c>
      <c r="G30" s="4">
        <v>41291</v>
      </c>
      <c r="H30">
        <f>VLOOKUP($D30,'Product Ledger_EX'!$A$1:$D$13,MATCH($H$1,'Product Ledger_EX'!$A$1:$D$1,0),0)</f>
        <v>6</v>
      </c>
    </row>
    <row r="31" spans="1:8" x14ac:dyDescent="0.25">
      <c r="A31">
        <v>24012</v>
      </c>
      <c r="B31" t="s">
        <v>995</v>
      </c>
      <c r="C31" t="s">
        <v>378</v>
      </c>
      <c r="D31" t="s">
        <v>55</v>
      </c>
      <c r="E31" t="s">
        <v>1304</v>
      </c>
      <c r="F31">
        <v>55</v>
      </c>
      <c r="G31" s="4">
        <v>41291</v>
      </c>
      <c r="H31">
        <f>VLOOKUP($D31,'Product Ledger_EX'!$A$1:$D$13,MATCH($H$1,'Product Ledger_EX'!$A$1:$D$1,0),0)</f>
        <v>4.5</v>
      </c>
    </row>
    <row r="32" spans="1:8" x14ac:dyDescent="0.25">
      <c r="A32">
        <v>23753</v>
      </c>
      <c r="B32" t="s">
        <v>719</v>
      </c>
      <c r="C32" t="s">
        <v>28</v>
      </c>
      <c r="D32" t="s">
        <v>8</v>
      </c>
      <c r="E32" t="s">
        <v>1306</v>
      </c>
      <c r="F32">
        <v>136</v>
      </c>
      <c r="G32" s="4">
        <v>41291</v>
      </c>
      <c r="H32">
        <f>VLOOKUP($D32,'Product Ledger_EX'!$A$1:$D$13,MATCH($H$1,'Product Ledger_EX'!$A$1:$D$1,0),0)</f>
        <v>0</v>
      </c>
    </row>
    <row r="33" spans="1:8" x14ac:dyDescent="0.25">
      <c r="A33">
        <v>23515</v>
      </c>
      <c r="B33" t="s">
        <v>426</v>
      </c>
      <c r="C33" t="s">
        <v>427</v>
      </c>
      <c r="D33" t="s">
        <v>48</v>
      </c>
      <c r="E33" t="s">
        <v>1305</v>
      </c>
      <c r="F33">
        <v>83</v>
      </c>
      <c r="G33" s="4">
        <v>41292</v>
      </c>
      <c r="H33">
        <f>VLOOKUP($D33,'Product Ledger_EX'!$A$1:$D$13,MATCH($H$1,'Product Ledger_EX'!$A$1:$D$1,0),0)</f>
        <v>14.5</v>
      </c>
    </row>
    <row r="34" spans="1:8" x14ac:dyDescent="0.25">
      <c r="A34">
        <v>23625</v>
      </c>
      <c r="B34" t="s">
        <v>569</v>
      </c>
      <c r="C34" t="s">
        <v>182</v>
      </c>
      <c r="D34" t="s">
        <v>48</v>
      </c>
      <c r="E34" t="s">
        <v>1305</v>
      </c>
      <c r="F34">
        <v>190</v>
      </c>
      <c r="G34" s="4">
        <v>41293</v>
      </c>
      <c r="H34">
        <f>VLOOKUP($D34,'Product Ledger_EX'!$A$1:$D$13,MATCH($H$1,'Product Ledger_EX'!$A$1:$D$1,0),0)</f>
        <v>14.5</v>
      </c>
    </row>
    <row r="35" spans="1:8" x14ac:dyDescent="0.25">
      <c r="A35">
        <v>23929</v>
      </c>
      <c r="B35" t="s">
        <v>905</v>
      </c>
      <c r="C35" t="s">
        <v>54</v>
      </c>
      <c r="D35" t="s">
        <v>26</v>
      </c>
      <c r="E35" t="s">
        <v>1305</v>
      </c>
      <c r="F35">
        <v>135</v>
      </c>
      <c r="G35" s="4">
        <v>41293</v>
      </c>
      <c r="H35">
        <f>VLOOKUP($D35,'Product Ledger_EX'!$A$1:$D$13,MATCH($H$1,'Product Ledger_EX'!$A$1:$D$1,0),0)</f>
        <v>6</v>
      </c>
    </row>
    <row r="36" spans="1:8" x14ac:dyDescent="0.25">
      <c r="A36">
        <v>24259</v>
      </c>
      <c r="B36" t="s">
        <v>1249</v>
      </c>
      <c r="C36" t="s">
        <v>186</v>
      </c>
      <c r="D36" t="s">
        <v>14</v>
      </c>
      <c r="E36" t="s">
        <v>1304</v>
      </c>
      <c r="F36">
        <v>196</v>
      </c>
      <c r="G36" s="4">
        <v>41293</v>
      </c>
      <c r="H36">
        <f>VLOOKUP($D36,'Product Ledger_EX'!$A$1:$D$13,MATCH($H$1,'Product Ledger_EX'!$A$1:$D$1,0),0)</f>
        <v>9</v>
      </c>
    </row>
    <row r="37" spans="1:8" x14ac:dyDescent="0.25">
      <c r="A37">
        <v>24114</v>
      </c>
      <c r="B37" t="s">
        <v>1099</v>
      </c>
      <c r="C37" t="s">
        <v>513</v>
      </c>
      <c r="D37" t="s">
        <v>62</v>
      </c>
      <c r="E37" t="s">
        <v>1305</v>
      </c>
      <c r="F37">
        <v>88</v>
      </c>
      <c r="G37" s="4">
        <v>41294</v>
      </c>
      <c r="H37">
        <f>VLOOKUP($D37,'Product Ledger_EX'!$A$1:$D$13,MATCH($H$1,'Product Ledger_EX'!$A$1:$D$1,0),0)</f>
        <v>4.5</v>
      </c>
    </row>
    <row r="38" spans="1:8" x14ac:dyDescent="0.25">
      <c r="A38">
        <v>23940</v>
      </c>
      <c r="B38" t="s">
        <v>916</v>
      </c>
      <c r="C38" t="s">
        <v>88</v>
      </c>
      <c r="D38" t="s">
        <v>14</v>
      </c>
      <c r="E38" t="s">
        <v>1305</v>
      </c>
      <c r="F38">
        <v>57</v>
      </c>
      <c r="G38" s="4">
        <v>41294</v>
      </c>
      <c r="H38">
        <f>VLOOKUP($D38,'Product Ledger_EX'!$A$1:$D$13,MATCH($H$1,'Product Ledger_EX'!$A$1:$D$1,0),0)</f>
        <v>9</v>
      </c>
    </row>
    <row r="39" spans="1:8" x14ac:dyDescent="0.25">
      <c r="A39">
        <v>24146</v>
      </c>
      <c r="B39" t="s">
        <v>1133</v>
      </c>
      <c r="C39" t="s">
        <v>550</v>
      </c>
      <c r="D39" t="s">
        <v>11</v>
      </c>
      <c r="E39" t="s">
        <v>1304</v>
      </c>
      <c r="F39">
        <v>7</v>
      </c>
      <c r="G39" s="4">
        <v>41294</v>
      </c>
      <c r="H39">
        <f>VLOOKUP($D39,'Product Ledger_EX'!$A$1:$D$13,MATCH($H$1,'Product Ledger_EX'!$A$1:$D$1,0),0)</f>
        <v>6.5</v>
      </c>
    </row>
    <row r="40" spans="1:8" x14ac:dyDescent="0.25">
      <c r="A40">
        <v>24187</v>
      </c>
      <c r="B40" t="s">
        <v>1175</v>
      </c>
      <c r="C40" t="s">
        <v>296</v>
      </c>
      <c r="D40" t="s">
        <v>23</v>
      </c>
      <c r="E40" t="s">
        <v>1304</v>
      </c>
      <c r="F40">
        <v>22</v>
      </c>
      <c r="G40" s="4">
        <v>41295</v>
      </c>
      <c r="H40">
        <f>VLOOKUP($D40,'Product Ledger_EX'!$A$1:$D$13,MATCH($H$1,'Product Ledger_EX'!$A$1:$D$1,0),0)</f>
        <v>3</v>
      </c>
    </row>
    <row r="41" spans="1:8" x14ac:dyDescent="0.25">
      <c r="A41">
        <v>23671</v>
      </c>
      <c r="B41" t="s">
        <v>630</v>
      </c>
      <c r="C41" t="s">
        <v>22</v>
      </c>
      <c r="D41" t="s">
        <v>11</v>
      </c>
      <c r="E41" t="s">
        <v>1304</v>
      </c>
      <c r="F41">
        <v>12</v>
      </c>
      <c r="G41" s="4">
        <v>41295</v>
      </c>
      <c r="H41">
        <f>VLOOKUP($D41,'Product Ledger_EX'!$A$1:$D$13,MATCH($H$1,'Product Ledger_EX'!$A$1:$D$1,0),0)</f>
        <v>6.5</v>
      </c>
    </row>
    <row r="42" spans="1:8" x14ac:dyDescent="0.25">
      <c r="A42">
        <v>24113</v>
      </c>
      <c r="B42" t="s">
        <v>1098</v>
      </c>
      <c r="C42" t="s">
        <v>513</v>
      </c>
      <c r="D42" t="s">
        <v>48</v>
      </c>
      <c r="E42" t="s">
        <v>1305</v>
      </c>
      <c r="F42">
        <v>54</v>
      </c>
      <c r="G42" s="4">
        <v>41297</v>
      </c>
      <c r="H42">
        <f>VLOOKUP($D42,'Product Ledger_EX'!$A$1:$D$13,MATCH($H$1,'Product Ledger_EX'!$A$1:$D$1,0),0)</f>
        <v>14.5</v>
      </c>
    </row>
    <row r="43" spans="1:8" x14ac:dyDescent="0.25">
      <c r="A43">
        <v>23910</v>
      </c>
      <c r="B43" t="s">
        <v>885</v>
      </c>
      <c r="C43" t="s">
        <v>30</v>
      </c>
      <c r="D43" t="s">
        <v>48</v>
      </c>
      <c r="E43" t="s">
        <v>1306</v>
      </c>
      <c r="F43">
        <v>102</v>
      </c>
      <c r="G43" s="4">
        <v>41297</v>
      </c>
      <c r="H43">
        <f>VLOOKUP($D43,'Product Ledger_EX'!$A$1:$D$13,MATCH($H$1,'Product Ledger_EX'!$A$1:$D$1,0),0)</f>
        <v>14.5</v>
      </c>
    </row>
    <row r="44" spans="1:8" x14ac:dyDescent="0.25">
      <c r="A44">
        <v>24130</v>
      </c>
      <c r="B44" t="s">
        <v>1117</v>
      </c>
      <c r="C44" t="s">
        <v>52</v>
      </c>
      <c r="D44" t="s">
        <v>55</v>
      </c>
      <c r="E44" t="s">
        <v>1305</v>
      </c>
      <c r="F44">
        <v>164</v>
      </c>
      <c r="G44" s="4">
        <v>41297</v>
      </c>
      <c r="H44">
        <f>VLOOKUP($D44,'Product Ledger_EX'!$A$1:$D$13,MATCH($H$1,'Product Ledger_EX'!$A$1:$D$1,0),0)</f>
        <v>4.5</v>
      </c>
    </row>
    <row r="45" spans="1:8" x14ac:dyDescent="0.25">
      <c r="A45">
        <v>23694</v>
      </c>
      <c r="B45" t="s">
        <v>655</v>
      </c>
      <c r="C45" t="s">
        <v>656</v>
      </c>
      <c r="D45" t="s">
        <v>11</v>
      </c>
      <c r="E45" t="s">
        <v>1304</v>
      </c>
      <c r="F45">
        <v>152</v>
      </c>
      <c r="G45" s="4">
        <v>41298</v>
      </c>
      <c r="H45">
        <f>VLOOKUP($D45,'Product Ledger_EX'!$A$1:$D$13,MATCH($H$1,'Product Ledger_EX'!$A$1:$D$1,0),0)</f>
        <v>6.5</v>
      </c>
    </row>
    <row r="46" spans="1:8" x14ac:dyDescent="0.25">
      <c r="A46">
        <v>24045</v>
      </c>
      <c r="B46" t="s">
        <v>1029</v>
      </c>
      <c r="C46" t="s">
        <v>114</v>
      </c>
      <c r="D46" t="s">
        <v>23</v>
      </c>
      <c r="E46" t="s">
        <v>1304</v>
      </c>
      <c r="F46">
        <v>174</v>
      </c>
      <c r="G46" s="4">
        <v>41300</v>
      </c>
      <c r="H46">
        <f>VLOOKUP($D46,'Product Ledger_EX'!$A$1:$D$13,MATCH($H$1,'Product Ledger_EX'!$A$1:$D$1,0),0)</f>
        <v>3</v>
      </c>
    </row>
    <row r="47" spans="1:8" x14ac:dyDescent="0.25">
      <c r="A47">
        <v>23348</v>
      </c>
      <c r="B47" t="s">
        <v>179</v>
      </c>
      <c r="C47" t="s">
        <v>180</v>
      </c>
      <c r="D47" t="s">
        <v>31</v>
      </c>
      <c r="E47" t="s">
        <v>1305</v>
      </c>
      <c r="F47">
        <v>27</v>
      </c>
      <c r="G47" s="4">
        <v>41300</v>
      </c>
      <c r="H47">
        <f>VLOOKUP($D47,'Product Ledger_EX'!$A$1:$D$13,MATCH($H$1,'Product Ledger_EX'!$A$1:$D$1,0),0)</f>
        <v>6.99</v>
      </c>
    </row>
    <row r="48" spans="1:8" x14ac:dyDescent="0.25">
      <c r="A48">
        <v>23772</v>
      </c>
      <c r="B48" t="s">
        <v>738</v>
      </c>
      <c r="C48" t="s">
        <v>454</v>
      </c>
      <c r="D48" t="s">
        <v>43</v>
      </c>
      <c r="E48" t="s">
        <v>1304</v>
      </c>
      <c r="F48">
        <v>63</v>
      </c>
      <c r="G48" s="4">
        <v>41301</v>
      </c>
      <c r="H48">
        <f>VLOOKUP($D48,'Product Ledger_EX'!$A$1:$D$13,MATCH($H$1,'Product Ledger_EX'!$A$1:$D$1,0),0)</f>
        <v>6.5</v>
      </c>
    </row>
    <row r="49" spans="1:8" x14ac:dyDescent="0.25">
      <c r="A49">
        <v>23638</v>
      </c>
      <c r="B49" t="s">
        <v>585</v>
      </c>
      <c r="C49" t="s">
        <v>232</v>
      </c>
      <c r="D49" t="s">
        <v>17</v>
      </c>
      <c r="E49" t="s">
        <v>1306</v>
      </c>
      <c r="F49">
        <v>2</v>
      </c>
      <c r="G49" s="4">
        <v>41301</v>
      </c>
      <c r="H49">
        <f>VLOOKUP($D49,'Product Ledger_EX'!$A$1:$D$13,MATCH($H$1,'Product Ledger_EX'!$A$1:$D$1,0),0)</f>
        <v>9.99</v>
      </c>
    </row>
    <row r="50" spans="1:8" x14ac:dyDescent="0.25">
      <c r="A50">
        <v>23804</v>
      </c>
      <c r="B50" t="s">
        <v>774</v>
      </c>
      <c r="C50" t="s">
        <v>228</v>
      </c>
      <c r="D50" t="s">
        <v>48</v>
      </c>
      <c r="E50" t="s">
        <v>1304</v>
      </c>
      <c r="F50">
        <v>60</v>
      </c>
      <c r="G50" s="4">
        <v>41301</v>
      </c>
      <c r="H50">
        <f>VLOOKUP($D50,'Product Ledger_EX'!$A$1:$D$13,MATCH($H$1,'Product Ledger_EX'!$A$1:$D$1,0),0)</f>
        <v>14.5</v>
      </c>
    </row>
    <row r="51" spans="1:8" x14ac:dyDescent="0.25">
      <c r="A51">
        <v>23416</v>
      </c>
      <c r="B51" t="s">
        <v>289</v>
      </c>
      <c r="C51" t="s">
        <v>290</v>
      </c>
      <c r="D51" t="s">
        <v>17</v>
      </c>
      <c r="E51" t="s">
        <v>1305</v>
      </c>
      <c r="F51">
        <v>99</v>
      </c>
      <c r="G51" s="4">
        <v>41301</v>
      </c>
      <c r="H51">
        <f>VLOOKUP($D51,'Product Ledger_EX'!$A$1:$D$13,MATCH($H$1,'Product Ledger_EX'!$A$1:$D$1,0),0)</f>
        <v>9.99</v>
      </c>
    </row>
    <row r="52" spans="1:8" x14ac:dyDescent="0.25">
      <c r="A52">
        <v>23859</v>
      </c>
      <c r="B52" t="s">
        <v>833</v>
      </c>
      <c r="C52" t="s">
        <v>834</v>
      </c>
      <c r="D52" t="s">
        <v>11</v>
      </c>
      <c r="E52" t="s">
        <v>1305</v>
      </c>
      <c r="F52">
        <v>181</v>
      </c>
      <c r="G52" s="4">
        <v>41302</v>
      </c>
      <c r="H52">
        <f>VLOOKUP($D52,'Product Ledger_EX'!$A$1:$D$13,MATCH($H$1,'Product Ledger_EX'!$A$1:$D$1,0),0)</f>
        <v>6.5</v>
      </c>
    </row>
    <row r="53" spans="1:8" x14ac:dyDescent="0.25">
      <c r="A53">
        <v>23370</v>
      </c>
      <c r="B53" t="s">
        <v>216</v>
      </c>
      <c r="C53" t="s">
        <v>138</v>
      </c>
      <c r="D53" t="s">
        <v>55</v>
      </c>
      <c r="E53" t="s">
        <v>1305</v>
      </c>
      <c r="F53">
        <v>7</v>
      </c>
      <c r="G53" s="4">
        <v>41302</v>
      </c>
      <c r="H53">
        <f>VLOOKUP($D53,'Product Ledger_EX'!$A$1:$D$13,MATCH($H$1,'Product Ledger_EX'!$A$1:$D$1,0),0)</f>
        <v>4.5</v>
      </c>
    </row>
    <row r="54" spans="1:8" x14ac:dyDescent="0.25">
      <c r="A54">
        <v>23797</v>
      </c>
      <c r="B54" t="s">
        <v>767</v>
      </c>
      <c r="C54" t="s">
        <v>223</v>
      </c>
      <c r="D54" t="s">
        <v>14</v>
      </c>
      <c r="E54" t="s">
        <v>1305</v>
      </c>
      <c r="F54">
        <v>111</v>
      </c>
      <c r="G54" s="4">
        <v>41302</v>
      </c>
      <c r="H54">
        <f>VLOOKUP($D54,'Product Ledger_EX'!$A$1:$D$13,MATCH($H$1,'Product Ledger_EX'!$A$1:$D$1,0),0)</f>
        <v>9</v>
      </c>
    </row>
    <row r="55" spans="1:8" x14ac:dyDescent="0.25">
      <c r="A55">
        <v>23567</v>
      </c>
      <c r="B55" t="s">
        <v>497</v>
      </c>
      <c r="C55" t="s">
        <v>54</v>
      </c>
      <c r="D55" t="s">
        <v>43</v>
      </c>
      <c r="E55" t="s">
        <v>1304</v>
      </c>
      <c r="F55">
        <v>54</v>
      </c>
      <c r="G55" s="4">
        <v>41303</v>
      </c>
      <c r="H55">
        <f>VLOOKUP($D55,'Product Ledger_EX'!$A$1:$D$13,MATCH($H$1,'Product Ledger_EX'!$A$1:$D$1,0),0)</f>
        <v>6.5</v>
      </c>
    </row>
    <row r="56" spans="1:8" x14ac:dyDescent="0.25">
      <c r="A56">
        <v>23298</v>
      </c>
      <c r="B56" t="s">
        <v>89</v>
      </c>
      <c r="C56" t="s">
        <v>90</v>
      </c>
      <c r="D56" t="s">
        <v>8</v>
      </c>
      <c r="E56" t="s">
        <v>1304</v>
      </c>
      <c r="F56">
        <v>165</v>
      </c>
      <c r="G56" s="4">
        <v>41303</v>
      </c>
      <c r="H56">
        <f>VLOOKUP($D56,'Product Ledger_EX'!$A$1:$D$13,MATCH($H$1,'Product Ledger_EX'!$A$1:$D$1,0),0)</f>
        <v>0</v>
      </c>
    </row>
    <row r="57" spans="1:8" x14ac:dyDescent="0.25">
      <c r="A57">
        <v>23844</v>
      </c>
      <c r="B57" t="s">
        <v>818</v>
      </c>
      <c r="C57" t="s">
        <v>304</v>
      </c>
      <c r="D57" t="s">
        <v>48</v>
      </c>
      <c r="E57" t="s">
        <v>1304</v>
      </c>
      <c r="F57">
        <v>110</v>
      </c>
      <c r="G57" s="4">
        <v>41304</v>
      </c>
      <c r="H57">
        <f>VLOOKUP($D57,'Product Ledger_EX'!$A$1:$D$13,MATCH($H$1,'Product Ledger_EX'!$A$1:$D$1,0),0)</f>
        <v>14.5</v>
      </c>
    </row>
    <row r="58" spans="1:8" x14ac:dyDescent="0.25">
      <c r="A58">
        <v>23544</v>
      </c>
      <c r="B58" t="s">
        <v>466</v>
      </c>
      <c r="C58" t="s">
        <v>256</v>
      </c>
      <c r="D58" t="s">
        <v>23</v>
      </c>
      <c r="E58" t="s">
        <v>1305</v>
      </c>
      <c r="F58">
        <v>191</v>
      </c>
      <c r="G58" s="4">
        <v>41304</v>
      </c>
      <c r="H58">
        <f>VLOOKUP($D58,'Product Ledger_EX'!$A$1:$D$13,MATCH($H$1,'Product Ledger_EX'!$A$1:$D$1,0),0)</f>
        <v>3</v>
      </c>
    </row>
    <row r="59" spans="1:8" x14ac:dyDescent="0.25">
      <c r="A59">
        <v>23905</v>
      </c>
      <c r="B59" t="s">
        <v>880</v>
      </c>
      <c r="C59" t="s">
        <v>121</v>
      </c>
      <c r="D59" t="s">
        <v>55</v>
      </c>
      <c r="E59" t="s">
        <v>1305</v>
      </c>
      <c r="F59">
        <v>75</v>
      </c>
      <c r="G59" s="4">
        <v>41304</v>
      </c>
      <c r="H59">
        <f>VLOOKUP($D59,'Product Ledger_EX'!$A$1:$D$13,MATCH($H$1,'Product Ledger_EX'!$A$1:$D$1,0),0)</f>
        <v>4.5</v>
      </c>
    </row>
    <row r="60" spans="1:8" x14ac:dyDescent="0.25">
      <c r="A60">
        <v>23482</v>
      </c>
      <c r="B60" t="s">
        <v>386</v>
      </c>
      <c r="C60" t="s">
        <v>102</v>
      </c>
      <c r="D60" t="s">
        <v>26</v>
      </c>
      <c r="E60" t="s">
        <v>1304</v>
      </c>
      <c r="F60">
        <v>156</v>
      </c>
      <c r="G60" s="4">
        <v>41304</v>
      </c>
      <c r="H60">
        <f>VLOOKUP($D60,'Product Ledger_EX'!$A$1:$D$13,MATCH($H$1,'Product Ledger_EX'!$A$1:$D$1,0),0)</f>
        <v>6</v>
      </c>
    </row>
    <row r="61" spans="1:8" x14ac:dyDescent="0.25">
      <c r="A61">
        <v>24059</v>
      </c>
      <c r="B61" t="s">
        <v>1043</v>
      </c>
      <c r="C61" t="s">
        <v>436</v>
      </c>
      <c r="D61" t="s">
        <v>31</v>
      </c>
      <c r="E61" t="s">
        <v>1304</v>
      </c>
      <c r="F61">
        <v>61</v>
      </c>
      <c r="G61" s="4">
        <v>41305</v>
      </c>
      <c r="H61">
        <f>VLOOKUP($D61,'Product Ledger_EX'!$A$1:$D$13,MATCH($H$1,'Product Ledger_EX'!$A$1:$D$1,0),0)</f>
        <v>6.99</v>
      </c>
    </row>
    <row r="62" spans="1:8" x14ac:dyDescent="0.25">
      <c r="A62">
        <v>23776</v>
      </c>
      <c r="B62" t="s">
        <v>743</v>
      </c>
      <c r="C62" t="s">
        <v>462</v>
      </c>
      <c r="D62" t="s">
        <v>14</v>
      </c>
      <c r="E62" t="s">
        <v>1305</v>
      </c>
      <c r="F62">
        <v>114</v>
      </c>
      <c r="G62" s="4">
        <v>41305</v>
      </c>
      <c r="H62">
        <f>VLOOKUP($D62,'Product Ledger_EX'!$A$1:$D$13,MATCH($H$1,'Product Ledger_EX'!$A$1:$D$1,0),0)</f>
        <v>9</v>
      </c>
    </row>
    <row r="63" spans="1:8" x14ac:dyDescent="0.25">
      <c r="A63">
        <v>23581</v>
      </c>
      <c r="B63" t="s">
        <v>514</v>
      </c>
      <c r="C63" t="s">
        <v>469</v>
      </c>
      <c r="D63" t="s">
        <v>11</v>
      </c>
      <c r="E63" t="s">
        <v>1305</v>
      </c>
      <c r="F63">
        <v>191</v>
      </c>
      <c r="G63" s="4">
        <v>41305</v>
      </c>
      <c r="H63">
        <f>VLOOKUP($D63,'Product Ledger_EX'!$A$1:$D$13,MATCH($H$1,'Product Ledger_EX'!$A$1:$D$1,0),0)</f>
        <v>6.5</v>
      </c>
    </row>
    <row r="64" spans="1:8" x14ac:dyDescent="0.25">
      <c r="A64">
        <v>23997</v>
      </c>
      <c r="B64" t="s">
        <v>977</v>
      </c>
      <c r="C64" t="s">
        <v>207</v>
      </c>
      <c r="D64" t="s">
        <v>48</v>
      </c>
      <c r="E64" t="s">
        <v>1305</v>
      </c>
      <c r="F64">
        <v>17</v>
      </c>
      <c r="G64" s="4">
        <v>41305</v>
      </c>
      <c r="H64">
        <f>VLOOKUP($D64,'Product Ledger_EX'!$A$1:$D$13,MATCH($H$1,'Product Ledger_EX'!$A$1:$D$1,0),0)</f>
        <v>14.5</v>
      </c>
    </row>
    <row r="65" spans="1:8" x14ac:dyDescent="0.25">
      <c r="A65">
        <v>24146</v>
      </c>
      <c r="B65" t="s">
        <v>1133</v>
      </c>
      <c r="C65" t="s">
        <v>550</v>
      </c>
      <c r="D65" t="s">
        <v>14</v>
      </c>
      <c r="E65" t="s">
        <v>1304</v>
      </c>
      <c r="F65">
        <v>178</v>
      </c>
      <c r="G65" s="4">
        <v>41305</v>
      </c>
      <c r="H65">
        <f>VLOOKUP($D65,'Product Ledger_EX'!$A$1:$D$13,MATCH($H$1,'Product Ledger_EX'!$A$1:$D$1,0),0)</f>
        <v>9</v>
      </c>
    </row>
    <row r="66" spans="1:8" x14ac:dyDescent="0.25">
      <c r="A66">
        <v>24136</v>
      </c>
      <c r="B66" t="s">
        <v>1123</v>
      </c>
      <c r="C66" t="s">
        <v>442</v>
      </c>
      <c r="D66" t="s">
        <v>23</v>
      </c>
      <c r="E66" t="s">
        <v>1305</v>
      </c>
      <c r="F66">
        <v>162</v>
      </c>
      <c r="G66" s="4">
        <v>41305</v>
      </c>
      <c r="H66">
        <f>VLOOKUP($D66,'Product Ledger_EX'!$A$1:$D$13,MATCH($H$1,'Product Ledger_EX'!$A$1:$D$1,0),0)</f>
        <v>3</v>
      </c>
    </row>
    <row r="67" spans="1:8" x14ac:dyDescent="0.25">
      <c r="A67">
        <v>23790</v>
      </c>
      <c r="B67" t="s">
        <v>758</v>
      </c>
      <c r="C67" t="s">
        <v>759</v>
      </c>
      <c r="D67" t="s">
        <v>8</v>
      </c>
      <c r="E67" t="s">
        <v>1304</v>
      </c>
      <c r="F67">
        <v>99</v>
      </c>
      <c r="G67" s="4">
        <v>41307</v>
      </c>
      <c r="H67">
        <f>VLOOKUP($D67,'Product Ledger_EX'!$A$1:$D$13,MATCH($H$1,'Product Ledger_EX'!$A$1:$D$1,0),0)</f>
        <v>0</v>
      </c>
    </row>
    <row r="68" spans="1:8" x14ac:dyDescent="0.25">
      <c r="A68">
        <v>24133</v>
      </c>
      <c r="B68" t="s">
        <v>1120</v>
      </c>
      <c r="C68" t="s">
        <v>617</v>
      </c>
      <c r="D68" t="s">
        <v>14</v>
      </c>
      <c r="E68" t="s">
        <v>1304</v>
      </c>
      <c r="F68">
        <v>170</v>
      </c>
      <c r="G68" s="4">
        <v>41307</v>
      </c>
      <c r="H68">
        <f>VLOOKUP($D68,'Product Ledger_EX'!$A$1:$D$13,MATCH($H$1,'Product Ledger_EX'!$A$1:$D$1,0),0)</f>
        <v>9</v>
      </c>
    </row>
    <row r="69" spans="1:8" x14ac:dyDescent="0.25">
      <c r="A69">
        <v>23939</v>
      </c>
      <c r="B69" t="s">
        <v>915</v>
      </c>
      <c r="C69" t="s">
        <v>745</v>
      </c>
      <c r="D69" t="s">
        <v>26</v>
      </c>
      <c r="E69" t="s">
        <v>1305</v>
      </c>
      <c r="F69">
        <v>39</v>
      </c>
      <c r="G69" s="4">
        <v>41307</v>
      </c>
      <c r="H69">
        <f>VLOOKUP($D69,'Product Ledger_EX'!$A$1:$D$13,MATCH($H$1,'Product Ledger_EX'!$A$1:$D$1,0),0)</f>
        <v>6</v>
      </c>
    </row>
    <row r="70" spans="1:8" x14ac:dyDescent="0.25">
      <c r="A70">
        <v>23600</v>
      </c>
      <c r="B70" t="s">
        <v>536</v>
      </c>
      <c r="C70" t="s">
        <v>92</v>
      </c>
      <c r="D70" t="s">
        <v>55</v>
      </c>
      <c r="E70" t="s">
        <v>1305</v>
      </c>
      <c r="F70">
        <v>51</v>
      </c>
      <c r="G70" s="4">
        <v>41308</v>
      </c>
      <c r="H70">
        <f>VLOOKUP($D70,'Product Ledger_EX'!$A$1:$D$13,MATCH($H$1,'Product Ledger_EX'!$A$1:$D$1,0),0)</f>
        <v>4.5</v>
      </c>
    </row>
    <row r="71" spans="1:8" x14ac:dyDescent="0.25">
      <c r="A71">
        <v>23832</v>
      </c>
      <c r="B71" t="s">
        <v>804</v>
      </c>
      <c r="C71" t="s">
        <v>557</v>
      </c>
      <c r="D71" t="s">
        <v>31</v>
      </c>
      <c r="E71" t="s">
        <v>1305</v>
      </c>
      <c r="F71">
        <v>57</v>
      </c>
      <c r="G71" s="4">
        <v>41308</v>
      </c>
      <c r="H71">
        <f>VLOOKUP($D71,'Product Ledger_EX'!$A$1:$D$13,MATCH($H$1,'Product Ledger_EX'!$A$1:$D$1,0),0)</f>
        <v>6.99</v>
      </c>
    </row>
    <row r="72" spans="1:8" x14ac:dyDescent="0.25">
      <c r="A72">
        <v>23674</v>
      </c>
      <c r="B72" t="s">
        <v>633</v>
      </c>
      <c r="C72" t="s">
        <v>602</v>
      </c>
      <c r="D72" t="s">
        <v>55</v>
      </c>
      <c r="E72" t="s">
        <v>1305</v>
      </c>
      <c r="F72">
        <v>170</v>
      </c>
      <c r="G72" s="4">
        <v>41308</v>
      </c>
      <c r="H72">
        <f>VLOOKUP($D72,'Product Ledger_EX'!$A$1:$D$13,MATCH($H$1,'Product Ledger_EX'!$A$1:$D$1,0),0)</f>
        <v>4.5</v>
      </c>
    </row>
    <row r="73" spans="1:8" x14ac:dyDescent="0.25">
      <c r="A73">
        <v>23267</v>
      </c>
      <c r="B73" t="s">
        <v>21</v>
      </c>
      <c r="C73" t="s">
        <v>22</v>
      </c>
      <c r="D73" t="s">
        <v>23</v>
      </c>
      <c r="E73" t="s">
        <v>1304</v>
      </c>
      <c r="F73">
        <v>40</v>
      </c>
      <c r="G73" s="4">
        <v>41309</v>
      </c>
      <c r="H73">
        <f>VLOOKUP($D73,'Product Ledger_EX'!$A$1:$D$13,MATCH($H$1,'Product Ledger_EX'!$A$1:$D$1,0),0)</f>
        <v>3</v>
      </c>
    </row>
    <row r="74" spans="1:8" x14ac:dyDescent="0.25">
      <c r="A74">
        <v>23679</v>
      </c>
      <c r="B74" t="s">
        <v>638</v>
      </c>
      <c r="C74" t="s">
        <v>167</v>
      </c>
      <c r="D74" t="s">
        <v>55</v>
      </c>
      <c r="E74" t="s">
        <v>1304</v>
      </c>
      <c r="F74">
        <v>108</v>
      </c>
      <c r="G74" s="4">
        <v>41309</v>
      </c>
      <c r="H74">
        <f>VLOOKUP($D74,'Product Ledger_EX'!$A$1:$D$13,MATCH($H$1,'Product Ledger_EX'!$A$1:$D$1,0),0)</f>
        <v>4.5</v>
      </c>
    </row>
    <row r="75" spans="1:8" x14ac:dyDescent="0.25">
      <c r="A75">
        <v>24150</v>
      </c>
      <c r="B75" t="s">
        <v>1137</v>
      </c>
      <c r="C75" t="s">
        <v>1108</v>
      </c>
      <c r="D75" t="s">
        <v>8</v>
      </c>
      <c r="E75" t="s">
        <v>1305</v>
      </c>
      <c r="F75">
        <v>4</v>
      </c>
      <c r="G75" s="4">
        <v>41309</v>
      </c>
      <c r="H75">
        <f>VLOOKUP($D75,'Product Ledger_EX'!$A$1:$D$13,MATCH($H$1,'Product Ledger_EX'!$A$1:$D$1,0),0)</f>
        <v>0</v>
      </c>
    </row>
    <row r="76" spans="1:8" x14ac:dyDescent="0.25">
      <c r="A76">
        <v>23271</v>
      </c>
      <c r="B76" t="s">
        <v>32</v>
      </c>
      <c r="C76" t="s">
        <v>33</v>
      </c>
      <c r="D76" t="s">
        <v>23</v>
      </c>
      <c r="E76" t="s">
        <v>1304</v>
      </c>
      <c r="F76">
        <v>163</v>
      </c>
      <c r="G76" s="4">
        <v>41310</v>
      </c>
      <c r="H76">
        <f>VLOOKUP($D76,'Product Ledger_EX'!$A$1:$D$13,MATCH($H$1,'Product Ledger_EX'!$A$1:$D$1,0),0)</f>
        <v>3</v>
      </c>
    </row>
    <row r="77" spans="1:8" x14ac:dyDescent="0.25">
      <c r="A77">
        <v>23658</v>
      </c>
      <c r="B77" t="s">
        <v>612</v>
      </c>
      <c r="C77" t="s">
        <v>427</v>
      </c>
      <c r="D77" t="s">
        <v>20</v>
      </c>
      <c r="E77" t="s">
        <v>1305</v>
      </c>
      <c r="F77">
        <v>57</v>
      </c>
      <c r="G77" s="4">
        <v>41310</v>
      </c>
      <c r="H77">
        <f>VLOOKUP($D77,'Product Ledger_EX'!$A$1:$D$13,MATCH($H$1,'Product Ledger_EX'!$A$1:$D$1,0),0)</f>
        <v>3.99</v>
      </c>
    </row>
    <row r="78" spans="1:8" x14ac:dyDescent="0.25">
      <c r="A78">
        <v>24171</v>
      </c>
      <c r="B78" t="s">
        <v>1159</v>
      </c>
      <c r="C78" t="s">
        <v>61</v>
      </c>
      <c r="D78" t="s">
        <v>48</v>
      </c>
      <c r="E78" t="s">
        <v>1304</v>
      </c>
      <c r="F78">
        <v>205</v>
      </c>
      <c r="G78" s="4">
        <v>41310</v>
      </c>
      <c r="H78">
        <f>VLOOKUP($D78,'Product Ledger_EX'!$A$1:$D$13,MATCH($H$1,'Product Ledger_EX'!$A$1:$D$1,0),0)</f>
        <v>14.5</v>
      </c>
    </row>
    <row r="79" spans="1:8" x14ac:dyDescent="0.25">
      <c r="A79">
        <v>23625</v>
      </c>
      <c r="B79" t="s">
        <v>569</v>
      </c>
      <c r="C79" t="s">
        <v>182</v>
      </c>
      <c r="D79" t="s">
        <v>20</v>
      </c>
      <c r="E79" t="s">
        <v>1304</v>
      </c>
      <c r="F79">
        <v>8</v>
      </c>
      <c r="G79" s="4">
        <v>41310</v>
      </c>
      <c r="H79">
        <f>VLOOKUP($D79,'Product Ledger_EX'!$A$1:$D$13,MATCH($H$1,'Product Ledger_EX'!$A$1:$D$1,0),0)</f>
        <v>3.99</v>
      </c>
    </row>
    <row r="80" spans="1:8" x14ac:dyDescent="0.25">
      <c r="A80">
        <v>23754</v>
      </c>
      <c r="B80" t="s">
        <v>720</v>
      </c>
      <c r="C80" t="s">
        <v>184</v>
      </c>
      <c r="D80" t="s">
        <v>20</v>
      </c>
      <c r="E80" t="s">
        <v>1305</v>
      </c>
      <c r="F80">
        <v>178</v>
      </c>
      <c r="G80" s="4">
        <v>41311</v>
      </c>
      <c r="H80">
        <f>VLOOKUP($D80,'Product Ledger_EX'!$A$1:$D$13,MATCH($H$1,'Product Ledger_EX'!$A$1:$D$1,0),0)</f>
        <v>3.99</v>
      </c>
    </row>
    <row r="81" spans="1:8" x14ac:dyDescent="0.25">
      <c r="A81">
        <v>23785</v>
      </c>
      <c r="B81" t="s">
        <v>753</v>
      </c>
      <c r="C81" t="s">
        <v>742</v>
      </c>
      <c r="D81" t="s">
        <v>14</v>
      </c>
      <c r="E81" t="s">
        <v>1306</v>
      </c>
      <c r="F81">
        <v>114</v>
      </c>
      <c r="G81" s="4">
        <v>41311</v>
      </c>
      <c r="H81">
        <f>VLOOKUP($D81,'Product Ledger_EX'!$A$1:$D$13,MATCH($H$1,'Product Ledger_EX'!$A$1:$D$1,0),0)</f>
        <v>9</v>
      </c>
    </row>
    <row r="82" spans="1:8" x14ac:dyDescent="0.25">
      <c r="A82">
        <v>23341</v>
      </c>
      <c r="B82" t="s">
        <v>166</v>
      </c>
      <c r="C82" t="s">
        <v>167</v>
      </c>
      <c r="D82" t="s">
        <v>11</v>
      </c>
      <c r="E82" t="s">
        <v>1304</v>
      </c>
      <c r="F82">
        <v>197</v>
      </c>
      <c r="G82" s="4">
        <v>41311</v>
      </c>
      <c r="H82">
        <f>VLOOKUP($D82,'Product Ledger_EX'!$A$1:$D$13,MATCH($H$1,'Product Ledger_EX'!$A$1:$D$1,0),0)</f>
        <v>6.5</v>
      </c>
    </row>
    <row r="83" spans="1:8" x14ac:dyDescent="0.25">
      <c r="A83">
        <v>23729</v>
      </c>
      <c r="B83" t="s">
        <v>694</v>
      </c>
      <c r="C83" t="s">
        <v>144</v>
      </c>
      <c r="D83" t="s">
        <v>43</v>
      </c>
      <c r="E83" t="s">
        <v>1305</v>
      </c>
      <c r="F83">
        <v>136</v>
      </c>
      <c r="G83" s="4">
        <v>41312</v>
      </c>
      <c r="H83">
        <f>VLOOKUP($D83,'Product Ledger_EX'!$A$1:$D$13,MATCH($H$1,'Product Ledger_EX'!$A$1:$D$1,0),0)</f>
        <v>6.5</v>
      </c>
    </row>
    <row r="84" spans="1:8" x14ac:dyDescent="0.25">
      <c r="A84">
        <v>23476</v>
      </c>
      <c r="B84" t="s">
        <v>379</v>
      </c>
      <c r="C84" t="s">
        <v>35</v>
      </c>
      <c r="D84" t="s">
        <v>14</v>
      </c>
      <c r="E84" t="s">
        <v>1304</v>
      </c>
      <c r="F84">
        <v>55</v>
      </c>
      <c r="G84" s="4">
        <v>41312</v>
      </c>
      <c r="H84">
        <f>VLOOKUP($D84,'Product Ledger_EX'!$A$1:$D$13,MATCH($H$1,'Product Ledger_EX'!$A$1:$D$1,0),0)</f>
        <v>9</v>
      </c>
    </row>
    <row r="85" spans="1:8" x14ac:dyDescent="0.25">
      <c r="A85">
        <v>24024</v>
      </c>
      <c r="B85" t="s">
        <v>1008</v>
      </c>
      <c r="C85" t="s">
        <v>72</v>
      </c>
      <c r="D85" t="s">
        <v>62</v>
      </c>
      <c r="E85" t="s">
        <v>1304</v>
      </c>
      <c r="F85">
        <v>192</v>
      </c>
      <c r="G85" s="4">
        <v>41312</v>
      </c>
      <c r="H85">
        <f>VLOOKUP($D85,'Product Ledger_EX'!$A$1:$D$13,MATCH($H$1,'Product Ledger_EX'!$A$1:$D$1,0),0)</f>
        <v>4.5</v>
      </c>
    </row>
    <row r="86" spans="1:8" x14ac:dyDescent="0.25">
      <c r="A86">
        <v>23565</v>
      </c>
      <c r="B86" t="s">
        <v>494</v>
      </c>
      <c r="C86" t="s">
        <v>133</v>
      </c>
      <c r="D86" t="s">
        <v>20</v>
      </c>
      <c r="E86" t="s">
        <v>1306</v>
      </c>
      <c r="F86">
        <v>28</v>
      </c>
      <c r="G86" s="4">
        <v>41312</v>
      </c>
      <c r="H86">
        <f>VLOOKUP($D86,'Product Ledger_EX'!$A$1:$D$13,MATCH($H$1,'Product Ledger_EX'!$A$1:$D$1,0),0)</f>
        <v>3.99</v>
      </c>
    </row>
    <row r="87" spans="1:8" x14ac:dyDescent="0.25">
      <c r="A87">
        <v>23312</v>
      </c>
      <c r="B87" t="s">
        <v>115</v>
      </c>
      <c r="C87" t="s">
        <v>116</v>
      </c>
      <c r="D87" t="s">
        <v>55</v>
      </c>
      <c r="E87" t="s">
        <v>1304</v>
      </c>
      <c r="F87">
        <v>108</v>
      </c>
      <c r="G87" s="4">
        <v>41312</v>
      </c>
      <c r="H87">
        <f>VLOOKUP($D87,'Product Ledger_EX'!$A$1:$D$13,MATCH($H$1,'Product Ledger_EX'!$A$1:$D$1,0),0)</f>
        <v>4.5</v>
      </c>
    </row>
    <row r="88" spans="1:8" x14ac:dyDescent="0.25">
      <c r="A88">
        <v>23980</v>
      </c>
      <c r="B88" t="s">
        <v>959</v>
      </c>
      <c r="C88" t="s">
        <v>484</v>
      </c>
      <c r="D88" t="s">
        <v>43</v>
      </c>
      <c r="E88" t="s">
        <v>1304</v>
      </c>
      <c r="F88">
        <v>137</v>
      </c>
      <c r="G88" s="4">
        <v>41313</v>
      </c>
      <c r="H88">
        <f>VLOOKUP($D88,'Product Ledger_EX'!$A$1:$D$13,MATCH($H$1,'Product Ledger_EX'!$A$1:$D$1,0),0)</f>
        <v>6.5</v>
      </c>
    </row>
    <row r="89" spans="1:8" x14ac:dyDescent="0.25">
      <c r="A89">
        <v>23684</v>
      </c>
      <c r="B89" t="s">
        <v>643</v>
      </c>
      <c r="C89" t="s">
        <v>243</v>
      </c>
      <c r="D89" t="s">
        <v>26</v>
      </c>
      <c r="E89" t="s">
        <v>1305</v>
      </c>
      <c r="F89">
        <v>209</v>
      </c>
      <c r="G89" s="4">
        <v>41313</v>
      </c>
      <c r="H89">
        <f>VLOOKUP($D89,'Product Ledger_EX'!$A$1:$D$13,MATCH($H$1,'Product Ledger_EX'!$A$1:$D$1,0),0)</f>
        <v>6</v>
      </c>
    </row>
    <row r="90" spans="1:8" x14ac:dyDescent="0.25">
      <c r="A90">
        <v>24001</v>
      </c>
      <c r="B90" t="s">
        <v>982</v>
      </c>
      <c r="C90" t="s">
        <v>169</v>
      </c>
      <c r="D90" t="s">
        <v>55</v>
      </c>
      <c r="E90" t="s">
        <v>1305</v>
      </c>
      <c r="F90">
        <v>179</v>
      </c>
      <c r="G90" s="4">
        <v>41313</v>
      </c>
      <c r="H90">
        <f>VLOOKUP($D90,'Product Ledger_EX'!$A$1:$D$13,MATCH($H$1,'Product Ledger_EX'!$A$1:$D$1,0),0)</f>
        <v>4.5</v>
      </c>
    </row>
    <row r="91" spans="1:8" x14ac:dyDescent="0.25">
      <c r="A91">
        <v>23835</v>
      </c>
      <c r="B91" t="s">
        <v>807</v>
      </c>
      <c r="C91" t="s">
        <v>808</v>
      </c>
      <c r="D91" t="s">
        <v>23</v>
      </c>
      <c r="E91" t="s">
        <v>1305</v>
      </c>
      <c r="F91">
        <v>170</v>
      </c>
      <c r="G91" s="4">
        <v>41314</v>
      </c>
      <c r="H91">
        <f>VLOOKUP($D91,'Product Ledger_EX'!$A$1:$D$13,MATCH($H$1,'Product Ledger_EX'!$A$1:$D$1,0),0)</f>
        <v>3</v>
      </c>
    </row>
    <row r="92" spans="1:8" x14ac:dyDescent="0.25">
      <c r="A92">
        <v>23400</v>
      </c>
      <c r="B92" t="s">
        <v>262</v>
      </c>
      <c r="C92" t="s">
        <v>263</v>
      </c>
      <c r="D92" t="s">
        <v>31</v>
      </c>
      <c r="E92" t="s">
        <v>1305</v>
      </c>
      <c r="F92">
        <v>7</v>
      </c>
      <c r="G92" s="4">
        <v>41315</v>
      </c>
      <c r="H92">
        <f>VLOOKUP($D92,'Product Ledger_EX'!$A$1:$D$13,MATCH($H$1,'Product Ledger_EX'!$A$1:$D$1,0),0)</f>
        <v>6.99</v>
      </c>
    </row>
    <row r="93" spans="1:8" x14ac:dyDescent="0.25">
      <c r="A93">
        <v>24172</v>
      </c>
      <c r="B93" t="s">
        <v>1160</v>
      </c>
      <c r="C93" t="s">
        <v>362</v>
      </c>
      <c r="D93" t="s">
        <v>55</v>
      </c>
      <c r="E93" t="s">
        <v>1304</v>
      </c>
      <c r="F93">
        <v>192</v>
      </c>
      <c r="G93" s="4">
        <v>41316</v>
      </c>
      <c r="H93">
        <f>VLOOKUP($D93,'Product Ledger_EX'!$A$1:$D$13,MATCH($H$1,'Product Ledger_EX'!$A$1:$D$1,0),0)</f>
        <v>4.5</v>
      </c>
    </row>
    <row r="94" spans="1:8" x14ac:dyDescent="0.25">
      <c r="A94">
        <v>23443</v>
      </c>
      <c r="B94" t="s">
        <v>330</v>
      </c>
      <c r="C94" t="s">
        <v>88</v>
      </c>
      <c r="D94" t="s">
        <v>11</v>
      </c>
      <c r="E94" t="s">
        <v>1306</v>
      </c>
      <c r="F94">
        <v>115</v>
      </c>
      <c r="G94" s="4">
        <v>41316</v>
      </c>
      <c r="H94">
        <f>VLOOKUP($D94,'Product Ledger_EX'!$A$1:$D$13,MATCH($H$1,'Product Ledger_EX'!$A$1:$D$1,0),0)</f>
        <v>6.5</v>
      </c>
    </row>
    <row r="95" spans="1:8" x14ac:dyDescent="0.25">
      <c r="A95">
        <v>23486</v>
      </c>
      <c r="B95" t="s">
        <v>391</v>
      </c>
      <c r="C95" t="s">
        <v>86</v>
      </c>
      <c r="D95" t="s">
        <v>11</v>
      </c>
      <c r="E95" t="s">
        <v>1306</v>
      </c>
      <c r="F95">
        <v>97</v>
      </c>
      <c r="G95" s="4">
        <v>41316</v>
      </c>
      <c r="H95">
        <f>VLOOKUP($D95,'Product Ledger_EX'!$A$1:$D$13,MATCH($H$1,'Product Ledger_EX'!$A$1:$D$1,0),0)</f>
        <v>6.5</v>
      </c>
    </row>
    <row r="96" spans="1:8" x14ac:dyDescent="0.25">
      <c r="A96">
        <v>24021</v>
      </c>
      <c r="B96" t="s">
        <v>1005</v>
      </c>
      <c r="C96" t="s">
        <v>587</v>
      </c>
      <c r="D96" t="s">
        <v>8</v>
      </c>
      <c r="E96" t="s">
        <v>1305</v>
      </c>
      <c r="F96">
        <v>62</v>
      </c>
      <c r="G96" s="4">
        <v>41316</v>
      </c>
      <c r="H96">
        <f>VLOOKUP($D96,'Product Ledger_EX'!$A$1:$D$13,MATCH($H$1,'Product Ledger_EX'!$A$1:$D$1,0),0)</f>
        <v>0</v>
      </c>
    </row>
    <row r="97" spans="1:8" x14ac:dyDescent="0.25">
      <c r="A97">
        <v>23544</v>
      </c>
      <c r="B97" t="s">
        <v>466</v>
      </c>
      <c r="C97" t="s">
        <v>256</v>
      </c>
      <c r="D97" t="s">
        <v>20</v>
      </c>
      <c r="E97" t="s">
        <v>1305</v>
      </c>
      <c r="F97">
        <v>116</v>
      </c>
      <c r="G97" s="4">
        <v>41317</v>
      </c>
      <c r="H97">
        <f>VLOOKUP($D97,'Product Ledger_EX'!$A$1:$D$13,MATCH($H$1,'Product Ledger_EX'!$A$1:$D$1,0),0)</f>
        <v>3.99</v>
      </c>
    </row>
    <row r="98" spans="1:8" x14ac:dyDescent="0.25">
      <c r="A98">
        <v>23734</v>
      </c>
      <c r="B98" t="s">
        <v>699</v>
      </c>
      <c r="C98" t="s">
        <v>283</v>
      </c>
      <c r="D98" t="s">
        <v>17</v>
      </c>
      <c r="E98" t="s">
        <v>1304</v>
      </c>
      <c r="F98">
        <v>77</v>
      </c>
      <c r="G98" s="4">
        <v>41317</v>
      </c>
      <c r="H98">
        <f>VLOOKUP($D98,'Product Ledger_EX'!$A$1:$D$13,MATCH($H$1,'Product Ledger_EX'!$A$1:$D$1,0),0)</f>
        <v>9.99</v>
      </c>
    </row>
    <row r="99" spans="1:8" x14ac:dyDescent="0.25">
      <c r="A99">
        <v>24142</v>
      </c>
      <c r="B99" t="s">
        <v>1129</v>
      </c>
      <c r="C99" t="s">
        <v>356</v>
      </c>
      <c r="D99" t="s">
        <v>17</v>
      </c>
      <c r="E99" t="s">
        <v>1305</v>
      </c>
      <c r="F99">
        <v>30</v>
      </c>
      <c r="G99" s="4">
        <v>41317</v>
      </c>
      <c r="H99">
        <f>VLOOKUP($D99,'Product Ledger_EX'!$A$1:$D$13,MATCH($H$1,'Product Ledger_EX'!$A$1:$D$1,0),0)</f>
        <v>9.99</v>
      </c>
    </row>
    <row r="100" spans="1:8" x14ac:dyDescent="0.25">
      <c r="A100">
        <v>23993</v>
      </c>
      <c r="B100" t="s">
        <v>973</v>
      </c>
      <c r="C100" t="s">
        <v>473</v>
      </c>
      <c r="D100" t="s">
        <v>20</v>
      </c>
      <c r="E100" t="s">
        <v>1305</v>
      </c>
      <c r="F100">
        <v>82</v>
      </c>
      <c r="G100" s="4">
        <v>41318</v>
      </c>
      <c r="H100">
        <f>VLOOKUP($D100,'Product Ledger_EX'!$A$1:$D$13,MATCH($H$1,'Product Ledger_EX'!$A$1:$D$1,0),0)</f>
        <v>3.99</v>
      </c>
    </row>
    <row r="101" spans="1:8" x14ac:dyDescent="0.25">
      <c r="A101">
        <v>23401</v>
      </c>
      <c r="B101" t="s">
        <v>264</v>
      </c>
      <c r="C101" t="s">
        <v>265</v>
      </c>
      <c r="D101" t="s">
        <v>43</v>
      </c>
      <c r="E101" t="s">
        <v>1304</v>
      </c>
      <c r="F101">
        <v>20</v>
      </c>
      <c r="G101" s="4">
        <v>41318</v>
      </c>
      <c r="H101">
        <f>VLOOKUP($D101,'Product Ledger_EX'!$A$1:$D$13,MATCH($H$1,'Product Ledger_EX'!$A$1:$D$1,0),0)</f>
        <v>6.5</v>
      </c>
    </row>
    <row r="102" spans="1:8" x14ac:dyDescent="0.25">
      <c r="A102">
        <v>24130</v>
      </c>
      <c r="B102" t="s">
        <v>1117</v>
      </c>
      <c r="C102" t="s">
        <v>52</v>
      </c>
      <c r="D102" t="s">
        <v>20</v>
      </c>
      <c r="E102" t="s">
        <v>1305</v>
      </c>
      <c r="F102">
        <v>135</v>
      </c>
      <c r="G102" s="4">
        <v>41318</v>
      </c>
      <c r="H102">
        <f>VLOOKUP($D102,'Product Ledger_EX'!$A$1:$D$13,MATCH($H$1,'Product Ledger_EX'!$A$1:$D$1,0),0)</f>
        <v>3.99</v>
      </c>
    </row>
    <row r="103" spans="1:8" x14ac:dyDescent="0.25">
      <c r="A103">
        <v>23822</v>
      </c>
      <c r="B103" t="s">
        <v>793</v>
      </c>
      <c r="C103" t="s">
        <v>378</v>
      </c>
      <c r="D103" t="s">
        <v>55</v>
      </c>
      <c r="E103" t="s">
        <v>1304</v>
      </c>
      <c r="F103">
        <v>75</v>
      </c>
      <c r="G103" s="4">
        <v>41318</v>
      </c>
      <c r="H103">
        <f>VLOOKUP($D103,'Product Ledger_EX'!$A$1:$D$13,MATCH($H$1,'Product Ledger_EX'!$A$1:$D$1,0),0)</f>
        <v>4.5</v>
      </c>
    </row>
    <row r="104" spans="1:8" x14ac:dyDescent="0.25">
      <c r="A104">
        <v>24236</v>
      </c>
      <c r="B104" t="s">
        <v>1225</v>
      </c>
      <c r="C104" t="s">
        <v>302</v>
      </c>
      <c r="D104" t="s">
        <v>62</v>
      </c>
      <c r="E104" t="s">
        <v>1305</v>
      </c>
      <c r="F104">
        <v>119</v>
      </c>
      <c r="G104" s="4">
        <v>41318</v>
      </c>
      <c r="H104">
        <f>VLOOKUP($D104,'Product Ledger_EX'!$A$1:$D$13,MATCH($H$1,'Product Ledger_EX'!$A$1:$D$1,0),0)</f>
        <v>4.5</v>
      </c>
    </row>
    <row r="105" spans="1:8" x14ac:dyDescent="0.25">
      <c r="A105">
        <v>23750</v>
      </c>
      <c r="B105" t="s">
        <v>716</v>
      </c>
      <c r="C105" t="s">
        <v>138</v>
      </c>
      <c r="D105" t="s">
        <v>55</v>
      </c>
      <c r="E105" t="s">
        <v>1304</v>
      </c>
      <c r="F105">
        <v>156</v>
      </c>
      <c r="G105" s="4">
        <v>41319</v>
      </c>
      <c r="H105">
        <f>VLOOKUP($D105,'Product Ledger_EX'!$A$1:$D$13,MATCH($H$1,'Product Ledger_EX'!$A$1:$D$1,0),0)</f>
        <v>4.5</v>
      </c>
    </row>
    <row r="106" spans="1:8" x14ac:dyDescent="0.25">
      <c r="A106">
        <v>23985</v>
      </c>
      <c r="B106" t="s">
        <v>964</v>
      </c>
      <c r="C106" t="s">
        <v>651</v>
      </c>
      <c r="D106" t="s">
        <v>23</v>
      </c>
      <c r="E106" t="s">
        <v>1305</v>
      </c>
      <c r="F106">
        <v>163</v>
      </c>
      <c r="G106" s="4">
        <v>41319</v>
      </c>
      <c r="H106">
        <f>VLOOKUP($D106,'Product Ledger_EX'!$A$1:$D$13,MATCH($H$1,'Product Ledger_EX'!$A$1:$D$1,0),0)</f>
        <v>3</v>
      </c>
    </row>
    <row r="107" spans="1:8" x14ac:dyDescent="0.25">
      <c r="A107">
        <v>23662</v>
      </c>
      <c r="B107" t="s">
        <v>618</v>
      </c>
      <c r="C107" t="s">
        <v>619</v>
      </c>
      <c r="D107" t="s">
        <v>23</v>
      </c>
      <c r="E107" t="s">
        <v>1304</v>
      </c>
      <c r="F107">
        <v>53</v>
      </c>
      <c r="G107" s="4">
        <v>41319</v>
      </c>
      <c r="H107">
        <f>VLOOKUP($D107,'Product Ledger_EX'!$A$1:$D$13,MATCH($H$1,'Product Ledger_EX'!$A$1:$D$1,0),0)</f>
        <v>3</v>
      </c>
    </row>
    <row r="108" spans="1:8" x14ac:dyDescent="0.25">
      <c r="A108">
        <v>23285</v>
      </c>
      <c r="B108" t="s">
        <v>63</v>
      </c>
      <c r="C108" t="s">
        <v>64</v>
      </c>
      <c r="D108" t="s">
        <v>26</v>
      </c>
      <c r="E108" t="s">
        <v>1304</v>
      </c>
      <c r="F108">
        <v>191</v>
      </c>
      <c r="G108" s="4">
        <v>41319</v>
      </c>
      <c r="H108">
        <f>VLOOKUP($D108,'Product Ledger_EX'!$A$1:$D$13,MATCH($H$1,'Product Ledger_EX'!$A$1:$D$1,0),0)</f>
        <v>6</v>
      </c>
    </row>
    <row r="109" spans="1:8" x14ac:dyDescent="0.25">
      <c r="A109">
        <v>23851</v>
      </c>
      <c r="B109" t="s">
        <v>825</v>
      </c>
      <c r="C109" t="s">
        <v>280</v>
      </c>
      <c r="D109" t="s">
        <v>55</v>
      </c>
      <c r="E109" t="s">
        <v>1305</v>
      </c>
      <c r="F109">
        <v>133</v>
      </c>
      <c r="G109" s="4">
        <v>41320</v>
      </c>
      <c r="H109">
        <f>VLOOKUP($D109,'Product Ledger_EX'!$A$1:$D$13,MATCH($H$1,'Product Ledger_EX'!$A$1:$D$1,0),0)</f>
        <v>4.5</v>
      </c>
    </row>
    <row r="110" spans="1:8" x14ac:dyDescent="0.25">
      <c r="A110">
        <v>23306</v>
      </c>
      <c r="B110" t="s">
        <v>103</v>
      </c>
      <c r="C110" t="s">
        <v>104</v>
      </c>
      <c r="D110" t="s">
        <v>17</v>
      </c>
      <c r="E110" t="s">
        <v>1304</v>
      </c>
      <c r="F110">
        <v>67</v>
      </c>
      <c r="G110" s="4">
        <v>41320</v>
      </c>
      <c r="H110">
        <f>VLOOKUP($D110,'Product Ledger_EX'!$A$1:$D$13,MATCH($H$1,'Product Ledger_EX'!$A$1:$D$1,0),0)</f>
        <v>9.99</v>
      </c>
    </row>
    <row r="111" spans="1:8" x14ac:dyDescent="0.25">
      <c r="A111">
        <v>24024</v>
      </c>
      <c r="B111" t="s">
        <v>1008</v>
      </c>
      <c r="C111" t="s">
        <v>72</v>
      </c>
      <c r="D111" t="s">
        <v>31</v>
      </c>
      <c r="E111" t="s">
        <v>1304</v>
      </c>
      <c r="F111">
        <v>36</v>
      </c>
      <c r="G111" s="4">
        <v>41320</v>
      </c>
      <c r="H111">
        <f>VLOOKUP($D111,'Product Ledger_EX'!$A$1:$D$13,MATCH($H$1,'Product Ledger_EX'!$A$1:$D$1,0),0)</f>
        <v>6.99</v>
      </c>
    </row>
    <row r="112" spans="1:8" x14ac:dyDescent="0.25">
      <c r="A112">
        <v>24103</v>
      </c>
      <c r="B112" t="s">
        <v>1088</v>
      </c>
      <c r="C112" t="s">
        <v>173</v>
      </c>
      <c r="D112" t="s">
        <v>8</v>
      </c>
      <c r="E112" t="s">
        <v>1304</v>
      </c>
      <c r="F112">
        <v>194</v>
      </c>
      <c r="G112" s="4">
        <v>41320</v>
      </c>
      <c r="H112">
        <f>VLOOKUP($D112,'Product Ledger_EX'!$A$1:$D$13,MATCH($H$1,'Product Ledger_EX'!$A$1:$D$1,0),0)</f>
        <v>0</v>
      </c>
    </row>
    <row r="113" spans="1:8" x14ac:dyDescent="0.25">
      <c r="A113">
        <v>24152</v>
      </c>
      <c r="B113" t="s">
        <v>1139</v>
      </c>
      <c r="C113" t="s">
        <v>302</v>
      </c>
      <c r="D113" t="s">
        <v>23</v>
      </c>
      <c r="E113" t="s">
        <v>1305</v>
      </c>
      <c r="F113">
        <v>165</v>
      </c>
      <c r="G113" s="4">
        <v>41320</v>
      </c>
      <c r="H113">
        <f>VLOOKUP($D113,'Product Ledger_EX'!$A$1:$D$13,MATCH($H$1,'Product Ledger_EX'!$A$1:$D$1,0),0)</f>
        <v>3</v>
      </c>
    </row>
    <row r="114" spans="1:8" x14ac:dyDescent="0.25">
      <c r="A114">
        <v>23862</v>
      </c>
      <c r="B114" t="s">
        <v>837</v>
      </c>
      <c r="C114" t="s">
        <v>296</v>
      </c>
      <c r="D114" t="s">
        <v>14</v>
      </c>
      <c r="E114" t="s">
        <v>1304</v>
      </c>
      <c r="F114">
        <v>111</v>
      </c>
      <c r="G114" s="4">
        <v>41320</v>
      </c>
      <c r="H114">
        <f>VLOOKUP($D114,'Product Ledger_EX'!$A$1:$D$13,MATCH($H$1,'Product Ledger_EX'!$A$1:$D$1,0),0)</f>
        <v>9</v>
      </c>
    </row>
    <row r="115" spans="1:8" x14ac:dyDescent="0.25">
      <c r="A115">
        <v>23632</v>
      </c>
      <c r="B115" t="s">
        <v>579</v>
      </c>
      <c r="C115" t="s">
        <v>84</v>
      </c>
      <c r="D115" t="s">
        <v>23</v>
      </c>
      <c r="E115" t="s">
        <v>1306</v>
      </c>
      <c r="F115">
        <v>124</v>
      </c>
      <c r="G115" s="4">
        <v>41321</v>
      </c>
      <c r="H115">
        <f>VLOOKUP($D115,'Product Ledger_EX'!$A$1:$D$13,MATCH($H$1,'Product Ledger_EX'!$A$1:$D$1,0),0)</f>
        <v>3</v>
      </c>
    </row>
    <row r="116" spans="1:8" x14ac:dyDescent="0.25">
      <c r="A116">
        <v>24236</v>
      </c>
      <c r="B116" t="s">
        <v>1225</v>
      </c>
      <c r="C116" t="s">
        <v>302</v>
      </c>
      <c r="D116" t="s">
        <v>17</v>
      </c>
      <c r="E116" t="s">
        <v>1304</v>
      </c>
      <c r="F116">
        <v>38</v>
      </c>
      <c r="G116" s="4">
        <v>41322</v>
      </c>
      <c r="H116">
        <f>VLOOKUP($D116,'Product Ledger_EX'!$A$1:$D$13,MATCH($H$1,'Product Ledger_EX'!$A$1:$D$1,0),0)</f>
        <v>9.99</v>
      </c>
    </row>
    <row r="117" spans="1:8" x14ac:dyDescent="0.25">
      <c r="A117">
        <v>23428</v>
      </c>
      <c r="B117" t="s">
        <v>310</v>
      </c>
      <c r="C117" t="s">
        <v>203</v>
      </c>
      <c r="D117" t="s">
        <v>23</v>
      </c>
      <c r="E117" t="s">
        <v>1304</v>
      </c>
      <c r="F117">
        <v>117</v>
      </c>
      <c r="G117" s="4">
        <v>41322</v>
      </c>
      <c r="H117">
        <f>VLOOKUP($D117,'Product Ledger_EX'!$A$1:$D$13,MATCH($H$1,'Product Ledger_EX'!$A$1:$D$1,0),0)</f>
        <v>3</v>
      </c>
    </row>
    <row r="118" spans="1:8" x14ac:dyDescent="0.25">
      <c r="A118">
        <v>24208</v>
      </c>
      <c r="B118" t="s">
        <v>1197</v>
      </c>
      <c r="C118" t="s">
        <v>59</v>
      </c>
      <c r="D118" t="s">
        <v>8</v>
      </c>
      <c r="E118" t="s">
        <v>1304</v>
      </c>
      <c r="F118">
        <v>100</v>
      </c>
      <c r="G118" s="4">
        <v>41322</v>
      </c>
      <c r="H118">
        <f>VLOOKUP($D118,'Product Ledger_EX'!$A$1:$D$13,MATCH($H$1,'Product Ledger_EX'!$A$1:$D$1,0),0)</f>
        <v>0</v>
      </c>
    </row>
    <row r="119" spans="1:8" x14ac:dyDescent="0.25">
      <c r="A119">
        <v>24251</v>
      </c>
      <c r="B119" t="s">
        <v>1241</v>
      </c>
      <c r="C119" t="s">
        <v>1236</v>
      </c>
      <c r="D119" t="s">
        <v>43</v>
      </c>
      <c r="E119" t="s">
        <v>1304</v>
      </c>
      <c r="F119">
        <v>107</v>
      </c>
      <c r="G119" s="4">
        <v>41323</v>
      </c>
      <c r="H119">
        <f>VLOOKUP($D119,'Product Ledger_EX'!$A$1:$D$13,MATCH($H$1,'Product Ledger_EX'!$A$1:$D$1,0),0)</f>
        <v>6.5</v>
      </c>
    </row>
    <row r="120" spans="1:8" x14ac:dyDescent="0.25">
      <c r="A120">
        <v>23992</v>
      </c>
      <c r="B120" t="s">
        <v>971</v>
      </c>
      <c r="C120" t="s">
        <v>972</v>
      </c>
      <c r="D120" t="s">
        <v>62</v>
      </c>
      <c r="E120" t="s">
        <v>1304</v>
      </c>
      <c r="F120">
        <v>11</v>
      </c>
      <c r="G120" s="4">
        <v>41323</v>
      </c>
      <c r="H120">
        <f>VLOOKUP($D120,'Product Ledger_EX'!$A$1:$D$13,MATCH($H$1,'Product Ledger_EX'!$A$1:$D$1,0),0)</f>
        <v>4.5</v>
      </c>
    </row>
    <row r="121" spans="1:8" x14ac:dyDescent="0.25">
      <c r="A121">
        <v>23658</v>
      </c>
      <c r="B121" t="s">
        <v>612</v>
      </c>
      <c r="C121" t="s">
        <v>427</v>
      </c>
      <c r="D121" t="s">
        <v>8</v>
      </c>
      <c r="E121" t="s">
        <v>1304</v>
      </c>
      <c r="F121">
        <v>14</v>
      </c>
      <c r="G121" s="4">
        <v>41323</v>
      </c>
      <c r="H121">
        <f>VLOOKUP($D121,'Product Ledger_EX'!$A$1:$D$13,MATCH($H$1,'Product Ledger_EX'!$A$1:$D$1,0),0)</f>
        <v>0</v>
      </c>
    </row>
    <row r="122" spans="1:8" x14ac:dyDescent="0.25">
      <c r="A122">
        <v>23907</v>
      </c>
      <c r="B122" t="s">
        <v>882</v>
      </c>
      <c r="C122" t="s">
        <v>288</v>
      </c>
      <c r="D122" t="s">
        <v>31</v>
      </c>
      <c r="E122" t="s">
        <v>1304</v>
      </c>
      <c r="F122">
        <v>186</v>
      </c>
      <c r="G122" s="4">
        <v>41323</v>
      </c>
      <c r="H122">
        <f>VLOOKUP($D122,'Product Ledger_EX'!$A$1:$D$13,MATCH($H$1,'Product Ledger_EX'!$A$1:$D$1,0),0)</f>
        <v>6.99</v>
      </c>
    </row>
    <row r="123" spans="1:8" x14ac:dyDescent="0.25">
      <c r="A123">
        <v>23727</v>
      </c>
      <c r="B123" t="s">
        <v>692</v>
      </c>
      <c r="C123" t="s">
        <v>133</v>
      </c>
      <c r="D123" t="s">
        <v>23</v>
      </c>
      <c r="E123" t="s">
        <v>1305</v>
      </c>
      <c r="F123">
        <v>161</v>
      </c>
      <c r="G123" s="4">
        <v>41324</v>
      </c>
      <c r="H123">
        <f>VLOOKUP($D123,'Product Ledger_EX'!$A$1:$D$13,MATCH($H$1,'Product Ledger_EX'!$A$1:$D$1,0),0)</f>
        <v>3</v>
      </c>
    </row>
    <row r="124" spans="1:8" x14ac:dyDescent="0.25">
      <c r="A124">
        <v>24188</v>
      </c>
      <c r="B124" t="s">
        <v>1176</v>
      </c>
      <c r="C124" t="s">
        <v>404</v>
      </c>
      <c r="D124" t="s">
        <v>31</v>
      </c>
      <c r="E124" t="s">
        <v>1304</v>
      </c>
      <c r="F124">
        <v>175</v>
      </c>
      <c r="G124" s="4">
        <v>41324</v>
      </c>
      <c r="H124">
        <f>VLOOKUP($D124,'Product Ledger_EX'!$A$1:$D$13,MATCH($H$1,'Product Ledger_EX'!$A$1:$D$1,0),0)</f>
        <v>6.99</v>
      </c>
    </row>
    <row r="125" spans="1:8" x14ac:dyDescent="0.25">
      <c r="A125">
        <v>23584</v>
      </c>
      <c r="B125" t="s">
        <v>517</v>
      </c>
      <c r="C125" t="s">
        <v>37</v>
      </c>
      <c r="D125" t="s">
        <v>62</v>
      </c>
      <c r="E125" t="s">
        <v>1305</v>
      </c>
      <c r="F125">
        <v>11</v>
      </c>
      <c r="G125" s="4">
        <v>41325</v>
      </c>
      <c r="H125">
        <f>VLOOKUP($D125,'Product Ledger_EX'!$A$1:$D$13,MATCH($H$1,'Product Ledger_EX'!$A$1:$D$1,0),0)</f>
        <v>4.5</v>
      </c>
    </row>
    <row r="126" spans="1:8" x14ac:dyDescent="0.25">
      <c r="A126">
        <v>24077</v>
      </c>
      <c r="B126" t="s">
        <v>1062</v>
      </c>
      <c r="C126" t="s">
        <v>269</v>
      </c>
      <c r="D126" t="s">
        <v>8</v>
      </c>
      <c r="E126" t="s">
        <v>1306</v>
      </c>
      <c r="F126">
        <v>211</v>
      </c>
      <c r="G126" s="4">
        <v>41325</v>
      </c>
      <c r="H126">
        <f>VLOOKUP($D126,'Product Ledger_EX'!$A$1:$D$13,MATCH($H$1,'Product Ledger_EX'!$A$1:$D$1,0),0)</f>
        <v>0</v>
      </c>
    </row>
    <row r="127" spans="1:8" x14ac:dyDescent="0.25">
      <c r="A127">
        <v>23466</v>
      </c>
      <c r="B127" t="s">
        <v>364</v>
      </c>
      <c r="C127" t="s">
        <v>201</v>
      </c>
      <c r="D127" t="s">
        <v>8</v>
      </c>
      <c r="E127" t="s">
        <v>1304</v>
      </c>
      <c r="F127">
        <v>152</v>
      </c>
      <c r="G127" s="4">
        <v>41326</v>
      </c>
      <c r="H127">
        <f>VLOOKUP($D127,'Product Ledger_EX'!$A$1:$D$13,MATCH($H$1,'Product Ledger_EX'!$A$1:$D$1,0),0)</f>
        <v>0</v>
      </c>
    </row>
    <row r="128" spans="1:8" x14ac:dyDescent="0.25">
      <c r="A128">
        <v>23515</v>
      </c>
      <c r="B128" t="s">
        <v>426</v>
      </c>
      <c r="C128" t="s">
        <v>427</v>
      </c>
      <c r="D128" t="s">
        <v>31</v>
      </c>
      <c r="E128" t="s">
        <v>1305</v>
      </c>
      <c r="F128">
        <v>112</v>
      </c>
      <c r="G128" s="4">
        <v>41327</v>
      </c>
      <c r="H128">
        <f>VLOOKUP($D128,'Product Ledger_EX'!$A$1:$D$13,MATCH($H$1,'Product Ledger_EX'!$A$1:$D$1,0),0)</f>
        <v>6.99</v>
      </c>
    </row>
    <row r="129" spans="1:8" x14ac:dyDescent="0.25">
      <c r="A129">
        <v>23525</v>
      </c>
      <c r="B129" t="s">
        <v>440</v>
      </c>
      <c r="C129" t="s">
        <v>116</v>
      </c>
      <c r="D129" t="s">
        <v>31</v>
      </c>
      <c r="E129" t="s">
        <v>1305</v>
      </c>
      <c r="F129">
        <v>203</v>
      </c>
      <c r="G129" s="4">
        <v>41327</v>
      </c>
      <c r="H129">
        <f>VLOOKUP($D129,'Product Ledger_EX'!$A$1:$D$13,MATCH($H$1,'Product Ledger_EX'!$A$1:$D$1,0),0)</f>
        <v>6.99</v>
      </c>
    </row>
    <row r="130" spans="1:8" x14ac:dyDescent="0.25">
      <c r="A130">
        <v>23573</v>
      </c>
      <c r="B130" t="s">
        <v>504</v>
      </c>
      <c r="C130" t="s">
        <v>127</v>
      </c>
      <c r="D130" t="s">
        <v>8</v>
      </c>
      <c r="E130" t="s">
        <v>1304</v>
      </c>
      <c r="F130">
        <v>124</v>
      </c>
      <c r="G130" s="4">
        <v>41327</v>
      </c>
      <c r="H130">
        <f>VLOOKUP($D130,'Product Ledger_EX'!$A$1:$D$13,MATCH($H$1,'Product Ledger_EX'!$A$1:$D$1,0),0)</f>
        <v>0</v>
      </c>
    </row>
    <row r="131" spans="1:8" x14ac:dyDescent="0.25">
      <c r="A131">
        <v>23291</v>
      </c>
      <c r="B131" t="s">
        <v>75</v>
      </c>
      <c r="C131" t="s">
        <v>76</v>
      </c>
      <c r="D131" t="s">
        <v>23</v>
      </c>
      <c r="E131" t="s">
        <v>1304</v>
      </c>
      <c r="F131">
        <v>85</v>
      </c>
      <c r="G131" s="4">
        <v>41328</v>
      </c>
      <c r="H131">
        <f>VLOOKUP($D131,'Product Ledger_EX'!$A$1:$D$13,MATCH($H$1,'Product Ledger_EX'!$A$1:$D$1,0),0)</f>
        <v>3</v>
      </c>
    </row>
    <row r="132" spans="1:8" x14ac:dyDescent="0.25">
      <c r="A132">
        <v>23612</v>
      </c>
      <c r="B132" t="s">
        <v>551</v>
      </c>
      <c r="C132" t="s">
        <v>35</v>
      </c>
      <c r="D132" t="s">
        <v>17</v>
      </c>
      <c r="E132" t="s">
        <v>1305</v>
      </c>
      <c r="F132">
        <v>158</v>
      </c>
      <c r="G132" s="4">
        <v>41328</v>
      </c>
      <c r="H132">
        <f>VLOOKUP($D132,'Product Ledger_EX'!$A$1:$D$13,MATCH($H$1,'Product Ledger_EX'!$A$1:$D$1,0),0)</f>
        <v>9.99</v>
      </c>
    </row>
    <row r="133" spans="1:8" x14ac:dyDescent="0.25">
      <c r="A133">
        <v>23622</v>
      </c>
      <c r="B133" t="s">
        <v>564</v>
      </c>
      <c r="C133" t="s">
        <v>565</v>
      </c>
      <c r="D133" t="s">
        <v>26</v>
      </c>
      <c r="E133" t="s">
        <v>1304</v>
      </c>
      <c r="F133">
        <v>29</v>
      </c>
      <c r="G133" s="4">
        <v>41328</v>
      </c>
      <c r="H133">
        <f>VLOOKUP($D133,'Product Ledger_EX'!$A$1:$D$13,MATCH($H$1,'Product Ledger_EX'!$A$1:$D$1,0),0)</f>
        <v>6</v>
      </c>
    </row>
    <row r="134" spans="1:8" x14ac:dyDescent="0.25">
      <c r="A134">
        <v>23504</v>
      </c>
      <c r="B134" t="s">
        <v>412</v>
      </c>
      <c r="C134" t="s">
        <v>94</v>
      </c>
      <c r="D134" t="s">
        <v>20</v>
      </c>
      <c r="E134" t="s">
        <v>1304</v>
      </c>
      <c r="F134">
        <v>63</v>
      </c>
      <c r="G134" s="4">
        <v>41328</v>
      </c>
      <c r="H134">
        <f>VLOOKUP($D134,'Product Ledger_EX'!$A$1:$D$13,MATCH($H$1,'Product Ledger_EX'!$A$1:$D$1,0),0)</f>
        <v>3.99</v>
      </c>
    </row>
    <row r="135" spans="1:8" x14ac:dyDescent="0.25">
      <c r="A135">
        <v>24007</v>
      </c>
      <c r="B135" t="s">
        <v>989</v>
      </c>
      <c r="C135" t="s">
        <v>236</v>
      </c>
      <c r="D135" t="s">
        <v>14</v>
      </c>
      <c r="E135" t="s">
        <v>1305</v>
      </c>
      <c r="F135">
        <v>105</v>
      </c>
      <c r="G135" s="4">
        <v>41329</v>
      </c>
      <c r="H135">
        <f>VLOOKUP($D135,'Product Ledger_EX'!$A$1:$D$13,MATCH($H$1,'Product Ledger_EX'!$A$1:$D$1,0),0)</f>
        <v>9</v>
      </c>
    </row>
    <row r="136" spans="1:8" x14ac:dyDescent="0.25">
      <c r="A136">
        <v>23423</v>
      </c>
      <c r="B136" t="s">
        <v>301</v>
      </c>
      <c r="C136" t="s">
        <v>302</v>
      </c>
      <c r="D136" t="s">
        <v>20</v>
      </c>
      <c r="E136" t="s">
        <v>1304</v>
      </c>
      <c r="F136">
        <v>40</v>
      </c>
      <c r="G136" s="4">
        <v>41329</v>
      </c>
      <c r="H136">
        <f>VLOOKUP($D136,'Product Ledger_EX'!$A$1:$D$13,MATCH($H$1,'Product Ledger_EX'!$A$1:$D$1,0),0)</f>
        <v>3.99</v>
      </c>
    </row>
    <row r="137" spans="1:8" x14ac:dyDescent="0.25">
      <c r="A137">
        <v>23263</v>
      </c>
      <c r="B137" t="s">
        <v>9</v>
      </c>
      <c r="C137" t="s">
        <v>10</v>
      </c>
      <c r="D137" t="s">
        <v>8</v>
      </c>
      <c r="E137" t="s">
        <v>1304</v>
      </c>
      <c r="F137">
        <v>194</v>
      </c>
      <c r="G137" s="4">
        <v>41329</v>
      </c>
      <c r="H137">
        <f>VLOOKUP($D137,'Product Ledger_EX'!$A$1:$D$13,MATCH($H$1,'Product Ledger_EX'!$A$1:$D$1,0),0)</f>
        <v>0</v>
      </c>
    </row>
    <row r="138" spans="1:8" x14ac:dyDescent="0.25">
      <c r="A138">
        <v>23597</v>
      </c>
      <c r="B138" t="s">
        <v>532</v>
      </c>
      <c r="C138" t="s">
        <v>533</v>
      </c>
      <c r="D138" t="s">
        <v>23</v>
      </c>
      <c r="E138" t="s">
        <v>1304</v>
      </c>
      <c r="F138">
        <v>164</v>
      </c>
      <c r="G138" s="4">
        <v>41329</v>
      </c>
      <c r="H138">
        <f>VLOOKUP($D138,'Product Ledger_EX'!$A$1:$D$13,MATCH($H$1,'Product Ledger_EX'!$A$1:$D$1,0),0)</f>
        <v>3</v>
      </c>
    </row>
    <row r="139" spans="1:8" x14ac:dyDescent="0.25">
      <c r="A139">
        <v>23743</v>
      </c>
      <c r="B139" t="s">
        <v>708</v>
      </c>
      <c r="C139" t="s">
        <v>76</v>
      </c>
      <c r="D139" t="s">
        <v>31</v>
      </c>
      <c r="E139" t="s">
        <v>1304</v>
      </c>
      <c r="F139">
        <v>91</v>
      </c>
      <c r="G139" s="4">
        <v>41330</v>
      </c>
      <c r="H139">
        <f>VLOOKUP($D139,'Product Ledger_EX'!$A$1:$D$13,MATCH($H$1,'Product Ledger_EX'!$A$1:$D$1,0),0)</f>
        <v>6.99</v>
      </c>
    </row>
    <row r="140" spans="1:8" x14ac:dyDescent="0.25">
      <c r="A140">
        <v>24232</v>
      </c>
      <c r="B140" t="s">
        <v>1221</v>
      </c>
      <c r="C140" t="s">
        <v>745</v>
      </c>
      <c r="D140" t="s">
        <v>62</v>
      </c>
      <c r="E140" t="s">
        <v>1305</v>
      </c>
      <c r="F140">
        <v>38</v>
      </c>
      <c r="G140" s="4">
        <v>41330</v>
      </c>
      <c r="H140">
        <f>VLOOKUP($D140,'Product Ledger_EX'!$A$1:$D$13,MATCH($H$1,'Product Ledger_EX'!$A$1:$D$1,0),0)</f>
        <v>4.5</v>
      </c>
    </row>
    <row r="141" spans="1:8" x14ac:dyDescent="0.25">
      <c r="A141">
        <v>23676</v>
      </c>
      <c r="B141" t="s">
        <v>635</v>
      </c>
      <c r="C141" t="s">
        <v>96</v>
      </c>
      <c r="D141" t="s">
        <v>8</v>
      </c>
      <c r="E141" t="s">
        <v>1305</v>
      </c>
      <c r="F141">
        <v>24</v>
      </c>
      <c r="G141" s="4">
        <v>41330</v>
      </c>
      <c r="H141">
        <f>VLOOKUP($D141,'Product Ledger_EX'!$A$1:$D$13,MATCH($H$1,'Product Ledger_EX'!$A$1:$D$1,0),0)</f>
        <v>0</v>
      </c>
    </row>
    <row r="142" spans="1:8" x14ac:dyDescent="0.25">
      <c r="A142">
        <v>24078</v>
      </c>
      <c r="B142" t="s">
        <v>1063</v>
      </c>
      <c r="C142" t="s">
        <v>599</v>
      </c>
      <c r="D142" t="s">
        <v>20</v>
      </c>
      <c r="E142" t="s">
        <v>1305</v>
      </c>
      <c r="F142">
        <v>60</v>
      </c>
      <c r="G142" s="4">
        <v>41330</v>
      </c>
      <c r="H142">
        <f>VLOOKUP($D142,'Product Ledger_EX'!$A$1:$D$13,MATCH($H$1,'Product Ledger_EX'!$A$1:$D$1,0),0)</f>
        <v>3.99</v>
      </c>
    </row>
    <row r="143" spans="1:8" x14ac:dyDescent="0.25">
      <c r="A143">
        <v>23824</v>
      </c>
      <c r="B143" t="s">
        <v>795</v>
      </c>
      <c r="C143" t="s">
        <v>167</v>
      </c>
      <c r="D143" t="s">
        <v>48</v>
      </c>
      <c r="E143" t="s">
        <v>1304</v>
      </c>
      <c r="F143">
        <v>158</v>
      </c>
      <c r="G143" s="4">
        <v>41331</v>
      </c>
      <c r="H143">
        <f>VLOOKUP($D143,'Product Ledger_EX'!$A$1:$D$13,MATCH($H$1,'Product Ledger_EX'!$A$1:$D$1,0),0)</f>
        <v>14.5</v>
      </c>
    </row>
    <row r="144" spans="1:8" x14ac:dyDescent="0.25">
      <c r="A144">
        <v>23881</v>
      </c>
      <c r="B144" t="s">
        <v>856</v>
      </c>
      <c r="C144" t="s">
        <v>33</v>
      </c>
      <c r="D144" t="s">
        <v>8</v>
      </c>
      <c r="E144" t="s">
        <v>1305</v>
      </c>
      <c r="F144">
        <v>159</v>
      </c>
      <c r="G144" s="4">
        <v>41331</v>
      </c>
      <c r="H144">
        <f>VLOOKUP($D144,'Product Ledger_EX'!$A$1:$D$13,MATCH($H$1,'Product Ledger_EX'!$A$1:$D$1,0),0)</f>
        <v>0</v>
      </c>
    </row>
    <row r="145" spans="1:8" x14ac:dyDescent="0.25">
      <c r="A145">
        <v>23979</v>
      </c>
      <c r="B145" t="s">
        <v>958</v>
      </c>
      <c r="C145" t="s">
        <v>298</v>
      </c>
      <c r="D145" t="s">
        <v>20</v>
      </c>
      <c r="E145" t="s">
        <v>1304</v>
      </c>
      <c r="F145">
        <v>83</v>
      </c>
      <c r="G145" s="4">
        <v>41331</v>
      </c>
      <c r="H145">
        <f>VLOOKUP($D145,'Product Ledger_EX'!$A$1:$D$13,MATCH($H$1,'Product Ledger_EX'!$A$1:$D$1,0),0)</f>
        <v>3.99</v>
      </c>
    </row>
    <row r="146" spans="1:8" x14ac:dyDescent="0.25">
      <c r="A146">
        <v>23981</v>
      </c>
      <c r="B146" t="s">
        <v>960</v>
      </c>
      <c r="C146" t="s">
        <v>503</v>
      </c>
      <c r="D146" t="s">
        <v>14</v>
      </c>
      <c r="E146" t="s">
        <v>1305</v>
      </c>
      <c r="F146">
        <v>62</v>
      </c>
      <c r="G146" s="4">
        <v>41331</v>
      </c>
      <c r="H146">
        <f>VLOOKUP($D146,'Product Ledger_EX'!$A$1:$D$13,MATCH($H$1,'Product Ledger_EX'!$A$1:$D$1,0),0)</f>
        <v>9</v>
      </c>
    </row>
    <row r="147" spans="1:8" x14ac:dyDescent="0.25">
      <c r="A147">
        <v>24198</v>
      </c>
      <c r="B147" t="s">
        <v>1186</v>
      </c>
      <c r="C147" t="s">
        <v>102</v>
      </c>
      <c r="D147" t="s">
        <v>17</v>
      </c>
      <c r="E147" t="s">
        <v>1304</v>
      </c>
      <c r="F147">
        <v>37</v>
      </c>
      <c r="G147" s="4">
        <v>41331</v>
      </c>
      <c r="H147">
        <f>VLOOKUP($D147,'Product Ledger_EX'!$A$1:$D$13,MATCH($H$1,'Product Ledger_EX'!$A$1:$D$1,0),0)</f>
        <v>9.99</v>
      </c>
    </row>
    <row r="148" spans="1:8" x14ac:dyDescent="0.25">
      <c r="A148">
        <v>24089</v>
      </c>
      <c r="B148" t="s">
        <v>1074</v>
      </c>
      <c r="C148" t="s">
        <v>314</v>
      </c>
      <c r="D148" t="s">
        <v>48</v>
      </c>
      <c r="E148" t="s">
        <v>1304</v>
      </c>
      <c r="F148">
        <v>33</v>
      </c>
      <c r="G148" s="4">
        <v>41331</v>
      </c>
      <c r="H148">
        <f>VLOOKUP($D148,'Product Ledger_EX'!$A$1:$D$13,MATCH($H$1,'Product Ledger_EX'!$A$1:$D$1,0),0)</f>
        <v>14.5</v>
      </c>
    </row>
    <row r="149" spans="1:8" x14ac:dyDescent="0.25">
      <c r="A149">
        <v>23585</v>
      </c>
      <c r="B149" t="s">
        <v>518</v>
      </c>
      <c r="C149" t="s">
        <v>503</v>
      </c>
      <c r="D149" t="s">
        <v>55</v>
      </c>
      <c r="E149" t="s">
        <v>1305</v>
      </c>
      <c r="F149">
        <v>74</v>
      </c>
      <c r="G149" s="4">
        <v>41332</v>
      </c>
      <c r="H149">
        <f>VLOOKUP($D149,'Product Ledger_EX'!$A$1:$D$13,MATCH($H$1,'Product Ledger_EX'!$A$1:$D$1,0),0)</f>
        <v>4.5</v>
      </c>
    </row>
    <row r="150" spans="1:8" x14ac:dyDescent="0.25">
      <c r="A150">
        <v>24211</v>
      </c>
      <c r="B150" t="s">
        <v>1200</v>
      </c>
      <c r="C150" t="s">
        <v>25</v>
      </c>
      <c r="D150" t="s">
        <v>26</v>
      </c>
      <c r="E150" t="s">
        <v>1304</v>
      </c>
      <c r="F150">
        <v>102</v>
      </c>
      <c r="G150" s="4">
        <v>41333</v>
      </c>
      <c r="H150">
        <f>VLOOKUP($D150,'Product Ledger_EX'!$A$1:$D$13,MATCH($H$1,'Product Ledger_EX'!$A$1:$D$1,0),0)</f>
        <v>6</v>
      </c>
    </row>
    <row r="151" spans="1:8" x14ac:dyDescent="0.25">
      <c r="A151">
        <v>23940</v>
      </c>
      <c r="B151" t="s">
        <v>916</v>
      </c>
      <c r="C151" t="s">
        <v>88</v>
      </c>
      <c r="D151" t="s">
        <v>62</v>
      </c>
      <c r="E151" t="s">
        <v>1305</v>
      </c>
      <c r="F151">
        <v>211</v>
      </c>
      <c r="G151" s="4">
        <v>41334</v>
      </c>
      <c r="H151">
        <f>VLOOKUP($D151,'Product Ledger_EX'!$A$1:$D$13,MATCH($H$1,'Product Ledger_EX'!$A$1:$D$1,0),0)</f>
        <v>4.5</v>
      </c>
    </row>
    <row r="152" spans="1:8" x14ac:dyDescent="0.25">
      <c r="A152">
        <v>23686</v>
      </c>
      <c r="B152" t="s">
        <v>645</v>
      </c>
      <c r="C152" t="s">
        <v>173</v>
      </c>
      <c r="D152" t="s">
        <v>17</v>
      </c>
      <c r="E152" t="s">
        <v>1304</v>
      </c>
      <c r="F152">
        <v>161</v>
      </c>
      <c r="G152" s="4">
        <v>41334</v>
      </c>
      <c r="H152">
        <f>VLOOKUP($D152,'Product Ledger_EX'!$A$1:$D$13,MATCH($H$1,'Product Ledger_EX'!$A$1:$D$1,0),0)</f>
        <v>9.99</v>
      </c>
    </row>
    <row r="153" spans="1:8" x14ac:dyDescent="0.25">
      <c r="A153">
        <v>23318</v>
      </c>
      <c r="B153" t="s">
        <v>124</v>
      </c>
      <c r="C153" t="s">
        <v>125</v>
      </c>
      <c r="D153" t="s">
        <v>23</v>
      </c>
      <c r="E153" t="s">
        <v>1304</v>
      </c>
      <c r="F153">
        <v>180</v>
      </c>
      <c r="G153" s="4">
        <v>41335</v>
      </c>
      <c r="H153">
        <f>VLOOKUP($D153,'Product Ledger_EX'!$A$1:$D$13,MATCH($H$1,'Product Ledger_EX'!$A$1:$D$1,0),0)</f>
        <v>3</v>
      </c>
    </row>
    <row r="154" spans="1:8" x14ac:dyDescent="0.25">
      <c r="A154">
        <v>24125</v>
      </c>
      <c r="B154" t="s">
        <v>1112</v>
      </c>
      <c r="C154" t="s">
        <v>430</v>
      </c>
      <c r="D154" t="s">
        <v>31</v>
      </c>
      <c r="E154" t="s">
        <v>1304</v>
      </c>
      <c r="F154">
        <v>196</v>
      </c>
      <c r="G154" s="4">
        <v>41335</v>
      </c>
      <c r="H154">
        <f>VLOOKUP($D154,'Product Ledger_EX'!$A$1:$D$13,MATCH($H$1,'Product Ledger_EX'!$A$1:$D$1,0),0)</f>
        <v>6.99</v>
      </c>
    </row>
    <row r="155" spans="1:8" x14ac:dyDescent="0.25">
      <c r="A155">
        <v>23587</v>
      </c>
      <c r="B155" t="s">
        <v>520</v>
      </c>
      <c r="C155" t="s">
        <v>223</v>
      </c>
      <c r="D155" t="s">
        <v>55</v>
      </c>
      <c r="E155" t="s">
        <v>1304</v>
      </c>
      <c r="F155">
        <v>111</v>
      </c>
      <c r="G155" s="4">
        <v>41335</v>
      </c>
      <c r="H155">
        <f>VLOOKUP($D155,'Product Ledger_EX'!$A$1:$D$13,MATCH($H$1,'Product Ledger_EX'!$A$1:$D$1,0),0)</f>
        <v>4.5</v>
      </c>
    </row>
    <row r="156" spans="1:8" x14ac:dyDescent="0.25">
      <c r="A156">
        <v>23969</v>
      </c>
      <c r="B156" t="s">
        <v>947</v>
      </c>
      <c r="C156" t="s">
        <v>948</v>
      </c>
      <c r="D156" t="s">
        <v>17</v>
      </c>
      <c r="E156" t="s">
        <v>1306</v>
      </c>
      <c r="F156">
        <v>206</v>
      </c>
      <c r="G156" s="4">
        <v>41335</v>
      </c>
      <c r="H156">
        <f>VLOOKUP($D156,'Product Ledger_EX'!$A$1:$D$13,MATCH($H$1,'Product Ledger_EX'!$A$1:$D$1,0),0)</f>
        <v>9.99</v>
      </c>
    </row>
    <row r="157" spans="1:8" x14ac:dyDescent="0.25">
      <c r="A157">
        <v>23611</v>
      </c>
      <c r="B157" t="s">
        <v>549</v>
      </c>
      <c r="C157" t="s">
        <v>550</v>
      </c>
      <c r="D157" t="s">
        <v>8</v>
      </c>
      <c r="E157" t="s">
        <v>1304</v>
      </c>
      <c r="F157">
        <v>188</v>
      </c>
      <c r="G157" s="4">
        <v>41335</v>
      </c>
      <c r="H157">
        <f>VLOOKUP($D157,'Product Ledger_EX'!$A$1:$D$13,MATCH($H$1,'Product Ledger_EX'!$A$1:$D$1,0),0)</f>
        <v>0</v>
      </c>
    </row>
    <row r="158" spans="1:8" x14ac:dyDescent="0.25">
      <c r="A158">
        <v>23918</v>
      </c>
      <c r="B158" t="s">
        <v>893</v>
      </c>
      <c r="C158" t="s">
        <v>173</v>
      </c>
      <c r="D158" t="s">
        <v>23</v>
      </c>
      <c r="E158" t="s">
        <v>1304</v>
      </c>
      <c r="F158">
        <v>107</v>
      </c>
      <c r="G158" s="4">
        <v>41335</v>
      </c>
      <c r="H158">
        <f>VLOOKUP($D158,'Product Ledger_EX'!$A$1:$D$13,MATCH($H$1,'Product Ledger_EX'!$A$1:$D$1,0),0)</f>
        <v>3</v>
      </c>
    </row>
    <row r="159" spans="1:8" x14ac:dyDescent="0.25">
      <c r="A159">
        <v>24140</v>
      </c>
      <c r="B159" t="s">
        <v>1127</v>
      </c>
      <c r="C159" t="s">
        <v>146</v>
      </c>
      <c r="D159" t="s">
        <v>23</v>
      </c>
      <c r="E159" t="s">
        <v>1304</v>
      </c>
      <c r="F159">
        <v>6</v>
      </c>
      <c r="G159" s="4">
        <v>41336</v>
      </c>
      <c r="H159">
        <f>VLOOKUP($D159,'Product Ledger_EX'!$A$1:$D$13,MATCH($H$1,'Product Ledger_EX'!$A$1:$D$1,0),0)</f>
        <v>3</v>
      </c>
    </row>
    <row r="160" spans="1:8" x14ac:dyDescent="0.25">
      <c r="A160">
        <v>23559</v>
      </c>
      <c r="B160" t="s">
        <v>488</v>
      </c>
      <c r="C160" t="s">
        <v>114</v>
      </c>
      <c r="D160" t="s">
        <v>62</v>
      </c>
      <c r="E160" t="s">
        <v>1305</v>
      </c>
      <c r="F160">
        <v>35</v>
      </c>
      <c r="G160" s="4">
        <v>41336</v>
      </c>
      <c r="H160">
        <f>VLOOKUP($D160,'Product Ledger_EX'!$A$1:$D$13,MATCH($H$1,'Product Ledger_EX'!$A$1:$D$1,0),0)</f>
        <v>4.5</v>
      </c>
    </row>
    <row r="161" spans="1:8" x14ac:dyDescent="0.25">
      <c r="A161">
        <v>23603</v>
      </c>
      <c r="B161" t="s">
        <v>539</v>
      </c>
      <c r="C161" t="s">
        <v>252</v>
      </c>
      <c r="D161" t="s">
        <v>14</v>
      </c>
      <c r="E161" t="s">
        <v>1304</v>
      </c>
      <c r="F161">
        <v>176</v>
      </c>
      <c r="G161" s="4">
        <v>41336</v>
      </c>
      <c r="H161">
        <f>VLOOKUP($D161,'Product Ledger_EX'!$A$1:$D$13,MATCH($H$1,'Product Ledger_EX'!$A$1:$D$1,0),0)</f>
        <v>9</v>
      </c>
    </row>
    <row r="162" spans="1:8" x14ac:dyDescent="0.25">
      <c r="A162">
        <v>23828</v>
      </c>
      <c r="B162" t="s">
        <v>799</v>
      </c>
      <c r="C162" t="s">
        <v>272</v>
      </c>
      <c r="D162" t="s">
        <v>17</v>
      </c>
      <c r="E162" t="s">
        <v>1305</v>
      </c>
      <c r="F162">
        <v>10</v>
      </c>
      <c r="G162" s="4">
        <v>41336</v>
      </c>
      <c r="H162">
        <f>VLOOKUP($D162,'Product Ledger_EX'!$A$1:$D$13,MATCH($H$1,'Product Ledger_EX'!$A$1:$D$1,0),0)</f>
        <v>9.99</v>
      </c>
    </row>
    <row r="163" spans="1:8" x14ac:dyDescent="0.25">
      <c r="A163">
        <v>24159</v>
      </c>
      <c r="B163" t="s">
        <v>1146</v>
      </c>
      <c r="C163" t="s">
        <v>992</v>
      </c>
      <c r="D163" t="s">
        <v>62</v>
      </c>
      <c r="E163" t="s">
        <v>1304</v>
      </c>
      <c r="F163">
        <v>16</v>
      </c>
      <c r="G163" s="4">
        <v>41336</v>
      </c>
      <c r="H163">
        <f>VLOOKUP($D163,'Product Ledger_EX'!$A$1:$D$13,MATCH($H$1,'Product Ledger_EX'!$A$1:$D$1,0),0)</f>
        <v>4.5</v>
      </c>
    </row>
    <row r="164" spans="1:8" x14ac:dyDescent="0.25">
      <c r="A164">
        <v>23636</v>
      </c>
      <c r="B164" t="s">
        <v>583</v>
      </c>
      <c r="C164" t="s">
        <v>457</v>
      </c>
      <c r="D164" t="s">
        <v>31</v>
      </c>
      <c r="E164" t="s">
        <v>1305</v>
      </c>
      <c r="F164">
        <v>192</v>
      </c>
      <c r="G164" s="4">
        <v>41337</v>
      </c>
      <c r="H164">
        <f>VLOOKUP($D164,'Product Ledger_EX'!$A$1:$D$13,MATCH($H$1,'Product Ledger_EX'!$A$1:$D$1,0),0)</f>
        <v>6.99</v>
      </c>
    </row>
    <row r="165" spans="1:8" x14ac:dyDescent="0.25">
      <c r="A165">
        <v>24062</v>
      </c>
      <c r="B165" t="s">
        <v>1046</v>
      </c>
      <c r="C165" t="s">
        <v>336</v>
      </c>
      <c r="D165" t="s">
        <v>20</v>
      </c>
      <c r="E165" t="s">
        <v>1305</v>
      </c>
      <c r="F165">
        <v>43</v>
      </c>
      <c r="G165" s="4">
        <v>41337</v>
      </c>
      <c r="H165">
        <f>VLOOKUP($D165,'Product Ledger_EX'!$A$1:$D$13,MATCH($H$1,'Product Ledger_EX'!$A$1:$D$1,0),0)</f>
        <v>3.99</v>
      </c>
    </row>
    <row r="166" spans="1:8" x14ac:dyDescent="0.25">
      <c r="A166">
        <v>23939</v>
      </c>
      <c r="B166" t="s">
        <v>915</v>
      </c>
      <c r="C166" t="s">
        <v>745</v>
      </c>
      <c r="D166" t="s">
        <v>48</v>
      </c>
      <c r="E166" t="s">
        <v>1304</v>
      </c>
      <c r="F166">
        <v>156</v>
      </c>
      <c r="G166" s="4">
        <v>41337</v>
      </c>
      <c r="H166">
        <f>VLOOKUP($D166,'Product Ledger_EX'!$A$1:$D$13,MATCH($H$1,'Product Ledger_EX'!$A$1:$D$1,0),0)</f>
        <v>14.5</v>
      </c>
    </row>
    <row r="167" spans="1:8" x14ac:dyDescent="0.25">
      <c r="A167">
        <v>23568</v>
      </c>
      <c r="B167" t="s">
        <v>498</v>
      </c>
      <c r="C167" t="s">
        <v>232</v>
      </c>
      <c r="D167" t="s">
        <v>55</v>
      </c>
      <c r="E167" t="s">
        <v>1304</v>
      </c>
      <c r="F167">
        <v>110</v>
      </c>
      <c r="G167" s="4">
        <v>41337</v>
      </c>
      <c r="H167">
        <f>VLOOKUP($D167,'Product Ledger_EX'!$A$1:$D$13,MATCH($H$1,'Product Ledger_EX'!$A$1:$D$1,0),0)</f>
        <v>4.5</v>
      </c>
    </row>
    <row r="168" spans="1:8" x14ac:dyDescent="0.25">
      <c r="A168">
        <v>23866</v>
      </c>
      <c r="B168" t="s">
        <v>841</v>
      </c>
      <c r="C168" t="s">
        <v>19</v>
      </c>
      <c r="D168" t="s">
        <v>8</v>
      </c>
      <c r="E168" t="s">
        <v>1304</v>
      </c>
      <c r="F168">
        <v>186</v>
      </c>
      <c r="G168" s="4">
        <v>41338</v>
      </c>
      <c r="H168">
        <f>VLOOKUP($D168,'Product Ledger_EX'!$A$1:$D$13,MATCH($H$1,'Product Ledger_EX'!$A$1:$D$1,0),0)</f>
        <v>0</v>
      </c>
    </row>
    <row r="169" spans="1:8" x14ac:dyDescent="0.25">
      <c r="A169">
        <v>24100</v>
      </c>
      <c r="B169" t="s">
        <v>1085</v>
      </c>
      <c r="C169" t="s">
        <v>476</v>
      </c>
      <c r="D169" t="s">
        <v>43</v>
      </c>
      <c r="E169" t="s">
        <v>1304</v>
      </c>
      <c r="F169">
        <v>179</v>
      </c>
      <c r="G169" s="4">
        <v>41338</v>
      </c>
      <c r="H169">
        <f>VLOOKUP($D169,'Product Ledger_EX'!$A$1:$D$13,MATCH($H$1,'Product Ledger_EX'!$A$1:$D$1,0),0)</f>
        <v>6.5</v>
      </c>
    </row>
    <row r="170" spans="1:8" x14ac:dyDescent="0.25">
      <c r="A170">
        <v>23508</v>
      </c>
      <c r="B170" t="s">
        <v>417</v>
      </c>
      <c r="C170" t="s">
        <v>158</v>
      </c>
      <c r="D170" t="s">
        <v>17</v>
      </c>
      <c r="E170" t="s">
        <v>1304</v>
      </c>
      <c r="F170">
        <v>195</v>
      </c>
      <c r="G170" s="4">
        <v>41338</v>
      </c>
      <c r="H170">
        <f>VLOOKUP($D170,'Product Ledger_EX'!$A$1:$D$13,MATCH($H$1,'Product Ledger_EX'!$A$1:$D$1,0),0)</f>
        <v>9.99</v>
      </c>
    </row>
    <row r="171" spans="1:8" x14ac:dyDescent="0.25">
      <c r="A171">
        <v>23955</v>
      </c>
      <c r="B171" t="s">
        <v>932</v>
      </c>
      <c r="C171" t="s">
        <v>808</v>
      </c>
      <c r="D171" t="s">
        <v>43</v>
      </c>
      <c r="E171" t="s">
        <v>1304</v>
      </c>
      <c r="F171">
        <v>171</v>
      </c>
      <c r="G171" s="4">
        <v>41338</v>
      </c>
      <c r="H171">
        <f>VLOOKUP($D171,'Product Ledger_EX'!$A$1:$D$13,MATCH($H$1,'Product Ledger_EX'!$A$1:$D$1,0),0)</f>
        <v>6.5</v>
      </c>
    </row>
    <row r="172" spans="1:8" x14ac:dyDescent="0.25">
      <c r="A172">
        <v>23970</v>
      </c>
      <c r="B172" t="s">
        <v>949</v>
      </c>
      <c r="C172" t="s">
        <v>280</v>
      </c>
      <c r="D172" t="s">
        <v>26</v>
      </c>
      <c r="E172" t="s">
        <v>1305</v>
      </c>
      <c r="F172">
        <v>59</v>
      </c>
      <c r="G172" s="4">
        <v>41339</v>
      </c>
      <c r="H172">
        <f>VLOOKUP($D172,'Product Ledger_EX'!$A$1:$D$13,MATCH($H$1,'Product Ledger_EX'!$A$1:$D$1,0),0)</f>
        <v>6</v>
      </c>
    </row>
    <row r="173" spans="1:8" x14ac:dyDescent="0.25">
      <c r="A173">
        <v>23620</v>
      </c>
      <c r="B173" t="s">
        <v>562</v>
      </c>
      <c r="C173" t="s">
        <v>86</v>
      </c>
      <c r="D173" t="s">
        <v>11</v>
      </c>
      <c r="E173" t="s">
        <v>1304</v>
      </c>
      <c r="F173">
        <v>28</v>
      </c>
      <c r="G173" s="4">
        <v>41339</v>
      </c>
      <c r="H173">
        <f>VLOOKUP($D173,'Product Ledger_EX'!$A$1:$D$13,MATCH($H$1,'Product Ledger_EX'!$A$1:$D$1,0),0)</f>
        <v>6.5</v>
      </c>
    </row>
    <row r="174" spans="1:8" x14ac:dyDescent="0.25">
      <c r="A174">
        <v>23468</v>
      </c>
      <c r="B174" t="s">
        <v>367</v>
      </c>
      <c r="C174" t="s">
        <v>347</v>
      </c>
      <c r="D174" t="s">
        <v>62</v>
      </c>
      <c r="E174" t="s">
        <v>1304</v>
      </c>
      <c r="F174">
        <v>105</v>
      </c>
      <c r="G174" s="4">
        <v>41339</v>
      </c>
      <c r="H174">
        <f>VLOOKUP($D174,'Product Ledger_EX'!$A$1:$D$13,MATCH($H$1,'Product Ledger_EX'!$A$1:$D$1,0),0)</f>
        <v>4.5</v>
      </c>
    </row>
    <row r="175" spans="1:8" x14ac:dyDescent="0.25">
      <c r="A175">
        <v>23730</v>
      </c>
      <c r="B175" t="s">
        <v>695</v>
      </c>
      <c r="C175" t="s">
        <v>619</v>
      </c>
      <c r="D175" t="s">
        <v>11</v>
      </c>
      <c r="E175" t="s">
        <v>1305</v>
      </c>
      <c r="F175">
        <v>187</v>
      </c>
      <c r="G175" s="4">
        <v>41339</v>
      </c>
      <c r="H175">
        <f>VLOOKUP($D175,'Product Ledger_EX'!$A$1:$D$13,MATCH($H$1,'Product Ledger_EX'!$A$1:$D$1,0),0)</f>
        <v>6.5</v>
      </c>
    </row>
    <row r="176" spans="1:8" x14ac:dyDescent="0.25">
      <c r="A176">
        <v>24146</v>
      </c>
      <c r="B176" t="s">
        <v>1133</v>
      </c>
      <c r="C176" t="s">
        <v>550</v>
      </c>
      <c r="D176" t="s">
        <v>62</v>
      </c>
      <c r="E176" t="s">
        <v>1304</v>
      </c>
      <c r="F176">
        <v>173</v>
      </c>
      <c r="G176" s="4">
        <v>41340</v>
      </c>
      <c r="H176">
        <f>VLOOKUP($D176,'Product Ledger_EX'!$A$1:$D$13,MATCH($H$1,'Product Ledger_EX'!$A$1:$D$1,0),0)</f>
        <v>4.5</v>
      </c>
    </row>
    <row r="177" spans="1:8" x14ac:dyDescent="0.25">
      <c r="A177">
        <v>23846</v>
      </c>
      <c r="B177" t="s">
        <v>820</v>
      </c>
      <c r="C177" t="s">
        <v>78</v>
      </c>
      <c r="D177" t="s">
        <v>20</v>
      </c>
      <c r="E177" t="s">
        <v>1304</v>
      </c>
      <c r="F177">
        <v>132</v>
      </c>
      <c r="G177" s="4">
        <v>41340</v>
      </c>
      <c r="H177">
        <f>VLOOKUP($D177,'Product Ledger_EX'!$A$1:$D$13,MATCH($H$1,'Product Ledger_EX'!$A$1:$D$1,0),0)</f>
        <v>3.99</v>
      </c>
    </row>
    <row r="178" spans="1:8" x14ac:dyDescent="0.25">
      <c r="A178">
        <v>24076</v>
      </c>
      <c r="B178" t="s">
        <v>1061</v>
      </c>
      <c r="C178" t="s">
        <v>834</v>
      </c>
      <c r="D178" t="s">
        <v>11</v>
      </c>
      <c r="E178" t="s">
        <v>1305</v>
      </c>
      <c r="F178">
        <v>26</v>
      </c>
      <c r="G178" s="4">
        <v>41340</v>
      </c>
      <c r="H178">
        <f>VLOOKUP($D178,'Product Ledger_EX'!$A$1:$D$13,MATCH($H$1,'Product Ledger_EX'!$A$1:$D$1,0),0)</f>
        <v>6.5</v>
      </c>
    </row>
    <row r="179" spans="1:8" x14ac:dyDescent="0.25">
      <c r="A179">
        <v>23571</v>
      </c>
      <c r="B179" t="s">
        <v>501</v>
      </c>
      <c r="C179" t="s">
        <v>462</v>
      </c>
      <c r="D179" t="s">
        <v>23</v>
      </c>
      <c r="E179" t="s">
        <v>1305</v>
      </c>
      <c r="F179">
        <v>63</v>
      </c>
      <c r="G179" s="4">
        <v>41340</v>
      </c>
      <c r="H179">
        <f>VLOOKUP($D179,'Product Ledger_EX'!$A$1:$D$13,MATCH($H$1,'Product Ledger_EX'!$A$1:$D$1,0),0)</f>
        <v>3</v>
      </c>
    </row>
    <row r="180" spans="1:8" x14ac:dyDescent="0.25">
      <c r="A180">
        <v>23441</v>
      </c>
      <c r="B180" t="s">
        <v>326</v>
      </c>
      <c r="C180" t="s">
        <v>327</v>
      </c>
      <c r="D180" t="s">
        <v>17</v>
      </c>
      <c r="E180" t="s">
        <v>1304</v>
      </c>
      <c r="F180">
        <v>45</v>
      </c>
      <c r="G180" s="4">
        <v>41340</v>
      </c>
      <c r="H180">
        <f>VLOOKUP($D180,'Product Ledger_EX'!$A$1:$D$13,MATCH($H$1,'Product Ledger_EX'!$A$1:$D$1,0),0)</f>
        <v>9.99</v>
      </c>
    </row>
    <row r="181" spans="1:8" x14ac:dyDescent="0.25">
      <c r="A181">
        <v>23645</v>
      </c>
      <c r="B181" t="s">
        <v>595</v>
      </c>
      <c r="C181" t="s">
        <v>238</v>
      </c>
      <c r="D181" t="s">
        <v>14</v>
      </c>
      <c r="E181" t="s">
        <v>1304</v>
      </c>
      <c r="F181">
        <v>37</v>
      </c>
      <c r="G181" s="4">
        <v>41341</v>
      </c>
      <c r="H181">
        <f>VLOOKUP($D181,'Product Ledger_EX'!$A$1:$D$13,MATCH($H$1,'Product Ledger_EX'!$A$1:$D$1,0),0)</f>
        <v>9</v>
      </c>
    </row>
    <row r="182" spans="1:8" x14ac:dyDescent="0.25">
      <c r="A182">
        <v>23679</v>
      </c>
      <c r="B182" t="s">
        <v>638</v>
      </c>
      <c r="C182" t="s">
        <v>167</v>
      </c>
      <c r="D182" t="s">
        <v>48</v>
      </c>
      <c r="E182" t="s">
        <v>1305</v>
      </c>
      <c r="F182">
        <v>101</v>
      </c>
      <c r="G182" s="4">
        <v>41341</v>
      </c>
      <c r="H182">
        <f>VLOOKUP($D182,'Product Ledger_EX'!$A$1:$D$13,MATCH($H$1,'Product Ledger_EX'!$A$1:$D$1,0),0)</f>
        <v>14.5</v>
      </c>
    </row>
    <row r="183" spans="1:8" x14ac:dyDescent="0.25">
      <c r="A183">
        <v>24250</v>
      </c>
      <c r="B183" t="s">
        <v>1240</v>
      </c>
      <c r="C183" t="s">
        <v>178</v>
      </c>
      <c r="D183" t="s">
        <v>20</v>
      </c>
      <c r="E183" t="s">
        <v>1304</v>
      </c>
      <c r="F183">
        <v>204</v>
      </c>
      <c r="G183" s="4">
        <v>41341</v>
      </c>
      <c r="H183">
        <f>VLOOKUP($D183,'Product Ledger_EX'!$A$1:$D$13,MATCH($H$1,'Product Ledger_EX'!$A$1:$D$1,0),0)</f>
        <v>3.99</v>
      </c>
    </row>
    <row r="184" spans="1:8" x14ac:dyDescent="0.25">
      <c r="A184">
        <v>24245</v>
      </c>
      <c r="B184" t="s">
        <v>1234</v>
      </c>
      <c r="C184" t="s">
        <v>981</v>
      </c>
      <c r="D184" t="s">
        <v>26</v>
      </c>
      <c r="E184" t="s">
        <v>1304</v>
      </c>
      <c r="F184">
        <v>106</v>
      </c>
      <c r="G184" s="4">
        <v>41341</v>
      </c>
      <c r="H184">
        <f>VLOOKUP($D184,'Product Ledger_EX'!$A$1:$D$13,MATCH($H$1,'Product Ledger_EX'!$A$1:$D$1,0),0)</f>
        <v>6</v>
      </c>
    </row>
    <row r="185" spans="1:8" x14ac:dyDescent="0.25">
      <c r="A185">
        <v>23781</v>
      </c>
      <c r="B185" t="s">
        <v>749</v>
      </c>
      <c r="C185" t="s">
        <v>30</v>
      </c>
      <c r="D185" t="s">
        <v>20</v>
      </c>
      <c r="E185" t="s">
        <v>1305</v>
      </c>
      <c r="F185">
        <v>148</v>
      </c>
      <c r="G185" s="4">
        <v>41341</v>
      </c>
      <c r="H185">
        <f>VLOOKUP($D185,'Product Ledger_EX'!$A$1:$D$13,MATCH($H$1,'Product Ledger_EX'!$A$1:$D$1,0),0)</f>
        <v>3.99</v>
      </c>
    </row>
    <row r="186" spans="1:8" x14ac:dyDescent="0.25">
      <c r="A186">
        <v>23960</v>
      </c>
      <c r="B186" t="s">
        <v>937</v>
      </c>
      <c r="C186" t="s">
        <v>82</v>
      </c>
      <c r="D186" t="s">
        <v>14</v>
      </c>
      <c r="E186" t="s">
        <v>1305</v>
      </c>
      <c r="F186">
        <v>25</v>
      </c>
      <c r="G186" s="4">
        <v>41341</v>
      </c>
      <c r="H186">
        <f>VLOOKUP($D186,'Product Ledger_EX'!$A$1:$D$13,MATCH($H$1,'Product Ledger_EX'!$A$1:$D$1,0),0)</f>
        <v>9</v>
      </c>
    </row>
    <row r="187" spans="1:8" x14ac:dyDescent="0.25">
      <c r="A187">
        <v>23456</v>
      </c>
      <c r="B187" t="s">
        <v>348</v>
      </c>
      <c r="C187" t="s">
        <v>316</v>
      </c>
      <c r="D187" t="s">
        <v>31</v>
      </c>
      <c r="E187" t="s">
        <v>1304</v>
      </c>
      <c r="F187">
        <v>83</v>
      </c>
      <c r="G187" s="4">
        <v>41342</v>
      </c>
      <c r="H187">
        <f>VLOOKUP($D187,'Product Ledger_EX'!$A$1:$D$13,MATCH($H$1,'Product Ledger_EX'!$A$1:$D$1,0),0)</f>
        <v>6.99</v>
      </c>
    </row>
    <row r="188" spans="1:8" x14ac:dyDescent="0.25">
      <c r="A188">
        <v>23656</v>
      </c>
      <c r="B188" t="s">
        <v>610</v>
      </c>
      <c r="C188" t="s">
        <v>265</v>
      </c>
      <c r="D188" t="s">
        <v>55</v>
      </c>
      <c r="E188" t="s">
        <v>1305</v>
      </c>
      <c r="F188">
        <v>94</v>
      </c>
      <c r="G188" s="4">
        <v>41342</v>
      </c>
      <c r="H188">
        <f>VLOOKUP($D188,'Product Ledger_EX'!$A$1:$D$13,MATCH($H$1,'Product Ledger_EX'!$A$1:$D$1,0),0)</f>
        <v>4.5</v>
      </c>
    </row>
    <row r="189" spans="1:8" x14ac:dyDescent="0.25">
      <c r="A189">
        <v>23418</v>
      </c>
      <c r="B189" t="s">
        <v>293</v>
      </c>
      <c r="C189" t="s">
        <v>294</v>
      </c>
      <c r="D189" t="s">
        <v>31</v>
      </c>
      <c r="E189" t="s">
        <v>1304</v>
      </c>
      <c r="F189">
        <v>189</v>
      </c>
      <c r="G189" s="4">
        <v>41342</v>
      </c>
      <c r="H189">
        <f>VLOOKUP($D189,'Product Ledger_EX'!$A$1:$D$13,MATCH($H$1,'Product Ledger_EX'!$A$1:$D$1,0),0)</f>
        <v>6.99</v>
      </c>
    </row>
    <row r="190" spans="1:8" x14ac:dyDescent="0.25">
      <c r="A190">
        <v>23957</v>
      </c>
      <c r="B190" t="s">
        <v>934</v>
      </c>
      <c r="C190" t="s">
        <v>196</v>
      </c>
      <c r="D190" t="s">
        <v>26</v>
      </c>
      <c r="E190" t="s">
        <v>1304</v>
      </c>
      <c r="F190">
        <v>203</v>
      </c>
      <c r="G190" s="4">
        <v>41343</v>
      </c>
      <c r="H190">
        <f>VLOOKUP($D190,'Product Ledger_EX'!$A$1:$D$13,MATCH($H$1,'Product Ledger_EX'!$A$1:$D$1,0),0)</f>
        <v>6</v>
      </c>
    </row>
    <row r="191" spans="1:8" x14ac:dyDescent="0.25">
      <c r="A191">
        <v>24240</v>
      </c>
      <c r="B191" t="s">
        <v>1229</v>
      </c>
      <c r="C191" t="s">
        <v>347</v>
      </c>
      <c r="D191" t="s">
        <v>62</v>
      </c>
      <c r="E191" t="s">
        <v>1305</v>
      </c>
      <c r="F191">
        <v>122</v>
      </c>
      <c r="G191" s="4">
        <v>41343</v>
      </c>
      <c r="H191">
        <f>VLOOKUP($D191,'Product Ledger_EX'!$A$1:$D$13,MATCH($H$1,'Product Ledger_EX'!$A$1:$D$1,0),0)</f>
        <v>4.5</v>
      </c>
    </row>
    <row r="192" spans="1:8" x14ac:dyDescent="0.25">
      <c r="A192">
        <v>23826</v>
      </c>
      <c r="B192" t="s">
        <v>797</v>
      </c>
      <c r="C192" t="s">
        <v>710</v>
      </c>
      <c r="D192" t="s">
        <v>23</v>
      </c>
      <c r="E192" t="s">
        <v>1305</v>
      </c>
      <c r="F192">
        <v>192</v>
      </c>
      <c r="G192" s="4">
        <v>41343</v>
      </c>
      <c r="H192">
        <f>VLOOKUP($D192,'Product Ledger_EX'!$A$1:$D$13,MATCH($H$1,'Product Ledger_EX'!$A$1:$D$1,0),0)</f>
        <v>3</v>
      </c>
    </row>
    <row r="193" spans="1:8" x14ac:dyDescent="0.25">
      <c r="A193">
        <v>23576</v>
      </c>
      <c r="B193" t="s">
        <v>508</v>
      </c>
      <c r="C193" t="s">
        <v>57</v>
      </c>
      <c r="D193" t="s">
        <v>62</v>
      </c>
      <c r="E193" t="s">
        <v>1304</v>
      </c>
      <c r="F193">
        <v>210</v>
      </c>
      <c r="G193" s="4">
        <v>41344</v>
      </c>
      <c r="H193">
        <f>VLOOKUP($D193,'Product Ledger_EX'!$A$1:$D$13,MATCH($H$1,'Product Ledger_EX'!$A$1:$D$1,0),0)</f>
        <v>4.5</v>
      </c>
    </row>
    <row r="194" spans="1:8" x14ac:dyDescent="0.25">
      <c r="A194">
        <v>23559</v>
      </c>
      <c r="B194" t="s">
        <v>488</v>
      </c>
      <c r="C194" t="s">
        <v>114</v>
      </c>
      <c r="D194" t="s">
        <v>48</v>
      </c>
      <c r="E194" t="s">
        <v>1304</v>
      </c>
      <c r="F194">
        <v>124</v>
      </c>
      <c r="G194" s="4">
        <v>41344</v>
      </c>
      <c r="H194">
        <f>VLOOKUP($D194,'Product Ledger_EX'!$A$1:$D$13,MATCH($H$1,'Product Ledger_EX'!$A$1:$D$1,0),0)</f>
        <v>14.5</v>
      </c>
    </row>
    <row r="195" spans="1:8" x14ac:dyDescent="0.25">
      <c r="A195">
        <v>24094</v>
      </c>
      <c r="B195" t="s">
        <v>1079</v>
      </c>
      <c r="C195" t="s">
        <v>78</v>
      </c>
      <c r="D195" t="s">
        <v>11</v>
      </c>
      <c r="E195" t="s">
        <v>1305</v>
      </c>
      <c r="F195">
        <v>95</v>
      </c>
      <c r="G195" s="4">
        <v>41344</v>
      </c>
      <c r="H195">
        <f>VLOOKUP($D195,'Product Ledger_EX'!$A$1:$D$13,MATCH($H$1,'Product Ledger_EX'!$A$1:$D$1,0),0)</f>
        <v>6.5</v>
      </c>
    </row>
    <row r="196" spans="1:8" x14ac:dyDescent="0.25">
      <c r="A196">
        <v>24208</v>
      </c>
      <c r="B196" t="s">
        <v>1197</v>
      </c>
      <c r="C196" t="s">
        <v>59</v>
      </c>
      <c r="D196" t="s">
        <v>43</v>
      </c>
      <c r="E196" t="s">
        <v>1305</v>
      </c>
      <c r="F196">
        <v>181</v>
      </c>
      <c r="G196" s="4">
        <v>41344</v>
      </c>
      <c r="H196">
        <f>VLOOKUP($D196,'Product Ledger_EX'!$A$1:$D$13,MATCH($H$1,'Product Ledger_EX'!$A$1:$D$1,0),0)</f>
        <v>6.5</v>
      </c>
    </row>
    <row r="197" spans="1:8" x14ac:dyDescent="0.25">
      <c r="A197">
        <v>23357</v>
      </c>
      <c r="B197" t="s">
        <v>194</v>
      </c>
      <c r="C197" t="s">
        <v>86</v>
      </c>
      <c r="D197" t="s">
        <v>43</v>
      </c>
      <c r="E197" t="s">
        <v>1305</v>
      </c>
      <c r="F197">
        <v>149</v>
      </c>
      <c r="G197" s="4">
        <v>41344</v>
      </c>
      <c r="H197">
        <f>VLOOKUP($D197,'Product Ledger_EX'!$A$1:$D$13,MATCH($H$1,'Product Ledger_EX'!$A$1:$D$1,0),0)</f>
        <v>6.5</v>
      </c>
    </row>
    <row r="198" spans="1:8" x14ac:dyDescent="0.25">
      <c r="A198">
        <v>23280</v>
      </c>
      <c r="B198" t="s">
        <v>51</v>
      </c>
      <c r="C198" t="s">
        <v>52</v>
      </c>
      <c r="D198" t="s">
        <v>23</v>
      </c>
      <c r="E198" t="s">
        <v>1305</v>
      </c>
      <c r="F198">
        <v>33</v>
      </c>
      <c r="G198" s="4">
        <v>41344</v>
      </c>
      <c r="H198">
        <f>VLOOKUP($D198,'Product Ledger_EX'!$A$1:$D$13,MATCH($H$1,'Product Ledger_EX'!$A$1:$D$1,0),0)</f>
        <v>3</v>
      </c>
    </row>
    <row r="199" spans="1:8" x14ac:dyDescent="0.25">
      <c r="A199">
        <v>23531</v>
      </c>
      <c r="B199" t="s">
        <v>449</v>
      </c>
      <c r="C199" t="s">
        <v>142</v>
      </c>
      <c r="D199" t="s">
        <v>55</v>
      </c>
      <c r="E199" t="s">
        <v>1306</v>
      </c>
      <c r="F199">
        <v>153</v>
      </c>
      <c r="G199" s="4">
        <v>41344</v>
      </c>
      <c r="H199">
        <f>VLOOKUP($D199,'Product Ledger_EX'!$A$1:$D$13,MATCH($H$1,'Product Ledger_EX'!$A$1:$D$1,0),0)</f>
        <v>4.5</v>
      </c>
    </row>
    <row r="200" spans="1:8" x14ac:dyDescent="0.25">
      <c r="A200">
        <v>23961</v>
      </c>
      <c r="B200" t="s">
        <v>938</v>
      </c>
      <c r="C200" t="s">
        <v>764</v>
      </c>
      <c r="D200" t="s">
        <v>48</v>
      </c>
      <c r="E200" t="s">
        <v>1304</v>
      </c>
      <c r="F200">
        <v>53</v>
      </c>
      <c r="G200" s="4">
        <v>41345</v>
      </c>
      <c r="H200">
        <f>VLOOKUP($D200,'Product Ledger_EX'!$A$1:$D$13,MATCH($H$1,'Product Ledger_EX'!$A$1:$D$1,0),0)</f>
        <v>14.5</v>
      </c>
    </row>
    <row r="201" spans="1:8" x14ac:dyDescent="0.25">
      <c r="A201">
        <v>23498</v>
      </c>
      <c r="B201" t="s">
        <v>405</v>
      </c>
      <c r="C201" t="s">
        <v>269</v>
      </c>
      <c r="D201" t="s">
        <v>55</v>
      </c>
      <c r="E201" t="s">
        <v>1304</v>
      </c>
      <c r="F201">
        <v>161</v>
      </c>
      <c r="G201" s="4">
        <v>41345</v>
      </c>
      <c r="H201">
        <f>VLOOKUP($D201,'Product Ledger_EX'!$A$1:$D$13,MATCH($H$1,'Product Ledger_EX'!$A$1:$D$1,0),0)</f>
        <v>4.5</v>
      </c>
    </row>
    <row r="202" spans="1:8" x14ac:dyDescent="0.25">
      <c r="A202">
        <v>23661</v>
      </c>
      <c r="B202" t="s">
        <v>616</v>
      </c>
      <c r="C202" t="s">
        <v>617</v>
      </c>
      <c r="D202" t="s">
        <v>17</v>
      </c>
      <c r="E202" t="s">
        <v>1305</v>
      </c>
      <c r="F202">
        <v>10</v>
      </c>
      <c r="G202" s="4">
        <v>41345</v>
      </c>
      <c r="H202">
        <f>VLOOKUP($D202,'Product Ledger_EX'!$A$1:$D$13,MATCH($H$1,'Product Ledger_EX'!$A$1:$D$1,0),0)</f>
        <v>9.99</v>
      </c>
    </row>
    <row r="203" spans="1:8" x14ac:dyDescent="0.25">
      <c r="A203">
        <v>23910</v>
      </c>
      <c r="B203" t="s">
        <v>885</v>
      </c>
      <c r="C203" t="s">
        <v>30</v>
      </c>
      <c r="D203" t="s">
        <v>26</v>
      </c>
      <c r="E203" t="s">
        <v>1305</v>
      </c>
      <c r="F203">
        <v>35</v>
      </c>
      <c r="G203" s="4">
        <v>41345</v>
      </c>
      <c r="H203">
        <f>VLOOKUP($D203,'Product Ledger_EX'!$A$1:$D$13,MATCH($H$1,'Product Ledger_EX'!$A$1:$D$1,0),0)</f>
        <v>6</v>
      </c>
    </row>
    <row r="204" spans="1:8" x14ac:dyDescent="0.25">
      <c r="A204">
        <v>24116</v>
      </c>
      <c r="B204" t="s">
        <v>1102</v>
      </c>
      <c r="C204" t="s">
        <v>309</v>
      </c>
      <c r="D204" t="s">
        <v>17</v>
      </c>
      <c r="E204" t="s">
        <v>1305</v>
      </c>
      <c r="F204">
        <v>204</v>
      </c>
      <c r="G204" s="4">
        <v>41345</v>
      </c>
      <c r="H204">
        <f>VLOOKUP($D204,'Product Ledger_EX'!$A$1:$D$13,MATCH($H$1,'Product Ledger_EX'!$A$1:$D$1,0),0)</f>
        <v>9.99</v>
      </c>
    </row>
    <row r="205" spans="1:8" x14ac:dyDescent="0.25">
      <c r="A205">
        <v>24080</v>
      </c>
      <c r="B205" t="s">
        <v>1065</v>
      </c>
      <c r="C205" t="s">
        <v>148</v>
      </c>
      <c r="D205" t="s">
        <v>31</v>
      </c>
      <c r="E205" t="s">
        <v>1305</v>
      </c>
      <c r="F205">
        <v>171</v>
      </c>
      <c r="G205" s="4">
        <v>41346</v>
      </c>
      <c r="H205">
        <f>VLOOKUP($D205,'Product Ledger_EX'!$A$1:$D$13,MATCH($H$1,'Product Ledger_EX'!$A$1:$D$1,0),0)</f>
        <v>6.99</v>
      </c>
    </row>
    <row r="206" spans="1:8" x14ac:dyDescent="0.25">
      <c r="A206">
        <v>23782</v>
      </c>
      <c r="B206" t="s">
        <v>750</v>
      </c>
      <c r="C206" t="s">
        <v>533</v>
      </c>
      <c r="D206" t="s">
        <v>23</v>
      </c>
      <c r="E206" t="s">
        <v>1305</v>
      </c>
      <c r="F206">
        <v>175</v>
      </c>
      <c r="G206" s="4">
        <v>41346</v>
      </c>
      <c r="H206">
        <f>VLOOKUP($D206,'Product Ledger_EX'!$A$1:$D$13,MATCH($H$1,'Product Ledger_EX'!$A$1:$D$1,0),0)</f>
        <v>3</v>
      </c>
    </row>
    <row r="207" spans="1:8" x14ac:dyDescent="0.25">
      <c r="A207">
        <v>23774</v>
      </c>
      <c r="B207" t="s">
        <v>740</v>
      </c>
      <c r="C207" t="s">
        <v>10</v>
      </c>
      <c r="D207" t="s">
        <v>17</v>
      </c>
      <c r="E207" t="s">
        <v>1304</v>
      </c>
      <c r="F207">
        <v>102</v>
      </c>
      <c r="G207" s="4">
        <v>41346</v>
      </c>
      <c r="H207">
        <f>VLOOKUP($D207,'Product Ledger_EX'!$A$1:$D$13,MATCH($H$1,'Product Ledger_EX'!$A$1:$D$1,0),0)</f>
        <v>9.99</v>
      </c>
    </row>
    <row r="208" spans="1:8" x14ac:dyDescent="0.25">
      <c r="A208">
        <v>23667</v>
      </c>
      <c r="B208" t="s">
        <v>625</v>
      </c>
      <c r="C208" t="s">
        <v>261</v>
      </c>
      <c r="D208" t="s">
        <v>23</v>
      </c>
      <c r="E208" t="s">
        <v>1304</v>
      </c>
      <c r="F208">
        <v>79</v>
      </c>
      <c r="G208" s="4">
        <v>41346</v>
      </c>
      <c r="H208">
        <f>VLOOKUP($D208,'Product Ledger_EX'!$A$1:$D$13,MATCH($H$1,'Product Ledger_EX'!$A$1:$D$1,0),0)</f>
        <v>3</v>
      </c>
    </row>
    <row r="209" spans="1:8" x14ac:dyDescent="0.25">
      <c r="A209">
        <v>23568</v>
      </c>
      <c r="B209" t="s">
        <v>498</v>
      </c>
      <c r="C209" t="s">
        <v>232</v>
      </c>
      <c r="D209" t="s">
        <v>20</v>
      </c>
      <c r="E209" t="s">
        <v>1306</v>
      </c>
      <c r="F209">
        <v>129</v>
      </c>
      <c r="G209" s="4">
        <v>41347</v>
      </c>
      <c r="H209">
        <f>VLOOKUP($D209,'Product Ledger_EX'!$A$1:$D$13,MATCH($H$1,'Product Ledger_EX'!$A$1:$D$1,0),0)</f>
        <v>3.99</v>
      </c>
    </row>
    <row r="210" spans="1:8" x14ac:dyDescent="0.25">
      <c r="A210">
        <v>24241</v>
      </c>
      <c r="B210" t="s">
        <v>1230</v>
      </c>
      <c r="C210" t="s">
        <v>599</v>
      </c>
      <c r="D210" t="s">
        <v>43</v>
      </c>
      <c r="E210" t="s">
        <v>1304</v>
      </c>
      <c r="F210">
        <v>3</v>
      </c>
      <c r="G210" s="4">
        <v>41347</v>
      </c>
      <c r="H210">
        <f>VLOOKUP($D210,'Product Ledger_EX'!$A$1:$D$13,MATCH($H$1,'Product Ledger_EX'!$A$1:$D$1,0),0)</f>
        <v>6.5</v>
      </c>
    </row>
    <row r="211" spans="1:8" x14ac:dyDescent="0.25">
      <c r="A211">
        <v>23813</v>
      </c>
      <c r="B211" t="s">
        <v>783</v>
      </c>
      <c r="C211" t="s">
        <v>54</v>
      </c>
      <c r="D211" t="s">
        <v>48</v>
      </c>
      <c r="E211" t="s">
        <v>1305</v>
      </c>
      <c r="F211">
        <v>200</v>
      </c>
      <c r="G211" s="4">
        <v>41348</v>
      </c>
      <c r="H211">
        <f>VLOOKUP($D211,'Product Ledger_EX'!$A$1:$D$13,MATCH($H$1,'Product Ledger_EX'!$A$1:$D$1,0),0)</f>
        <v>14.5</v>
      </c>
    </row>
    <row r="212" spans="1:8" x14ac:dyDescent="0.25">
      <c r="A212">
        <v>23285</v>
      </c>
      <c r="B212" t="s">
        <v>63</v>
      </c>
      <c r="C212" t="s">
        <v>64</v>
      </c>
      <c r="D212" t="s">
        <v>43</v>
      </c>
      <c r="E212" t="s">
        <v>1304</v>
      </c>
      <c r="F212">
        <v>199</v>
      </c>
      <c r="G212" s="4">
        <v>41348</v>
      </c>
      <c r="H212">
        <f>VLOOKUP($D212,'Product Ledger_EX'!$A$1:$D$13,MATCH($H$1,'Product Ledger_EX'!$A$1:$D$1,0),0)</f>
        <v>6.5</v>
      </c>
    </row>
    <row r="213" spans="1:8" x14ac:dyDescent="0.25">
      <c r="A213">
        <v>23546</v>
      </c>
      <c r="B213" t="s">
        <v>468</v>
      </c>
      <c r="C213" t="s">
        <v>469</v>
      </c>
      <c r="D213" t="s">
        <v>62</v>
      </c>
      <c r="E213" t="s">
        <v>1304</v>
      </c>
      <c r="F213">
        <v>119</v>
      </c>
      <c r="G213" s="4">
        <v>41348</v>
      </c>
      <c r="H213">
        <f>VLOOKUP($D213,'Product Ledger_EX'!$A$1:$D$13,MATCH($H$1,'Product Ledger_EX'!$A$1:$D$1,0),0)</f>
        <v>4.5</v>
      </c>
    </row>
    <row r="214" spans="1:8" x14ac:dyDescent="0.25">
      <c r="A214">
        <v>23939</v>
      </c>
      <c r="B214" t="s">
        <v>915</v>
      </c>
      <c r="C214" t="s">
        <v>745</v>
      </c>
      <c r="D214" t="s">
        <v>14</v>
      </c>
      <c r="E214" t="s">
        <v>1304</v>
      </c>
      <c r="F214">
        <v>65</v>
      </c>
      <c r="G214" s="4">
        <v>41349</v>
      </c>
      <c r="H214">
        <f>VLOOKUP($D214,'Product Ledger_EX'!$A$1:$D$13,MATCH($H$1,'Product Ledger_EX'!$A$1:$D$1,0),0)</f>
        <v>9</v>
      </c>
    </row>
    <row r="215" spans="1:8" x14ac:dyDescent="0.25">
      <c r="A215">
        <v>23588</v>
      </c>
      <c r="B215" t="s">
        <v>521</v>
      </c>
      <c r="C215" t="s">
        <v>522</v>
      </c>
      <c r="D215" t="s">
        <v>14</v>
      </c>
      <c r="E215" t="s">
        <v>1305</v>
      </c>
      <c r="F215">
        <v>143</v>
      </c>
      <c r="G215" s="4">
        <v>41350</v>
      </c>
      <c r="H215">
        <f>VLOOKUP($D215,'Product Ledger_EX'!$A$1:$D$13,MATCH($H$1,'Product Ledger_EX'!$A$1:$D$1,0),0)</f>
        <v>9</v>
      </c>
    </row>
    <row r="216" spans="1:8" x14ac:dyDescent="0.25">
      <c r="A216">
        <v>23722</v>
      </c>
      <c r="B216" t="s">
        <v>687</v>
      </c>
      <c r="C216" t="s">
        <v>203</v>
      </c>
      <c r="D216" t="s">
        <v>17</v>
      </c>
      <c r="E216" t="s">
        <v>1304</v>
      </c>
      <c r="F216">
        <v>178</v>
      </c>
      <c r="G216" s="4">
        <v>41350</v>
      </c>
      <c r="H216">
        <f>VLOOKUP($D216,'Product Ledger_EX'!$A$1:$D$13,MATCH($H$1,'Product Ledger_EX'!$A$1:$D$1,0),0)</f>
        <v>9.99</v>
      </c>
    </row>
    <row r="217" spans="1:8" x14ac:dyDescent="0.25">
      <c r="A217">
        <v>23514</v>
      </c>
      <c r="B217" t="s">
        <v>424</v>
      </c>
      <c r="C217" t="s">
        <v>425</v>
      </c>
      <c r="D217" t="s">
        <v>43</v>
      </c>
      <c r="E217" t="s">
        <v>1306</v>
      </c>
      <c r="F217">
        <v>146</v>
      </c>
      <c r="G217" s="4">
        <v>41350</v>
      </c>
      <c r="H217">
        <f>VLOOKUP($D217,'Product Ledger_EX'!$A$1:$D$13,MATCH($H$1,'Product Ledger_EX'!$A$1:$D$1,0),0)</f>
        <v>6.5</v>
      </c>
    </row>
    <row r="218" spans="1:8" x14ac:dyDescent="0.25">
      <c r="A218">
        <v>23648</v>
      </c>
      <c r="B218" t="s">
        <v>600</v>
      </c>
      <c r="C218" t="s">
        <v>374</v>
      </c>
      <c r="D218" t="s">
        <v>26</v>
      </c>
      <c r="E218" t="s">
        <v>1305</v>
      </c>
      <c r="F218">
        <v>131</v>
      </c>
      <c r="G218" s="4">
        <v>41351</v>
      </c>
      <c r="H218">
        <f>VLOOKUP($D218,'Product Ledger_EX'!$A$1:$D$13,MATCH($H$1,'Product Ledger_EX'!$A$1:$D$1,0),0)</f>
        <v>6</v>
      </c>
    </row>
    <row r="219" spans="1:8" x14ac:dyDescent="0.25">
      <c r="A219">
        <v>23741</v>
      </c>
      <c r="B219" t="s">
        <v>706</v>
      </c>
      <c r="C219" t="s">
        <v>307</v>
      </c>
      <c r="D219" t="s">
        <v>26</v>
      </c>
      <c r="E219" t="s">
        <v>1305</v>
      </c>
      <c r="F219">
        <v>193</v>
      </c>
      <c r="G219" s="4">
        <v>41351</v>
      </c>
      <c r="H219">
        <f>VLOOKUP($D219,'Product Ledger_EX'!$A$1:$D$13,MATCH($H$1,'Product Ledger_EX'!$A$1:$D$1,0),0)</f>
        <v>6</v>
      </c>
    </row>
    <row r="220" spans="1:8" x14ac:dyDescent="0.25">
      <c r="A220">
        <v>23706</v>
      </c>
      <c r="B220" t="s">
        <v>670</v>
      </c>
      <c r="C220" t="s">
        <v>7</v>
      </c>
      <c r="D220" t="s">
        <v>17</v>
      </c>
      <c r="E220" t="s">
        <v>1305</v>
      </c>
      <c r="F220">
        <v>154</v>
      </c>
      <c r="G220" s="4">
        <v>41351</v>
      </c>
      <c r="H220">
        <f>VLOOKUP($D220,'Product Ledger_EX'!$A$1:$D$13,MATCH($H$1,'Product Ledger_EX'!$A$1:$D$1,0),0)</f>
        <v>9.99</v>
      </c>
    </row>
    <row r="221" spans="1:8" x14ac:dyDescent="0.25">
      <c r="A221">
        <v>23894</v>
      </c>
      <c r="B221" t="s">
        <v>869</v>
      </c>
      <c r="C221" t="s">
        <v>92</v>
      </c>
      <c r="D221" t="s">
        <v>62</v>
      </c>
      <c r="E221" t="s">
        <v>1304</v>
      </c>
      <c r="F221">
        <v>117</v>
      </c>
      <c r="G221" s="4">
        <v>41351</v>
      </c>
      <c r="H221">
        <f>VLOOKUP($D221,'Product Ledger_EX'!$A$1:$D$13,MATCH($H$1,'Product Ledger_EX'!$A$1:$D$1,0),0)</f>
        <v>4.5</v>
      </c>
    </row>
    <row r="222" spans="1:8" x14ac:dyDescent="0.25">
      <c r="A222">
        <v>23440</v>
      </c>
      <c r="B222" t="s">
        <v>325</v>
      </c>
      <c r="C222" t="s">
        <v>265</v>
      </c>
      <c r="D222" t="s">
        <v>17</v>
      </c>
      <c r="E222" t="s">
        <v>1304</v>
      </c>
      <c r="F222">
        <v>147</v>
      </c>
      <c r="G222" s="4">
        <v>41352</v>
      </c>
      <c r="H222">
        <f>VLOOKUP($D222,'Product Ledger_EX'!$A$1:$D$13,MATCH($H$1,'Product Ledger_EX'!$A$1:$D$1,0),0)</f>
        <v>9.99</v>
      </c>
    </row>
    <row r="223" spans="1:8" x14ac:dyDescent="0.25">
      <c r="A223">
        <v>23530</v>
      </c>
      <c r="B223" t="s">
        <v>447</v>
      </c>
      <c r="C223" t="s">
        <v>448</v>
      </c>
      <c r="D223" t="s">
        <v>23</v>
      </c>
      <c r="E223" t="s">
        <v>1305</v>
      </c>
      <c r="F223">
        <v>79</v>
      </c>
      <c r="G223" s="4">
        <v>41352</v>
      </c>
      <c r="H223">
        <f>VLOOKUP($D223,'Product Ledger_EX'!$A$1:$D$13,MATCH($H$1,'Product Ledger_EX'!$A$1:$D$1,0),0)</f>
        <v>3</v>
      </c>
    </row>
    <row r="224" spans="1:8" x14ac:dyDescent="0.25">
      <c r="A224">
        <v>24173</v>
      </c>
      <c r="B224" t="s">
        <v>1161</v>
      </c>
      <c r="C224" t="s">
        <v>19</v>
      </c>
      <c r="D224" t="s">
        <v>20</v>
      </c>
      <c r="E224" t="s">
        <v>1304</v>
      </c>
      <c r="F224">
        <v>67</v>
      </c>
      <c r="G224" s="4">
        <v>41352</v>
      </c>
      <c r="H224">
        <f>VLOOKUP($D224,'Product Ledger_EX'!$A$1:$D$13,MATCH($H$1,'Product Ledger_EX'!$A$1:$D$1,0),0)</f>
        <v>3.99</v>
      </c>
    </row>
    <row r="225" spans="1:8" x14ac:dyDescent="0.25">
      <c r="A225">
        <v>23997</v>
      </c>
      <c r="B225" t="s">
        <v>977</v>
      </c>
      <c r="C225" t="s">
        <v>207</v>
      </c>
      <c r="D225" t="s">
        <v>8</v>
      </c>
      <c r="E225" t="s">
        <v>1305</v>
      </c>
      <c r="F225">
        <v>197</v>
      </c>
      <c r="G225" s="4">
        <v>41353</v>
      </c>
      <c r="H225">
        <f>VLOOKUP($D225,'Product Ledger_EX'!$A$1:$D$13,MATCH($H$1,'Product Ledger_EX'!$A$1:$D$1,0),0)</f>
        <v>0</v>
      </c>
    </row>
    <row r="226" spans="1:8" x14ac:dyDescent="0.25">
      <c r="A226">
        <v>24209</v>
      </c>
      <c r="B226" t="s">
        <v>1198</v>
      </c>
      <c r="C226" t="s">
        <v>296</v>
      </c>
      <c r="D226" t="s">
        <v>43</v>
      </c>
      <c r="E226" t="s">
        <v>1304</v>
      </c>
      <c r="F226">
        <v>172</v>
      </c>
      <c r="G226" s="4">
        <v>41353</v>
      </c>
      <c r="H226">
        <f>VLOOKUP($D226,'Product Ledger_EX'!$A$1:$D$13,MATCH($H$1,'Product Ledger_EX'!$A$1:$D$1,0),0)</f>
        <v>6.5</v>
      </c>
    </row>
    <row r="227" spans="1:8" x14ac:dyDescent="0.25">
      <c r="A227">
        <v>23609</v>
      </c>
      <c r="B227" t="s">
        <v>546</v>
      </c>
      <c r="C227" t="s">
        <v>547</v>
      </c>
      <c r="D227" t="s">
        <v>17</v>
      </c>
      <c r="E227" t="s">
        <v>1306</v>
      </c>
      <c r="F227">
        <v>80</v>
      </c>
      <c r="G227" s="4">
        <v>41354</v>
      </c>
      <c r="H227">
        <f>VLOOKUP($D227,'Product Ledger_EX'!$A$1:$D$13,MATCH($H$1,'Product Ledger_EX'!$A$1:$D$1,0),0)</f>
        <v>9.99</v>
      </c>
    </row>
    <row r="228" spans="1:8" x14ac:dyDescent="0.25">
      <c r="A228">
        <v>23459</v>
      </c>
      <c r="B228" t="s">
        <v>353</v>
      </c>
      <c r="C228" t="s">
        <v>354</v>
      </c>
      <c r="D228" t="s">
        <v>62</v>
      </c>
      <c r="E228" t="s">
        <v>1305</v>
      </c>
      <c r="F228">
        <v>209</v>
      </c>
      <c r="G228" s="4">
        <v>41354</v>
      </c>
      <c r="H228">
        <f>VLOOKUP($D228,'Product Ledger_EX'!$A$1:$D$13,MATCH($H$1,'Product Ledger_EX'!$A$1:$D$1,0),0)</f>
        <v>4.5</v>
      </c>
    </row>
    <row r="229" spans="1:8" x14ac:dyDescent="0.25">
      <c r="A229">
        <v>23870</v>
      </c>
      <c r="B229" t="s">
        <v>845</v>
      </c>
      <c r="C229" t="s">
        <v>90</v>
      </c>
      <c r="D229" t="s">
        <v>48</v>
      </c>
      <c r="E229" t="s">
        <v>1304</v>
      </c>
      <c r="F229">
        <v>110</v>
      </c>
      <c r="G229" s="4">
        <v>41355</v>
      </c>
      <c r="H229">
        <f>VLOOKUP($D229,'Product Ledger_EX'!$A$1:$D$13,MATCH($H$1,'Product Ledger_EX'!$A$1:$D$1,0),0)</f>
        <v>14.5</v>
      </c>
    </row>
    <row r="230" spans="1:8" x14ac:dyDescent="0.25">
      <c r="A230">
        <v>23468</v>
      </c>
      <c r="B230" t="s">
        <v>367</v>
      </c>
      <c r="C230" t="s">
        <v>347</v>
      </c>
      <c r="D230" t="s">
        <v>23</v>
      </c>
      <c r="E230" t="s">
        <v>1306</v>
      </c>
      <c r="F230">
        <v>131</v>
      </c>
      <c r="G230" s="4">
        <v>41355</v>
      </c>
      <c r="H230">
        <f>VLOOKUP($D230,'Product Ledger_EX'!$A$1:$D$13,MATCH($H$1,'Product Ledger_EX'!$A$1:$D$1,0),0)</f>
        <v>3</v>
      </c>
    </row>
    <row r="231" spans="1:8" x14ac:dyDescent="0.25">
      <c r="A231">
        <v>23405</v>
      </c>
      <c r="B231" t="s">
        <v>271</v>
      </c>
      <c r="C231" t="s">
        <v>272</v>
      </c>
      <c r="D231" t="s">
        <v>23</v>
      </c>
      <c r="E231" t="s">
        <v>1304</v>
      </c>
      <c r="F231">
        <v>43</v>
      </c>
      <c r="G231" s="4">
        <v>41355</v>
      </c>
      <c r="H231">
        <f>VLOOKUP($D231,'Product Ledger_EX'!$A$1:$D$13,MATCH($H$1,'Product Ledger_EX'!$A$1:$D$1,0),0)</f>
        <v>3</v>
      </c>
    </row>
    <row r="232" spans="1:8" x14ac:dyDescent="0.25">
      <c r="A232">
        <v>23634</v>
      </c>
      <c r="B232" t="s">
        <v>581</v>
      </c>
      <c r="C232" t="s">
        <v>90</v>
      </c>
      <c r="D232" t="s">
        <v>11</v>
      </c>
      <c r="E232" t="s">
        <v>1304</v>
      </c>
      <c r="F232">
        <v>194</v>
      </c>
      <c r="G232" s="4">
        <v>41355</v>
      </c>
      <c r="H232">
        <f>VLOOKUP($D232,'Product Ledger_EX'!$A$1:$D$13,MATCH($H$1,'Product Ledger_EX'!$A$1:$D$1,0),0)</f>
        <v>6.5</v>
      </c>
    </row>
    <row r="233" spans="1:8" x14ac:dyDescent="0.25">
      <c r="A233">
        <v>23896</v>
      </c>
      <c r="B233" t="s">
        <v>871</v>
      </c>
      <c r="C233" t="s">
        <v>309</v>
      </c>
      <c r="D233" t="s">
        <v>14</v>
      </c>
      <c r="E233" t="s">
        <v>1304</v>
      </c>
      <c r="F233">
        <v>60</v>
      </c>
      <c r="G233" s="4">
        <v>41356</v>
      </c>
      <c r="H233">
        <f>VLOOKUP($D233,'Product Ledger_EX'!$A$1:$D$13,MATCH($H$1,'Product Ledger_EX'!$A$1:$D$1,0),0)</f>
        <v>9</v>
      </c>
    </row>
    <row r="234" spans="1:8" x14ac:dyDescent="0.25">
      <c r="A234">
        <v>24116</v>
      </c>
      <c r="B234" t="s">
        <v>1102</v>
      </c>
      <c r="C234" t="s">
        <v>309</v>
      </c>
      <c r="D234" t="s">
        <v>20</v>
      </c>
      <c r="E234" t="s">
        <v>1305</v>
      </c>
      <c r="F234">
        <v>153</v>
      </c>
      <c r="G234" s="4">
        <v>41356</v>
      </c>
      <c r="H234">
        <f>VLOOKUP($D234,'Product Ledger_EX'!$A$1:$D$13,MATCH($H$1,'Product Ledger_EX'!$A$1:$D$1,0),0)</f>
        <v>3.99</v>
      </c>
    </row>
    <row r="235" spans="1:8" x14ac:dyDescent="0.25">
      <c r="A235">
        <v>23736</v>
      </c>
      <c r="B235" t="s">
        <v>701</v>
      </c>
      <c r="C235" t="s">
        <v>135</v>
      </c>
      <c r="D235" t="s">
        <v>48</v>
      </c>
      <c r="E235" t="s">
        <v>1305</v>
      </c>
      <c r="F235">
        <v>169</v>
      </c>
      <c r="G235" s="4">
        <v>41357</v>
      </c>
      <c r="H235">
        <f>VLOOKUP($D235,'Product Ledger_EX'!$A$1:$D$13,MATCH($H$1,'Product Ledger_EX'!$A$1:$D$1,0),0)</f>
        <v>14.5</v>
      </c>
    </row>
    <row r="236" spans="1:8" x14ac:dyDescent="0.25">
      <c r="A236">
        <v>23956</v>
      </c>
      <c r="B236" t="s">
        <v>933</v>
      </c>
      <c r="C236" t="s">
        <v>220</v>
      </c>
      <c r="D236" t="s">
        <v>23</v>
      </c>
      <c r="E236" t="s">
        <v>1304</v>
      </c>
      <c r="F236">
        <v>34</v>
      </c>
      <c r="G236" s="4">
        <v>41357</v>
      </c>
      <c r="H236">
        <f>VLOOKUP($D236,'Product Ledger_EX'!$A$1:$D$13,MATCH($H$1,'Product Ledger_EX'!$A$1:$D$1,0),0)</f>
        <v>3</v>
      </c>
    </row>
    <row r="237" spans="1:8" x14ac:dyDescent="0.25">
      <c r="A237">
        <v>23535</v>
      </c>
      <c r="B237" t="s">
        <v>455</v>
      </c>
      <c r="C237" t="s">
        <v>193</v>
      </c>
      <c r="D237" t="s">
        <v>26</v>
      </c>
      <c r="E237" t="s">
        <v>1304</v>
      </c>
      <c r="F237">
        <v>10</v>
      </c>
      <c r="G237" s="4">
        <v>41357</v>
      </c>
      <c r="H237">
        <f>VLOOKUP($D237,'Product Ledger_EX'!$A$1:$D$13,MATCH($H$1,'Product Ledger_EX'!$A$1:$D$1,0),0)</f>
        <v>6</v>
      </c>
    </row>
    <row r="238" spans="1:8" x14ac:dyDescent="0.25">
      <c r="A238">
        <v>23335</v>
      </c>
      <c r="B238" t="s">
        <v>155</v>
      </c>
      <c r="C238" t="s">
        <v>156</v>
      </c>
      <c r="D238" t="s">
        <v>23</v>
      </c>
      <c r="E238" t="s">
        <v>1306</v>
      </c>
      <c r="F238">
        <v>212</v>
      </c>
      <c r="G238" s="4">
        <v>41357</v>
      </c>
      <c r="H238">
        <f>VLOOKUP($D238,'Product Ledger_EX'!$A$1:$D$13,MATCH($H$1,'Product Ledger_EX'!$A$1:$D$1,0),0)</f>
        <v>3</v>
      </c>
    </row>
    <row r="239" spans="1:8" x14ac:dyDescent="0.25">
      <c r="A239">
        <v>23939</v>
      </c>
      <c r="B239" t="s">
        <v>915</v>
      </c>
      <c r="C239" t="s">
        <v>745</v>
      </c>
      <c r="D239" t="s">
        <v>17</v>
      </c>
      <c r="E239" t="s">
        <v>1305</v>
      </c>
      <c r="F239">
        <v>150</v>
      </c>
      <c r="G239" s="4">
        <v>41357</v>
      </c>
      <c r="H239">
        <f>VLOOKUP($D239,'Product Ledger_EX'!$A$1:$D$13,MATCH($H$1,'Product Ledger_EX'!$A$1:$D$1,0),0)</f>
        <v>9.99</v>
      </c>
    </row>
    <row r="240" spans="1:8" x14ac:dyDescent="0.25">
      <c r="A240">
        <v>23721</v>
      </c>
      <c r="B240" t="s">
        <v>686</v>
      </c>
      <c r="C240" t="s">
        <v>180</v>
      </c>
      <c r="D240" t="s">
        <v>26</v>
      </c>
      <c r="E240" t="s">
        <v>1305</v>
      </c>
      <c r="F240">
        <v>14</v>
      </c>
      <c r="G240" s="4">
        <v>41357</v>
      </c>
      <c r="H240">
        <f>VLOOKUP($D240,'Product Ledger_EX'!$A$1:$D$13,MATCH($H$1,'Product Ledger_EX'!$A$1:$D$1,0),0)</f>
        <v>6</v>
      </c>
    </row>
    <row r="241" spans="1:8" x14ac:dyDescent="0.25">
      <c r="A241">
        <v>23956</v>
      </c>
      <c r="B241" t="s">
        <v>933</v>
      </c>
      <c r="C241" t="s">
        <v>220</v>
      </c>
      <c r="D241" t="s">
        <v>43</v>
      </c>
      <c r="E241" t="s">
        <v>1304</v>
      </c>
      <c r="F241">
        <v>80</v>
      </c>
      <c r="G241" s="4">
        <v>41358</v>
      </c>
      <c r="H241">
        <f>VLOOKUP($D241,'Product Ledger_EX'!$A$1:$D$13,MATCH($H$1,'Product Ledger_EX'!$A$1:$D$1,0),0)</f>
        <v>6.5</v>
      </c>
    </row>
    <row r="242" spans="1:8" x14ac:dyDescent="0.25">
      <c r="A242">
        <v>23654</v>
      </c>
      <c r="B242" t="s">
        <v>607</v>
      </c>
      <c r="C242" t="s">
        <v>608</v>
      </c>
      <c r="D242" t="s">
        <v>17</v>
      </c>
      <c r="E242" t="s">
        <v>1304</v>
      </c>
      <c r="F242">
        <v>199</v>
      </c>
      <c r="G242" s="4">
        <v>41358</v>
      </c>
      <c r="H242">
        <f>VLOOKUP($D242,'Product Ledger_EX'!$A$1:$D$13,MATCH($H$1,'Product Ledger_EX'!$A$1:$D$1,0),0)</f>
        <v>9.99</v>
      </c>
    </row>
    <row r="243" spans="1:8" x14ac:dyDescent="0.25">
      <c r="A243">
        <v>24212</v>
      </c>
      <c r="B243" t="s">
        <v>1201</v>
      </c>
      <c r="C243" t="s">
        <v>37</v>
      </c>
      <c r="D243" t="s">
        <v>14</v>
      </c>
      <c r="E243" t="s">
        <v>1305</v>
      </c>
      <c r="F243">
        <v>3</v>
      </c>
      <c r="G243" s="4">
        <v>41359</v>
      </c>
      <c r="H243">
        <f>VLOOKUP($D243,'Product Ledger_EX'!$A$1:$D$13,MATCH($H$1,'Product Ledger_EX'!$A$1:$D$1,0),0)</f>
        <v>9</v>
      </c>
    </row>
    <row r="244" spans="1:8" x14ac:dyDescent="0.25">
      <c r="A244">
        <v>23818</v>
      </c>
      <c r="B244" t="s">
        <v>789</v>
      </c>
      <c r="C244" t="s">
        <v>220</v>
      </c>
      <c r="D244" t="s">
        <v>31</v>
      </c>
      <c r="E244" t="s">
        <v>1306</v>
      </c>
      <c r="F244">
        <v>194</v>
      </c>
      <c r="G244" s="4">
        <v>41359</v>
      </c>
      <c r="H244">
        <f>VLOOKUP($D244,'Product Ledger_EX'!$A$1:$D$13,MATCH($H$1,'Product Ledger_EX'!$A$1:$D$1,0),0)</f>
        <v>6.99</v>
      </c>
    </row>
    <row r="245" spans="1:8" x14ac:dyDescent="0.25">
      <c r="A245">
        <v>24012</v>
      </c>
      <c r="B245" t="s">
        <v>995</v>
      </c>
      <c r="C245" t="s">
        <v>378</v>
      </c>
      <c r="D245" t="s">
        <v>11</v>
      </c>
      <c r="E245" t="s">
        <v>1304</v>
      </c>
      <c r="F245">
        <v>115</v>
      </c>
      <c r="G245" s="4">
        <v>41361</v>
      </c>
      <c r="H245">
        <f>VLOOKUP($D245,'Product Ledger_EX'!$A$1:$D$13,MATCH($H$1,'Product Ledger_EX'!$A$1:$D$1,0),0)</f>
        <v>6.5</v>
      </c>
    </row>
    <row r="246" spans="1:8" x14ac:dyDescent="0.25">
      <c r="A246">
        <v>24016</v>
      </c>
      <c r="B246" t="s">
        <v>1000</v>
      </c>
      <c r="C246" t="s">
        <v>129</v>
      </c>
      <c r="D246" t="s">
        <v>8</v>
      </c>
      <c r="E246" t="s">
        <v>1304</v>
      </c>
      <c r="F246">
        <v>45</v>
      </c>
      <c r="G246" s="4">
        <v>41361</v>
      </c>
      <c r="H246">
        <f>VLOOKUP($D246,'Product Ledger_EX'!$A$1:$D$13,MATCH($H$1,'Product Ledger_EX'!$A$1:$D$1,0),0)</f>
        <v>0</v>
      </c>
    </row>
    <row r="247" spans="1:8" x14ac:dyDescent="0.25">
      <c r="A247">
        <v>23806</v>
      </c>
      <c r="B247" t="s">
        <v>776</v>
      </c>
      <c r="C247" t="s">
        <v>148</v>
      </c>
      <c r="D247" t="s">
        <v>26</v>
      </c>
      <c r="E247" t="s">
        <v>1304</v>
      </c>
      <c r="F247">
        <v>132</v>
      </c>
      <c r="G247" s="4">
        <v>41361</v>
      </c>
      <c r="H247">
        <f>VLOOKUP($D247,'Product Ledger_EX'!$A$1:$D$13,MATCH($H$1,'Product Ledger_EX'!$A$1:$D$1,0),0)</f>
        <v>6</v>
      </c>
    </row>
    <row r="248" spans="1:8" x14ac:dyDescent="0.25">
      <c r="A248">
        <v>24141</v>
      </c>
      <c r="B248" t="s">
        <v>1128</v>
      </c>
      <c r="C248" t="s">
        <v>404</v>
      </c>
      <c r="D248" t="s">
        <v>14</v>
      </c>
      <c r="E248" t="s">
        <v>1304</v>
      </c>
      <c r="F248">
        <v>74</v>
      </c>
      <c r="G248" s="4">
        <v>41361</v>
      </c>
      <c r="H248">
        <f>VLOOKUP($D248,'Product Ledger_EX'!$A$1:$D$13,MATCH($H$1,'Product Ledger_EX'!$A$1:$D$1,0),0)</f>
        <v>9</v>
      </c>
    </row>
    <row r="249" spans="1:8" x14ac:dyDescent="0.25">
      <c r="A249">
        <v>23365</v>
      </c>
      <c r="B249" t="s">
        <v>208</v>
      </c>
      <c r="C249" t="s">
        <v>209</v>
      </c>
      <c r="D249" t="s">
        <v>48</v>
      </c>
      <c r="E249" t="s">
        <v>1306</v>
      </c>
      <c r="F249">
        <v>118</v>
      </c>
      <c r="G249" s="4">
        <v>41363</v>
      </c>
      <c r="H249">
        <f>VLOOKUP($D249,'Product Ledger_EX'!$A$1:$D$13,MATCH($H$1,'Product Ledger_EX'!$A$1:$D$1,0),0)</f>
        <v>14.5</v>
      </c>
    </row>
    <row r="250" spans="1:8" x14ac:dyDescent="0.25">
      <c r="A250">
        <v>24258</v>
      </c>
      <c r="B250" t="s">
        <v>1248</v>
      </c>
      <c r="C250" t="s">
        <v>70</v>
      </c>
      <c r="D250" t="s">
        <v>14</v>
      </c>
      <c r="E250" t="s">
        <v>1304</v>
      </c>
      <c r="F250">
        <v>117</v>
      </c>
      <c r="G250" s="4">
        <v>41363</v>
      </c>
      <c r="H250">
        <f>VLOOKUP($D250,'Product Ledger_EX'!$A$1:$D$13,MATCH($H$1,'Product Ledger_EX'!$A$1:$D$1,0),0)</f>
        <v>9</v>
      </c>
    </row>
    <row r="251" spans="1:8" x14ac:dyDescent="0.25">
      <c r="A251">
        <v>23511</v>
      </c>
      <c r="B251" t="s">
        <v>420</v>
      </c>
      <c r="C251" t="s">
        <v>421</v>
      </c>
      <c r="D251" t="s">
        <v>48</v>
      </c>
      <c r="E251" t="s">
        <v>1305</v>
      </c>
      <c r="F251">
        <v>37</v>
      </c>
      <c r="G251" s="4">
        <v>41365</v>
      </c>
      <c r="H251">
        <f>VLOOKUP($D251,'Product Ledger_EX'!$A$1:$D$13,MATCH($H$1,'Product Ledger_EX'!$A$1:$D$1,0),0)</f>
        <v>14.5</v>
      </c>
    </row>
    <row r="252" spans="1:8" x14ac:dyDescent="0.25">
      <c r="A252">
        <v>23632</v>
      </c>
      <c r="B252" t="s">
        <v>579</v>
      </c>
      <c r="C252" t="s">
        <v>84</v>
      </c>
      <c r="D252" t="s">
        <v>62</v>
      </c>
      <c r="E252" t="s">
        <v>1306</v>
      </c>
      <c r="F252">
        <v>118</v>
      </c>
      <c r="G252" s="4">
        <v>41367</v>
      </c>
      <c r="H252">
        <f>VLOOKUP($D252,'Product Ledger_EX'!$A$1:$D$13,MATCH($H$1,'Product Ledger_EX'!$A$1:$D$1,0),0)</f>
        <v>4.5</v>
      </c>
    </row>
    <row r="253" spans="1:8" x14ac:dyDescent="0.25">
      <c r="A253">
        <v>23503</v>
      </c>
      <c r="B253" t="s">
        <v>411</v>
      </c>
      <c r="C253" t="s">
        <v>298</v>
      </c>
      <c r="D253" t="s">
        <v>20</v>
      </c>
      <c r="E253" t="s">
        <v>1305</v>
      </c>
      <c r="F253">
        <v>145</v>
      </c>
      <c r="G253" s="4">
        <v>41367</v>
      </c>
      <c r="H253">
        <f>VLOOKUP($D253,'Product Ledger_EX'!$A$1:$D$13,MATCH($H$1,'Product Ledger_EX'!$A$1:$D$1,0),0)</f>
        <v>3.99</v>
      </c>
    </row>
    <row r="254" spans="1:8" x14ac:dyDescent="0.25">
      <c r="A254">
        <v>23683</v>
      </c>
      <c r="B254" t="s">
        <v>642</v>
      </c>
      <c r="C254" t="s">
        <v>372</v>
      </c>
      <c r="D254" t="s">
        <v>17</v>
      </c>
      <c r="E254" t="s">
        <v>1305</v>
      </c>
      <c r="F254">
        <v>115</v>
      </c>
      <c r="G254" s="4">
        <v>41368</v>
      </c>
      <c r="H254">
        <f>VLOOKUP($D254,'Product Ledger_EX'!$A$1:$D$13,MATCH($H$1,'Product Ledger_EX'!$A$1:$D$1,0),0)</f>
        <v>9.99</v>
      </c>
    </row>
    <row r="255" spans="1:8" x14ac:dyDescent="0.25">
      <c r="A255">
        <v>23553</v>
      </c>
      <c r="B255" t="s">
        <v>479</v>
      </c>
      <c r="C255" t="s">
        <v>462</v>
      </c>
      <c r="D255" t="s">
        <v>26</v>
      </c>
      <c r="E255" t="s">
        <v>1305</v>
      </c>
      <c r="F255">
        <v>206</v>
      </c>
      <c r="G255" s="4">
        <v>41368</v>
      </c>
      <c r="H255">
        <f>VLOOKUP($D255,'Product Ledger_EX'!$A$1:$D$13,MATCH($H$1,'Product Ledger_EX'!$A$1:$D$1,0),0)</f>
        <v>6</v>
      </c>
    </row>
    <row r="256" spans="1:8" x14ac:dyDescent="0.25">
      <c r="A256">
        <v>23614</v>
      </c>
      <c r="B256" t="s">
        <v>554</v>
      </c>
      <c r="C256" t="s">
        <v>555</v>
      </c>
      <c r="D256" t="s">
        <v>55</v>
      </c>
      <c r="E256" t="s">
        <v>1305</v>
      </c>
      <c r="F256">
        <v>133</v>
      </c>
      <c r="G256" s="4">
        <v>41368</v>
      </c>
      <c r="H256">
        <f>VLOOKUP($D256,'Product Ledger_EX'!$A$1:$D$13,MATCH($H$1,'Product Ledger_EX'!$A$1:$D$1,0),0)</f>
        <v>4.5</v>
      </c>
    </row>
    <row r="257" spans="1:8" x14ac:dyDescent="0.25">
      <c r="A257">
        <v>24056</v>
      </c>
      <c r="B257" t="s">
        <v>1040</v>
      </c>
      <c r="C257" t="s">
        <v>471</v>
      </c>
      <c r="D257" t="s">
        <v>11</v>
      </c>
      <c r="E257" t="s">
        <v>1305</v>
      </c>
      <c r="F257">
        <v>205</v>
      </c>
      <c r="G257" s="4">
        <v>41368</v>
      </c>
      <c r="H257">
        <f>VLOOKUP($D257,'Product Ledger_EX'!$A$1:$D$13,MATCH($H$1,'Product Ledger_EX'!$A$1:$D$1,0),0)</f>
        <v>6.5</v>
      </c>
    </row>
    <row r="258" spans="1:8" x14ac:dyDescent="0.25">
      <c r="A258">
        <v>23688</v>
      </c>
      <c r="B258" t="s">
        <v>647</v>
      </c>
      <c r="C258" t="s">
        <v>180</v>
      </c>
      <c r="D258" t="s">
        <v>20</v>
      </c>
      <c r="E258" t="s">
        <v>1304</v>
      </c>
      <c r="F258">
        <v>35</v>
      </c>
      <c r="G258" s="4">
        <v>41369</v>
      </c>
      <c r="H258">
        <f>VLOOKUP($D258,'Product Ledger_EX'!$A$1:$D$13,MATCH($H$1,'Product Ledger_EX'!$A$1:$D$1,0),0)</f>
        <v>3.99</v>
      </c>
    </row>
    <row r="259" spans="1:8" x14ac:dyDescent="0.25">
      <c r="A259">
        <v>23275</v>
      </c>
      <c r="B259" t="s">
        <v>39</v>
      </c>
      <c r="C259" t="s">
        <v>40</v>
      </c>
      <c r="D259" t="s">
        <v>62</v>
      </c>
      <c r="E259" t="s">
        <v>1305</v>
      </c>
      <c r="F259">
        <v>138</v>
      </c>
      <c r="G259" s="4">
        <v>41369</v>
      </c>
      <c r="H259">
        <f>VLOOKUP($D259,'Product Ledger_EX'!$A$1:$D$13,MATCH($H$1,'Product Ledger_EX'!$A$1:$D$1,0),0)</f>
        <v>4.5</v>
      </c>
    </row>
    <row r="260" spans="1:8" x14ac:dyDescent="0.25">
      <c r="A260">
        <v>23421</v>
      </c>
      <c r="B260" t="s">
        <v>299</v>
      </c>
      <c r="C260" t="s">
        <v>148</v>
      </c>
      <c r="D260" t="s">
        <v>55</v>
      </c>
      <c r="E260" t="s">
        <v>1304</v>
      </c>
      <c r="F260">
        <v>89</v>
      </c>
      <c r="G260" s="4">
        <v>41370</v>
      </c>
      <c r="H260">
        <f>VLOOKUP($D260,'Product Ledger_EX'!$A$1:$D$13,MATCH($H$1,'Product Ledger_EX'!$A$1:$D$1,0),0)</f>
        <v>4.5</v>
      </c>
    </row>
    <row r="261" spans="1:8" x14ac:dyDescent="0.25">
      <c r="A261">
        <v>24147</v>
      </c>
      <c r="B261" t="s">
        <v>1134</v>
      </c>
      <c r="C261" t="s">
        <v>129</v>
      </c>
      <c r="D261" t="s">
        <v>62</v>
      </c>
      <c r="E261" t="s">
        <v>1304</v>
      </c>
      <c r="F261">
        <v>183</v>
      </c>
      <c r="G261" s="4">
        <v>41370</v>
      </c>
      <c r="H261">
        <f>VLOOKUP($D261,'Product Ledger_EX'!$A$1:$D$13,MATCH($H$1,'Product Ledger_EX'!$A$1:$D$1,0),0)</f>
        <v>4.5</v>
      </c>
    </row>
    <row r="262" spans="1:8" x14ac:dyDescent="0.25">
      <c r="A262">
        <v>23521</v>
      </c>
      <c r="B262" t="s">
        <v>435</v>
      </c>
      <c r="C262" t="s">
        <v>436</v>
      </c>
      <c r="D262" t="s">
        <v>43</v>
      </c>
      <c r="E262" t="s">
        <v>1304</v>
      </c>
      <c r="F262">
        <v>87</v>
      </c>
      <c r="G262" s="4">
        <v>41371</v>
      </c>
      <c r="H262">
        <f>VLOOKUP($D262,'Product Ledger_EX'!$A$1:$D$13,MATCH($H$1,'Product Ledger_EX'!$A$1:$D$1,0),0)</f>
        <v>6.5</v>
      </c>
    </row>
    <row r="263" spans="1:8" x14ac:dyDescent="0.25">
      <c r="A263">
        <v>23750</v>
      </c>
      <c r="B263" t="s">
        <v>716</v>
      </c>
      <c r="C263" t="s">
        <v>138</v>
      </c>
      <c r="D263" t="s">
        <v>14</v>
      </c>
      <c r="E263" t="s">
        <v>1304</v>
      </c>
      <c r="F263">
        <v>169</v>
      </c>
      <c r="G263" s="4">
        <v>41371</v>
      </c>
      <c r="H263">
        <f>VLOOKUP($D263,'Product Ledger_EX'!$A$1:$D$13,MATCH($H$1,'Product Ledger_EX'!$A$1:$D$1,0),0)</f>
        <v>9</v>
      </c>
    </row>
    <row r="264" spans="1:8" x14ac:dyDescent="0.25">
      <c r="A264">
        <v>24136</v>
      </c>
      <c r="B264" t="s">
        <v>1123</v>
      </c>
      <c r="C264" t="s">
        <v>442</v>
      </c>
      <c r="D264" t="s">
        <v>55</v>
      </c>
      <c r="E264" t="s">
        <v>1305</v>
      </c>
      <c r="F264">
        <v>1</v>
      </c>
      <c r="G264" s="4">
        <v>41371</v>
      </c>
      <c r="H264">
        <f>VLOOKUP($D264,'Product Ledger_EX'!$A$1:$D$13,MATCH($H$1,'Product Ledger_EX'!$A$1:$D$1,0),0)</f>
        <v>4.5</v>
      </c>
    </row>
    <row r="265" spans="1:8" x14ac:dyDescent="0.25">
      <c r="A265">
        <v>23499</v>
      </c>
      <c r="B265" t="s">
        <v>406</v>
      </c>
      <c r="C265" t="s">
        <v>267</v>
      </c>
      <c r="D265" t="s">
        <v>26</v>
      </c>
      <c r="E265" t="s">
        <v>1305</v>
      </c>
      <c r="F265">
        <v>75</v>
      </c>
      <c r="G265" s="4">
        <v>41372</v>
      </c>
      <c r="H265">
        <f>VLOOKUP($D265,'Product Ledger_EX'!$A$1:$D$13,MATCH($H$1,'Product Ledger_EX'!$A$1:$D$1,0),0)</f>
        <v>6</v>
      </c>
    </row>
    <row r="266" spans="1:8" x14ac:dyDescent="0.25">
      <c r="A266">
        <v>23651</v>
      </c>
      <c r="B266" t="s">
        <v>604</v>
      </c>
      <c r="C266" t="s">
        <v>102</v>
      </c>
      <c r="D266" t="s">
        <v>20</v>
      </c>
      <c r="E266" t="s">
        <v>1305</v>
      </c>
      <c r="F266">
        <v>30</v>
      </c>
      <c r="G266" s="4">
        <v>41373</v>
      </c>
      <c r="H266">
        <f>VLOOKUP($D266,'Product Ledger_EX'!$A$1:$D$13,MATCH($H$1,'Product Ledger_EX'!$A$1:$D$1,0),0)</f>
        <v>3.99</v>
      </c>
    </row>
    <row r="267" spans="1:8" x14ac:dyDescent="0.25">
      <c r="A267">
        <v>23664</v>
      </c>
      <c r="B267" t="s">
        <v>621</v>
      </c>
      <c r="C267" t="s">
        <v>336</v>
      </c>
      <c r="D267" t="s">
        <v>43</v>
      </c>
      <c r="E267" t="s">
        <v>1305</v>
      </c>
      <c r="F267">
        <v>22</v>
      </c>
      <c r="G267" s="4">
        <v>41374</v>
      </c>
      <c r="H267">
        <f>VLOOKUP($D267,'Product Ledger_EX'!$A$1:$D$13,MATCH($H$1,'Product Ledger_EX'!$A$1:$D$1,0),0)</f>
        <v>6.5</v>
      </c>
    </row>
    <row r="268" spans="1:8" x14ac:dyDescent="0.25">
      <c r="A268">
        <v>23521</v>
      </c>
      <c r="B268" t="s">
        <v>435</v>
      </c>
      <c r="C268" t="s">
        <v>436</v>
      </c>
      <c r="D268" t="s">
        <v>20</v>
      </c>
      <c r="E268" t="s">
        <v>1306</v>
      </c>
      <c r="F268">
        <v>185</v>
      </c>
      <c r="G268" s="4">
        <v>41374</v>
      </c>
      <c r="H268">
        <f>VLOOKUP($D268,'Product Ledger_EX'!$A$1:$D$13,MATCH($H$1,'Product Ledger_EX'!$A$1:$D$1,0),0)</f>
        <v>3.99</v>
      </c>
    </row>
    <row r="269" spans="1:8" x14ac:dyDescent="0.25">
      <c r="A269">
        <v>24209</v>
      </c>
      <c r="B269" t="s">
        <v>1198</v>
      </c>
      <c r="C269" t="s">
        <v>296</v>
      </c>
      <c r="D269" t="s">
        <v>23</v>
      </c>
      <c r="E269" t="s">
        <v>1305</v>
      </c>
      <c r="F269">
        <v>131</v>
      </c>
      <c r="G269" s="4">
        <v>41375</v>
      </c>
      <c r="H269">
        <f>VLOOKUP($D269,'Product Ledger_EX'!$A$1:$D$13,MATCH($H$1,'Product Ledger_EX'!$A$1:$D$1,0),0)</f>
        <v>3</v>
      </c>
    </row>
    <row r="270" spans="1:8" x14ac:dyDescent="0.25">
      <c r="A270">
        <v>23341</v>
      </c>
      <c r="B270" t="s">
        <v>166</v>
      </c>
      <c r="C270" t="s">
        <v>167</v>
      </c>
      <c r="D270" t="s">
        <v>26</v>
      </c>
      <c r="E270" t="s">
        <v>1305</v>
      </c>
      <c r="F270">
        <v>154</v>
      </c>
      <c r="G270" s="4">
        <v>41375</v>
      </c>
      <c r="H270">
        <f>VLOOKUP($D270,'Product Ledger_EX'!$A$1:$D$13,MATCH($H$1,'Product Ledger_EX'!$A$1:$D$1,0),0)</f>
        <v>6</v>
      </c>
    </row>
    <row r="271" spans="1:8" x14ac:dyDescent="0.25">
      <c r="A271">
        <v>23362</v>
      </c>
      <c r="B271" t="s">
        <v>202</v>
      </c>
      <c r="C271" t="s">
        <v>203</v>
      </c>
      <c r="D271" t="s">
        <v>62</v>
      </c>
      <c r="E271" t="s">
        <v>1304</v>
      </c>
      <c r="F271">
        <v>140</v>
      </c>
      <c r="G271" s="4">
        <v>41376</v>
      </c>
      <c r="H271">
        <f>VLOOKUP($D271,'Product Ledger_EX'!$A$1:$D$13,MATCH($H$1,'Product Ledger_EX'!$A$1:$D$1,0),0)</f>
        <v>4.5</v>
      </c>
    </row>
    <row r="272" spans="1:8" x14ac:dyDescent="0.25">
      <c r="A272">
        <v>23764</v>
      </c>
      <c r="B272" t="s">
        <v>730</v>
      </c>
      <c r="C272" t="s">
        <v>547</v>
      </c>
      <c r="D272" t="s">
        <v>23</v>
      </c>
      <c r="E272" t="s">
        <v>1304</v>
      </c>
      <c r="F272">
        <v>160</v>
      </c>
      <c r="G272" s="4">
        <v>41376</v>
      </c>
      <c r="H272">
        <f>VLOOKUP($D272,'Product Ledger_EX'!$A$1:$D$13,MATCH($H$1,'Product Ledger_EX'!$A$1:$D$1,0),0)</f>
        <v>3</v>
      </c>
    </row>
    <row r="273" spans="1:8" x14ac:dyDescent="0.25">
      <c r="A273">
        <v>23493</v>
      </c>
      <c r="B273" t="s">
        <v>399</v>
      </c>
      <c r="C273" t="s">
        <v>372</v>
      </c>
      <c r="D273" t="s">
        <v>62</v>
      </c>
      <c r="E273" t="s">
        <v>1304</v>
      </c>
      <c r="F273">
        <v>165</v>
      </c>
      <c r="G273" s="4">
        <v>41377</v>
      </c>
      <c r="H273">
        <f>VLOOKUP($D273,'Product Ledger_EX'!$A$1:$D$13,MATCH($H$1,'Product Ledger_EX'!$A$1:$D$1,0),0)</f>
        <v>4.5</v>
      </c>
    </row>
    <row r="274" spans="1:8" x14ac:dyDescent="0.25">
      <c r="A274">
        <v>23912</v>
      </c>
      <c r="B274" t="s">
        <v>887</v>
      </c>
      <c r="C274" t="s">
        <v>393</v>
      </c>
      <c r="D274" t="s">
        <v>31</v>
      </c>
      <c r="E274" t="s">
        <v>1304</v>
      </c>
      <c r="F274">
        <v>116</v>
      </c>
      <c r="G274" s="4">
        <v>41377</v>
      </c>
      <c r="H274">
        <f>VLOOKUP($D274,'Product Ledger_EX'!$A$1:$D$13,MATCH($H$1,'Product Ledger_EX'!$A$1:$D$1,0),0)</f>
        <v>6.99</v>
      </c>
    </row>
    <row r="275" spans="1:8" x14ac:dyDescent="0.25">
      <c r="A275">
        <v>23690</v>
      </c>
      <c r="B275" t="s">
        <v>649</v>
      </c>
      <c r="C275" t="s">
        <v>288</v>
      </c>
      <c r="D275" t="s">
        <v>17</v>
      </c>
      <c r="E275" t="s">
        <v>1304</v>
      </c>
      <c r="F275">
        <v>94</v>
      </c>
      <c r="G275" s="4">
        <v>41377</v>
      </c>
      <c r="H275">
        <f>VLOOKUP($D275,'Product Ledger_EX'!$A$1:$D$13,MATCH($H$1,'Product Ledger_EX'!$A$1:$D$1,0),0)</f>
        <v>9.99</v>
      </c>
    </row>
    <row r="276" spans="1:8" x14ac:dyDescent="0.25">
      <c r="A276">
        <v>23659</v>
      </c>
      <c r="B276" t="s">
        <v>613</v>
      </c>
      <c r="C276" t="s">
        <v>503</v>
      </c>
      <c r="D276" t="s">
        <v>31</v>
      </c>
      <c r="E276" t="s">
        <v>1304</v>
      </c>
      <c r="F276">
        <v>186</v>
      </c>
      <c r="G276" s="4">
        <v>41377</v>
      </c>
      <c r="H276">
        <f>VLOOKUP($D276,'Product Ledger_EX'!$A$1:$D$13,MATCH($H$1,'Product Ledger_EX'!$A$1:$D$1,0),0)</f>
        <v>6.99</v>
      </c>
    </row>
    <row r="277" spans="1:8" x14ac:dyDescent="0.25">
      <c r="A277">
        <v>23645</v>
      </c>
      <c r="B277" t="s">
        <v>595</v>
      </c>
      <c r="C277" t="s">
        <v>238</v>
      </c>
      <c r="D277" t="s">
        <v>8</v>
      </c>
      <c r="E277" t="s">
        <v>1305</v>
      </c>
      <c r="F277">
        <v>29</v>
      </c>
      <c r="G277" s="4">
        <v>41377</v>
      </c>
      <c r="H277">
        <f>VLOOKUP($D277,'Product Ledger_EX'!$A$1:$D$13,MATCH($H$1,'Product Ledger_EX'!$A$1:$D$1,0),0)</f>
        <v>0</v>
      </c>
    </row>
    <row r="278" spans="1:8" x14ac:dyDescent="0.25">
      <c r="A278">
        <v>23317</v>
      </c>
      <c r="B278" t="s">
        <v>122</v>
      </c>
      <c r="C278" t="s">
        <v>123</v>
      </c>
      <c r="D278" t="s">
        <v>43</v>
      </c>
      <c r="E278" t="s">
        <v>1304</v>
      </c>
      <c r="F278">
        <v>180</v>
      </c>
      <c r="G278" s="4">
        <v>41377</v>
      </c>
      <c r="H278">
        <f>VLOOKUP($D278,'Product Ledger_EX'!$A$1:$D$13,MATCH($H$1,'Product Ledger_EX'!$A$1:$D$1,0),0)</f>
        <v>6.5</v>
      </c>
    </row>
    <row r="279" spans="1:8" x14ac:dyDescent="0.25">
      <c r="A279">
        <v>23281</v>
      </c>
      <c r="B279" t="s">
        <v>53</v>
      </c>
      <c r="C279" t="s">
        <v>54</v>
      </c>
      <c r="D279" t="s">
        <v>26</v>
      </c>
      <c r="E279" t="s">
        <v>1305</v>
      </c>
      <c r="F279">
        <v>114</v>
      </c>
      <c r="G279" s="4">
        <v>41378</v>
      </c>
      <c r="H279">
        <f>VLOOKUP($D279,'Product Ledger_EX'!$A$1:$D$13,MATCH($H$1,'Product Ledger_EX'!$A$1:$D$1,0),0)</f>
        <v>6</v>
      </c>
    </row>
    <row r="280" spans="1:8" x14ac:dyDescent="0.25">
      <c r="A280">
        <v>24128</v>
      </c>
      <c r="B280" t="s">
        <v>1115</v>
      </c>
      <c r="C280" t="s">
        <v>298</v>
      </c>
      <c r="D280" t="s">
        <v>17</v>
      </c>
      <c r="E280" t="s">
        <v>1306</v>
      </c>
      <c r="F280">
        <v>91</v>
      </c>
      <c r="G280" s="4">
        <v>41378</v>
      </c>
      <c r="H280">
        <f>VLOOKUP($D280,'Product Ledger_EX'!$A$1:$D$13,MATCH($H$1,'Product Ledger_EX'!$A$1:$D$1,0),0)</f>
        <v>9.99</v>
      </c>
    </row>
    <row r="281" spans="1:8" x14ac:dyDescent="0.25">
      <c r="A281">
        <v>24115</v>
      </c>
      <c r="B281" t="s">
        <v>1100</v>
      </c>
      <c r="C281" t="s">
        <v>1101</v>
      </c>
      <c r="D281" t="s">
        <v>43</v>
      </c>
      <c r="E281" t="s">
        <v>1304</v>
      </c>
      <c r="F281">
        <v>172</v>
      </c>
      <c r="G281" s="4">
        <v>41379</v>
      </c>
      <c r="H281">
        <f>VLOOKUP($D281,'Product Ledger_EX'!$A$1:$D$13,MATCH($H$1,'Product Ledger_EX'!$A$1:$D$1,0),0)</f>
        <v>6.5</v>
      </c>
    </row>
    <row r="282" spans="1:8" x14ac:dyDescent="0.25">
      <c r="A282">
        <v>23752</v>
      </c>
      <c r="B282" t="s">
        <v>718</v>
      </c>
      <c r="C282" t="s">
        <v>76</v>
      </c>
      <c r="D282" t="s">
        <v>26</v>
      </c>
      <c r="E282" t="s">
        <v>1306</v>
      </c>
      <c r="F282">
        <v>75</v>
      </c>
      <c r="G282" s="4">
        <v>41379</v>
      </c>
      <c r="H282">
        <f>VLOOKUP($D282,'Product Ledger_EX'!$A$1:$D$13,MATCH($H$1,'Product Ledger_EX'!$A$1:$D$1,0),0)</f>
        <v>6</v>
      </c>
    </row>
    <row r="283" spans="1:8" x14ac:dyDescent="0.25">
      <c r="A283">
        <v>23435</v>
      </c>
      <c r="B283" t="s">
        <v>319</v>
      </c>
      <c r="C283" t="s">
        <v>201</v>
      </c>
      <c r="D283" t="s">
        <v>11</v>
      </c>
      <c r="E283" t="s">
        <v>1304</v>
      </c>
      <c r="F283">
        <v>6</v>
      </c>
      <c r="G283" s="4">
        <v>41379</v>
      </c>
      <c r="H283">
        <f>VLOOKUP($D283,'Product Ledger_EX'!$A$1:$D$13,MATCH($H$1,'Product Ledger_EX'!$A$1:$D$1,0),0)</f>
        <v>6.5</v>
      </c>
    </row>
    <row r="284" spans="1:8" x14ac:dyDescent="0.25">
      <c r="A284">
        <v>23810</v>
      </c>
      <c r="B284" t="s">
        <v>780</v>
      </c>
      <c r="C284" t="s">
        <v>22</v>
      </c>
      <c r="D284" t="s">
        <v>55</v>
      </c>
      <c r="E284" t="s">
        <v>1305</v>
      </c>
      <c r="F284">
        <v>113</v>
      </c>
      <c r="G284" s="4">
        <v>41379</v>
      </c>
      <c r="H284">
        <f>VLOOKUP($D284,'Product Ledger_EX'!$A$1:$D$13,MATCH($H$1,'Product Ledger_EX'!$A$1:$D$1,0),0)</f>
        <v>4.5</v>
      </c>
    </row>
    <row r="285" spans="1:8" x14ac:dyDescent="0.25">
      <c r="A285">
        <v>23483</v>
      </c>
      <c r="B285" t="s">
        <v>387</v>
      </c>
      <c r="C285" t="s">
        <v>42</v>
      </c>
      <c r="D285" t="s">
        <v>20</v>
      </c>
      <c r="E285" t="s">
        <v>1304</v>
      </c>
      <c r="F285">
        <v>49</v>
      </c>
      <c r="G285" s="4">
        <v>41380</v>
      </c>
      <c r="H285">
        <f>VLOOKUP($D285,'Product Ledger_EX'!$A$1:$D$13,MATCH($H$1,'Product Ledger_EX'!$A$1:$D$1,0),0)</f>
        <v>3.99</v>
      </c>
    </row>
    <row r="286" spans="1:8" x14ac:dyDescent="0.25">
      <c r="A286">
        <v>23606</v>
      </c>
      <c r="B286" t="s">
        <v>543</v>
      </c>
      <c r="C286" t="s">
        <v>236</v>
      </c>
      <c r="D286" t="s">
        <v>8</v>
      </c>
      <c r="E286" t="s">
        <v>1305</v>
      </c>
      <c r="F286">
        <v>172</v>
      </c>
      <c r="G286" s="4">
        <v>41381</v>
      </c>
      <c r="H286">
        <f>VLOOKUP($D286,'Product Ledger_EX'!$A$1:$D$13,MATCH($H$1,'Product Ledger_EX'!$A$1:$D$1,0),0)</f>
        <v>0</v>
      </c>
    </row>
    <row r="287" spans="1:8" x14ac:dyDescent="0.25">
      <c r="A287">
        <v>23549</v>
      </c>
      <c r="B287" t="s">
        <v>474</v>
      </c>
      <c r="C287" t="s">
        <v>104</v>
      </c>
      <c r="D287" t="s">
        <v>23</v>
      </c>
      <c r="E287" t="s">
        <v>1304</v>
      </c>
      <c r="F287">
        <v>70</v>
      </c>
      <c r="G287" s="4">
        <v>41381</v>
      </c>
      <c r="H287">
        <f>VLOOKUP($D287,'Product Ledger_EX'!$A$1:$D$13,MATCH($H$1,'Product Ledger_EX'!$A$1:$D$1,0),0)</f>
        <v>3</v>
      </c>
    </row>
    <row r="288" spans="1:8" x14ac:dyDescent="0.25">
      <c r="A288">
        <v>23602</v>
      </c>
      <c r="B288" t="s">
        <v>538</v>
      </c>
      <c r="C288" t="s">
        <v>390</v>
      </c>
      <c r="D288" t="s">
        <v>62</v>
      </c>
      <c r="E288" t="s">
        <v>1305</v>
      </c>
      <c r="F288">
        <v>145</v>
      </c>
      <c r="G288" s="4">
        <v>41381</v>
      </c>
      <c r="H288">
        <f>VLOOKUP($D288,'Product Ledger_EX'!$A$1:$D$13,MATCH($H$1,'Product Ledger_EX'!$A$1:$D$1,0),0)</f>
        <v>4.5</v>
      </c>
    </row>
    <row r="289" spans="1:8" x14ac:dyDescent="0.25">
      <c r="A289">
        <v>23911</v>
      </c>
      <c r="B289" t="s">
        <v>886</v>
      </c>
      <c r="C289" t="s">
        <v>276</v>
      </c>
      <c r="D289" t="s">
        <v>55</v>
      </c>
      <c r="E289" t="s">
        <v>1304</v>
      </c>
      <c r="F289">
        <v>170</v>
      </c>
      <c r="G289" s="4">
        <v>41381</v>
      </c>
      <c r="H289">
        <f>VLOOKUP($D289,'Product Ledger_EX'!$A$1:$D$13,MATCH($H$1,'Product Ledger_EX'!$A$1:$D$1,0),0)</f>
        <v>4.5</v>
      </c>
    </row>
    <row r="290" spans="1:8" x14ac:dyDescent="0.25">
      <c r="A290">
        <v>23983</v>
      </c>
      <c r="B290" t="s">
        <v>962</v>
      </c>
      <c r="C290" t="s">
        <v>547</v>
      </c>
      <c r="D290" t="s">
        <v>55</v>
      </c>
      <c r="E290" t="s">
        <v>1305</v>
      </c>
      <c r="F290">
        <v>25</v>
      </c>
      <c r="G290" s="4">
        <v>41381</v>
      </c>
      <c r="H290">
        <f>VLOOKUP($D290,'Product Ledger_EX'!$A$1:$D$13,MATCH($H$1,'Product Ledger_EX'!$A$1:$D$1,0),0)</f>
        <v>4.5</v>
      </c>
    </row>
    <row r="291" spans="1:8" x14ac:dyDescent="0.25">
      <c r="A291">
        <v>23351</v>
      </c>
      <c r="B291" t="s">
        <v>185</v>
      </c>
      <c r="C291" t="s">
        <v>186</v>
      </c>
      <c r="D291" t="s">
        <v>23</v>
      </c>
      <c r="E291" t="s">
        <v>1305</v>
      </c>
      <c r="F291">
        <v>109</v>
      </c>
      <c r="G291" s="4">
        <v>41382</v>
      </c>
      <c r="H291">
        <f>VLOOKUP($D291,'Product Ledger_EX'!$A$1:$D$13,MATCH($H$1,'Product Ledger_EX'!$A$1:$D$1,0),0)</f>
        <v>3</v>
      </c>
    </row>
    <row r="292" spans="1:8" x14ac:dyDescent="0.25">
      <c r="A292">
        <v>23547</v>
      </c>
      <c r="B292" t="s">
        <v>470</v>
      </c>
      <c r="C292" t="s">
        <v>471</v>
      </c>
      <c r="D292" t="s">
        <v>26</v>
      </c>
      <c r="E292" t="s">
        <v>1304</v>
      </c>
      <c r="F292">
        <v>207</v>
      </c>
      <c r="G292" s="4">
        <v>41382</v>
      </c>
      <c r="H292">
        <f>VLOOKUP($D292,'Product Ledger_EX'!$A$1:$D$13,MATCH($H$1,'Product Ledger_EX'!$A$1:$D$1,0),0)</f>
        <v>6</v>
      </c>
    </row>
    <row r="293" spans="1:8" x14ac:dyDescent="0.25">
      <c r="A293">
        <v>24212</v>
      </c>
      <c r="B293" t="s">
        <v>1201</v>
      </c>
      <c r="C293" t="s">
        <v>37</v>
      </c>
      <c r="D293" t="s">
        <v>62</v>
      </c>
      <c r="E293" t="s">
        <v>1305</v>
      </c>
      <c r="F293">
        <v>197</v>
      </c>
      <c r="G293" s="4">
        <v>41382</v>
      </c>
      <c r="H293">
        <f>VLOOKUP($D293,'Product Ledger_EX'!$A$1:$D$13,MATCH($H$1,'Product Ledger_EX'!$A$1:$D$1,0),0)</f>
        <v>4.5</v>
      </c>
    </row>
    <row r="294" spans="1:8" x14ac:dyDescent="0.25">
      <c r="A294">
        <v>24175</v>
      </c>
      <c r="B294" t="s">
        <v>1163</v>
      </c>
      <c r="C294" t="s">
        <v>362</v>
      </c>
      <c r="D294" t="s">
        <v>55</v>
      </c>
      <c r="E294" t="s">
        <v>1305</v>
      </c>
      <c r="F294">
        <v>65</v>
      </c>
      <c r="G294" s="4">
        <v>41382</v>
      </c>
      <c r="H294">
        <f>VLOOKUP($D294,'Product Ledger_EX'!$A$1:$D$13,MATCH($H$1,'Product Ledger_EX'!$A$1:$D$1,0),0)</f>
        <v>4.5</v>
      </c>
    </row>
    <row r="295" spans="1:8" x14ac:dyDescent="0.25">
      <c r="A295">
        <v>24073</v>
      </c>
      <c r="B295" t="s">
        <v>1058</v>
      </c>
      <c r="C295" t="s">
        <v>296</v>
      </c>
      <c r="D295" t="s">
        <v>23</v>
      </c>
      <c r="E295" t="s">
        <v>1306</v>
      </c>
      <c r="F295">
        <v>24</v>
      </c>
      <c r="G295" s="4">
        <v>41383</v>
      </c>
      <c r="H295">
        <f>VLOOKUP($D295,'Product Ledger_EX'!$A$1:$D$13,MATCH($H$1,'Product Ledger_EX'!$A$1:$D$1,0),0)</f>
        <v>3</v>
      </c>
    </row>
    <row r="296" spans="1:8" x14ac:dyDescent="0.25">
      <c r="A296">
        <v>23556</v>
      </c>
      <c r="B296" t="s">
        <v>483</v>
      </c>
      <c r="C296" t="s">
        <v>484</v>
      </c>
      <c r="D296" t="s">
        <v>14</v>
      </c>
      <c r="E296" t="s">
        <v>1306</v>
      </c>
      <c r="F296">
        <v>166</v>
      </c>
      <c r="G296" s="4">
        <v>41384</v>
      </c>
      <c r="H296">
        <f>VLOOKUP($D296,'Product Ledger_EX'!$A$1:$D$13,MATCH($H$1,'Product Ledger_EX'!$A$1:$D$1,0),0)</f>
        <v>9</v>
      </c>
    </row>
    <row r="297" spans="1:8" x14ac:dyDescent="0.25">
      <c r="A297">
        <v>23659</v>
      </c>
      <c r="B297" t="s">
        <v>613</v>
      </c>
      <c r="C297" t="s">
        <v>503</v>
      </c>
      <c r="D297" t="s">
        <v>31</v>
      </c>
      <c r="E297" t="s">
        <v>1304</v>
      </c>
      <c r="F297">
        <v>106</v>
      </c>
      <c r="G297" s="4">
        <v>41384</v>
      </c>
      <c r="H297">
        <f>VLOOKUP($D297,'Product Ledger_EX'!$A$1:$D$13,MATCH($H$1,'Product Ledger_EX'!$A$1:$D$1,0),0)</f>
        <v>6.99</v>
      </c>
    </row>
    <row r="298" spans="1:8" x14ac:dyDescent="0.25">
      <c r="A298">
        <v>23463</v>
      </c>
      <c r="B298" t="s">
        <v>360</v>
      </c>
      <c r="C298" t="s">
        <v>296</v>
      </c>
      <c r="D298" t="s">
        <v>14</v>
      </c>
      <c r="E298" t="s">
        <v>1305</v>
      </c>
      <c r="F298">
        <v>129</v>
      </c>
      <c r="G298" s="4">
        <v>41385</v>
      </c>
      <c r="H298">
        <f>VLOOKUP($D298,'Product Ledger_EX'!$A$1:$D$13,MATCH($H$1,'Product Ledger_EX'!$A$1:$D$1,0),0)</f>
        <v>9</v>
      </c>
    </row>
    <row r="299" spans="1:8" x14ac:dyDescent="0.25">
      <c r="A299">
        <v>24084</v>
      </c>
      <c r="B299" t="s">
        <v>1069</v>
      </c>
      <c r="C299" t="s">
        <v>72</v>
      </c>
      <c r="D299" t="s">
        <v>8</v>
      </c>
      <c r="E299" t="s">
        <v>1305</v>
      </c>
      <c r="F299">
        <v>170</v>
      </c>
      <c r="G299" s="4">
        <v>41387</v>
      </c>
      <c r="H299">
        <f>VLOOKUP($D299,'Product Ledger_EX'!$A$1:$D$13,MATCH($H$1,'Product Ledger_EX'!$A$1:$D$1,0),0)</f>
        <v>0</v>
      </c>
    </row>
    <row r="300" spans="1:8" x14ac:dyDescent="0.25">
      <c r="A300">
        <v>23551</v>
      </c>
      <c r="B300" t="s">
        <v>477</v>
      </c>
      <c r="C300" t="s">
        <v>57</v>
      </c>
      <c r="D300" t="s">
        <v>62</v>
      </c>
      <c r="E300" t="s">
        <v>1304</v>
      </c>
      <c r="F300">
        <v>124</v>
      </c>
      <c r="G300" s="4">
        <v>41387</v>
      </c>
      <c r="H300">
        <f>VLOOKUP($D300,'Product Ledger_EX'!$A$1:$D$13,MATCH($H$1,'Product Ledger_EX'!$A$1:$D$1,0),0)</f>
        <v>4.5</v>
      </c>
    </row>
    <row r="301" spans="1:8" x14ac:dyDescent="0.25">
      <c r="A301">
        <v>23783</v>
      </c>
      <c r="B301" t="s">
        <v>751</v>
      </c>
      <c r="C301" t="s">
        <v>7</v>
      </c>
      <c r="D301" t="s">
        <v>43</v>
      </c>
      <c r="E301" t="s">
        <v>1305</v>
      </c>
      <c r="F301">
        <v>162</v>
      </c>
      <c r="G301" s="4">
        <v>41387</v>
      </c>
      <c r="H301">
        <f>VLOOKUP($D301,'Product Ledger_EX'!$A$1:$D$13,MATCH($H$1,'Product Ledger_EX'!$A$1:$D$1,0),0)</f>
        <v>6.5</v>
      </c>
    </row>
    <row r="302" spans="1:8" x14ac:dyDescent="0.25">
      <c r="A302">
        <v>23909</v>
      </c>
      <c r="B302" t="s">
        <v>884</v>
      </c>
      <c r="C302" t="s">
        <v>352</v>
      </c>
      <c r="D302" t="s">
        <v>8</v>
      </c>
      <c r="E302" t="s">
        <v>1305</v>
      </c>
      <c r="F302">
        <v>206</v>
      </c>
      <c r="G302" s="4">
        <v>41387</v>
      </c>
      <c r="H302">
        <f>VLOOKUP($D302,'Product Ledger_EX'!$A$1:$D$13,MATCH($H$1,'Product Ledger_EX'!$A$1:$D$1,0),0)</f>
        <v>0</v>
      </c>
    </row>
    <row r="303" spans="1:8" x14ac:dyDescent="0.25">
      <c r="A303">
        <v>23601</v>
      </c>
      <c r="B303" t="s">
        <v>537</v>
      </c>
      <c r="C303" t="s">
        <v>296</v>
      </c>
      <c r="D303" t="s">
        <v>11</v>
      </c>
      <c r="E303" t="s">
        <v>1304</v>
      </c>
      <c r="F303">
        <v>175</v>
      </c>
      <c r="G303" s="4">
        <v>41387</v>
      </c>
      <c r="H303">
        <f>VLOOKUP($D303,'Product Ledger_EX'!$A$1:$D$13,MATCH($H$1,'Product Ledger_EX'!$A$1:$D$1,0),0)</f>
        <v>6.5</v>
      </c>
    </row>
    <row r="304" spans="1:8" x14ac:dyDescent="0.25">
      <c r="A304">
        <v>23685</v>
      </c>
      <c r="B304" t="s">
        <v>644</v>
      </c>
      <c r="C304" t="s">
        <v>201</v>
      </c>
      <c r="D304" t="s">
        <v>26</v>
      </c>
      <c r="E304" t="s">
        <v>1304</v>
      </c>
      <c r="F304">
        <v>192</v>
      </c>
      <c r="G304" s="4">
        <v>41387</v>
      </c>
      <c r="H304">
        <f>VLOOKUP($D304,'Product Ledger_EX'!$A$1:$D$13,MATCH($H$1,'Product Ledger_EX'!$A$1:$D$1,0),0)</f>
        <v>6</v>
      </c>
    </row>
    <row r="305" spans="1:8" x14ac:dyDescent="0.25">
      <c r="A305">
        <v>23478</v>
      </c>
      <c r="B305" t="s">
        <v>382</v>
      </c>
      <c r="C305" t="s">
        <v>19</v>
      </c>
      <c r="D305" t="s">
        <v>20</v>
      </c>
      <c r="E305" t="s">
        <v>1305</v>
      </c>
      <c r="F305">
        <v>59</v>
      </c>
      <c r="G305" s="4">
        <v>41388</v>
      </c>
      <c r="H305">
        <f>VLOOKUP($D305,'Product Ledger_EX'!$A$1:$D$13,MATCH($H$1,'Product Ledger_EX'!$A$1:$D$1,0),0)</f>
        <v>3.99</v>
      </c>
    </row>
    <row r="306" spans="1:8" x14ac:dyDescent="0.25">
      <c r="A306">
        <v>24220</v>
      </c>
      <c r="B306" t="s">
        <v>1209</v>
      </c>
      <c r="C306" t="s">
        <v>150</v>
      </c>
      <c r="D306" t="s">
        <v>31</v>
      </c>
      <c r="E306" t="s">
        <v>1304</v>
      </c>
      <c r="F306">
        <v>142</v>
      </c>
      <c r="G306" s="4">
        <v>41388</v>
      </c>
      <c r="H306">
        <f>VLOOKUP($D306,'Product Ledger_EX'!$A$1:$D$13,MATCH($H$1,'Product Ledger_EX'!$A$1:$D$1,0),0)</f>
        <v>6.99</v>
      </c>
    </row>
    <row r="307" spans="1:8" x14ac:dyDescent="0.25">
      <c r="A307">
        <v>23339</v>
      </c>
      <c r="B307" t="s">
        <v>163</v>
      </c>
      <c r="C307" t="s">
        <v>50</v>
      </c>
      <c r="D307" t="s">
        <v>43</v>
      </c>
      <c r="E307" t="s">
        <v>1304</v>
      </c>
      <c r="F307">
        <v>100</v>
      </c>
      <c r="G307" s="4">
        <v>41388</v>
      </c>
      <c r="H307">
        <f>VLOOKUP($D307,'Product Ledger_EX'!$A$1:$D$13,MATCH($H$1,'Product Ledger_EX'!$A$1:$D$1,0),0)</f>
        <v>6.5</v>
      </c>
    </row>
    <row r="308" spans="1:8" x14ac:dyDescent="0.25">
      <c r="A308">
        <v>24092</v>
      </c>
      <c r="B308" t="s">
        <v>1077</v>
      </c>
      <c r="C308" t="s">
        <v>587</v>
      </c>
      <c r="D308" t="s">
        <v>20</v>
      </c>
      <c r="E308" t="s">
        <v>1305</v>
      </c>
      <c r="F308">
        <v>30</v>
      </c>
      <c r="G308" s="4">
        <v>41389</v>
      </c>
      <c r="H308">
        <f>VLOOKUP($D308,'Product Ledger_EX'!$A$1:$D$13,MATCH($H$1,'Product Ledger_EX'!$A$1:$D$1,0),0)</f>
        <v>3.99</v>
      </c>
    </row>
    <row r="309" spans="1:8" x14ac:dyDescent="0.25">
      <c r="A309">
        <v>24170</v>
      </c>
      <c r="B309" t="s">
        <v>1158</v>
      </c>
      <c r="C309" t="s">
        <v>66</v>
      </c>
      <c r="D309" t="s">
        <v>62</v>
      </c>
      <c r="E309" t="s">
        <v>1305</v>
      </c>
      <c r="F309">
        <v>28</v>
      </c>
      <c r="G309" s="4">
        <v>41389</v>
      </c>
      <c r="H309">
        <f>VLOOKUP($D309,'Product Ledger_EX'!$A$1:$D$13,MATCH($H$1,'Product Ledger_EX'!$A$1:$D$1,0),0)</f>
        <v>4.5</v>
      </c>
    </row>
    <row r="310" spans="1:8" x14ac:dyDescent="0.25">
      <c r="A310">
        <v>24065</v>
      </c>
      <c r="B310" t="s">
        <v>1049</v>
      </c>
      <c r="C310" t="s">
        <v>261</v>
      </c>
      <c r="D310" t="s">
        <v>26</v>
      </c>
      <c r="E310" t="s">
        <v>1305</v>
      </c>
      <c r="F310">
        <v>83</v>
      </c>
      <c r="G310" s="4">
        <v>41390</v>
      </c>
      <c r="H310">
        <f>VLOOKUP($D310,'Product Ledger_EX'!$A$1:$D$13,MATCH($H$1,'Product Ledger_EX'!$A$1:$D$1,0),0)</f>
        <v>6</v>
      </c>
    </row>
    <row r="311" spans="1:8" x14ac:dyDescent="0.25">
      <c r="A311">
        <v>23844</v>
      </c>
      <c r="B311" t="s">
        <v>818</v>
      </c>
      <c r="C311" t="s">
        <v>304</v>
      </c>
      <c r="D311" t="s">
        <v>8</v>
      </c>
      <c r="E311" t="s">
        <v>1306</v>
      </c>
      <c r="F311">
        <v>168</v>
      </c>
      <c r="G311" s="4">
        <v>41390</v>
      </c>
      <c r="H311">
        <f>VLOOKUP($D311,'Product Ledger_EX'!$A$1:$D$13,MATCH($H$1,'Product Ledger_EX'!$A$1:$D$1,0),0)</f>
        <v>0</v>
      </c>
    </row>
    <row r="312" spans="1:8" x14ac:dyDescent="0.25">
      <c r="A312">
        <v>23437</v>
      </c>
      <c r="B312" t="s">
        <v>321</v>
      </c>
      <c r="C312" t="s">
        <v>322</v>
      </c>
      <c r="D312" t="s">
        <v>23</v>
      </c>
      <c r="E312" t="s">
        <v>1305</v>
      </c>
      <c r="F312">
        <v>174</v>
      </c>
      <c r="G312" s="4">
        <v>41390</v>
      </c>
      <c r="H312">
        <f>VLOOKUP($D312,'Product Ledger_EX'!$A$1:$D$13,MATCH($H$1,'Product Ledger_EX'!$A$1:$D$1,0),0)</f>
        <v>3</v>
      </c>
    </row>
    <row r="313" spans="1:8" x14ac:dyDescent="0.25">
      <c r="A313">
        <v>23696</v>
      </c>
      <c r="B313" t="s">
        <v>658</v>
      </c>
      <c r="C313" t="s">
        <v>587</v>
      </c>
      <c r="D313" t="s">
        <v>14</v>
      </c>
      <c r="E313" t="s">
        <v>1305</v>
      </c>
      <c r="F313">
        <v>30</v>
      </c>
      <c r="G313" s="4">
        <v>41391</v>
      </c>
      <c r="H313">
        <f>VLOOKUP($D313,'Product Ledger_EX'!$A$1:$D$13,MATCH($H$1,'Product Ledger_EX'!$A$1:$D$1,0),0)</f>
        <v>9</v>
      </c>
    </row>
    <row r="314" spans="1:8" x14ac:dyDescent="0.25">
      <c r="A314">
        <v>23442</v>
      </c>
      <c r="B314" t="s">
        <v>328</v>
      </c>
      <c r="C314" t="s">
        <v>329</v>
      </c>
      <c r="D314" t="s">
        <v>31</v>
      </c>
      <c r="E314" t="s">
        <v>1304</v>
      </c>
      <c r="F314">
        <v>167</v>
      </c>
      <c r="G314" s="4">
        <v>41392</v>
      </c>
      <c r="H314">
        <f>VLOOKUP($D314,'Product Ledger_EX'!$A$1:$D$13,MATCH($H$1,'Product Ledger_EX'!$A$1:$D$1,0),0)</f>
        <v>6.99</v>
      </c>
    </row>
    <row r="315" spans="1:8" x14ac:dyDescent="0.25">
      <c r="A315">
        <v>23341</v>
      </c>
      <c r="B315" t="s">
        <v>166</v>
      </c>
      <c r="C315" t="s">
        <v>167</v>
      </c>
      <c r="D315" t="s">
        <v>11</v>
      </c>
      <c r="E315" t="s">
        <v>1305</v>
      </c>
      <c r="F315">
        <v>190</v>
      </c>
      <c r="G315" s="4">
        <v>41393</v>
      </c>
      <c r="H315">
        <f>VLOOKUP($D315,'Product Ledger_EX'!$A$1:$D$13,MATCH($H$1,'Product Ledger_EX'!$A$1:$D$1,0),0)</f>
        <v>6.5</v>
      </c>
    </row>
    <row r="316" spans="1:8" x14ac:dyDescent="0.25">
      <c r="A316">
        <v>24032</v>
      </c>
      <c r="B316" t="s">
        <v>1016</v>
      </c>
      <c r="C316" t="s">
        <v>162</v>
      </c>
      <c r="D316" t="s">
        <v>48</v>
      </c>
      <c r="E316" t="s">
        <v>1304</v>
      </c>
      <c r="F316">
        <v>90</v>
      </c>
      <c r="G316" s="4">
        <v>41393</v>
      </c>
      <c r="H316">
        <f>VLOOKUP($D316,'Product Ledger_EX'!$A$1:$D$13,MATCH($H$1,'Product Ledger_EX'!$A$1:$D$1,0),0)</f>
        <v>14.5</v>
      </c>
    </row>
    <row r="317" spans="1:8" x14ac:dyDescent="0.25">
      <c r="A317">
        <v>24070</v>
      </c>
      <c r="B317" t="s">
        <v>1055</v>
      </c>
      <c r="C317" t="s">
        <v>135</v>
      </c>
      <c r="D317" t="s">
        <v>43</v>
      </c>
      <c r="E317" t="s">
        <v>1304</v>
      </c>
      <c r="F317">
        <v>16</v>
      </c>
      <c r="G317" s="4">
        <v>41393</v>
      </c>
      <c r="H317">
        <f>VLOOKUP($D317,'Product Ledger_EX'!$A$1:$D$13,MATCH($H$1,'Product Ledger_EX'!$A$1:$D$1,0),0)</f>
        <v>6.5</v>
      </c>
    </row>
    <row r="318" spans="1:8" x14ac:dyDescent="0.25">
      <c r="A318">
        <v>23374</v>
      </c>
      <c r="B318" t="s">
        <v>222</v>
      </c>
      <c r="C318" t="s">
        <v>223</v>
      </c>
      <c r="D318" t="s">
        <v>48</v>
      </c>
      <c r="E318" t="s">
        <v>1305</v>
      </c>
      <c r="F318">
        <v>73</v>
      </c>
      <c r="G318" s="4">
        <v>41394</v>
      </c>
      <c r="H318">
        <f>VLOOKUP($D318,'Product Ledger_EX'!$A$1:$D$13,MATCH($H$1,'Product Ledger_EX'!$A$1:$D$1,0),0)</f>
        <v>14.5</v>
      </c>
    </row>
    <row r="319" spans="1:8" x14ac:dyDescent="0.25">
      <c r="A319">
        <v>24145</v>
      </c>
      <c r="B319" t="s">
        <v>1132</v>
      </c>
      <c r="C319" t="s">
        <v>267</v>
      </c>
      <c r="D319" t="s">
        <v>8</v>
      </c>
      <c r="E319" t="s">
        <v>1304</v>
      </c>
      <c r="F319">
        <v>8</v>
      </c>
      <c r="G319" s="4">
        <v>41394</v>
      </c>
      <c r="H319">
        <f>VLOOKUP($D319,'Product Ledger_EX'!$A$1:$D$13,MATCH($H$1,'Product Ledger_EX'!$A$1:$D$1,0),0)</f>
        <v>0</v>
      </c>
    </row>
    <row r="320" spans="1:8" x14ac:dyDescent="0.25">
      <c r="A320">
        <v>23758</v>
      </c>
      <c r="B320" t="s">
        <v>724</v>
      </c>
      <c r="C320" t="s">
        <v>13</v>
      </c>
      <c r="D320" t="s">
        <v>31</v>
      </c>
      <c r="E320" t="s">
        <v>1304</v>
      </c>
      <c r="F320">
        <v>23</v>
      </c>
      <c r="G320" s="4">
        <v>41395</v>
      </c>
      <c r="H320">
        <f>VLOOKUP($D320,'Product Ledger_EX'!$A$1:$D$13,MATCH($H$1,'Product Ledger_EX'!$A$1:$D$1,0),0)</f>
        <v>6.99</v>
      </c>
    </row>
    <row r="321" spans="1:8" x14ac:dyDescent="0.25">
      <c r="A321">
        <v>23685</v>
      </c>
      <c r="B321" t="s">
        <v>644</v>
      </c>
      <c r="C321" t="s">
        <v>201</v>
      </c>
      <c r="D321" t="s">
        <v>8</v>
      </c>
      <c r="E321" t="s">
        <v>1305</v>
      </c>
      <c r="F321">
        <v>75</v>
      </c>
      <c r="G321" s="4">
        <v>41396</v>
      </c>
      <c r="H321">
        <f>VLOOKUP($D321,'Product Ledger_EX'!$A$1:$D$13,MATCH($H$1,'Product Ledger_EX'!$A$1:$D$1,0),0)</f>
        <v>0</v>
      </c>
    </row>
    <row r="322" spans="1:8" x14ac:dyDescent="0.25">
      <c r="A322">
        <v>24040</v>
      </c>
      <c r="B322" t="s">
        <v>1024</v>
      </c>
      <c r="C322" t="s">
        <v>597</v>
      </c>
      <c r="D322" t="s">
        <v>55</v>
      </c>
      <c r="E322" t="s">
        <v>1305</v>
      </c>
      <c r="F322">
        <v>39</v>
      </c>
      <c r="G322" s="4">
        <v>41396</v>
      </c>
      <c r="H322">
        <f>VLOOKUP($D322,'Product Ledger_EX'!$A$1:$D$13,MATCH($H$1,'Product Ledger_EX'!$A$1:$D$1,0),0)</f>
        <v>4.5</v>
      </c>
    </row>
    <row r="323" spans="1:8" x14ac:dyDescent="0.25">
      <c r="A323">
        <v>24171</v>
      </c>
      <c r="B323" t="s">
        <v>1159</v>
      </c>
      <c r="C323" t="s">
        <v>61</v>
      </c>
      <c r="D323" t="s">
        <v>17</v>
      </c>
      <c r="E323" t="s">
        <v>1304</v>
      </c>
      <c r="F323">
        <v>157</v>
      </c>
      <c r="G323" s="4">
        <v>41397</v>
      </c>
      <c r="H323">
        <f>VLOOKUP($D323,'Product Ledger_EX'!$A$1:$D$13,MATCH($H$1,'Product Ledger_EX'!$A$1:$D$1,0),0)</f>
        <v>9.99</v>
      </c>
    </row>
    <row r="324" spans="1:8" x14ac:dyDescent="0.25">
      <c r="A324">
        <v>23468</v>
      </c>
      <c r="B324" t="s">
        <v>367</v>
      </c>
      <c r="C324" t="s">
        <v>347</v>
      </c>
      <c r="D324" t="s">
        <v>20</v>
      </c>
      <c r="E324" t="s">
        <v>1305</v>
      </c>
      <c r="F324">
        <v>11</v>
      </c>
      <c r="G324" s="4">
        <v>41397</v>
      </c>
      <c r="H324">
        <f>VLOOKUP($D324,'Product Ledger_EX'!$A$1:$D$13,MATCH($H$1,'Product Ledger_EX'!$A$1:$D$1,0),0)</f>
        <v>3.99</v>
      </c>
    </row>
    <row r="325" spans="1:8" x14ac:dyDescent="0.25">
      <c r="A325">
        <v>23797</v>
      </c>
      <c r="B325" t="s">
        <v>767</v>
      </c>
      <c r="C325" t="s">
        <v>223</v>
      </c>
      <c r="D325" t="s">
        <v>8</v>
      </c>
      <c r="E325" t="s">
        <v>1304</v>
      </c>
      <c r="F325">
        <v>202</v>
      </c>
      <c r="G325" s="4">
        <v>41397</v>
      </c>
      <c r="H325">
        <f>VLOOKUP($D325,'Product Ledger_EX'!$A$1:$D$13,MATCH($H$1,'Product Ledger_EX'!$A$1:$D$1,0),0)</f>
        <v>0</v>
      </c>
    </row>
    <row r="326" spans="1:8" x14ac:dyDescent="0.25">
      <c r="A326">
        <v>23900</v>
      </c>
      <c r="B326" t="s">
        <v>875</v>
      </c>
      <c r="C326" t="s">
        <v>256</v>
      </c>
      <c r="D326" t="s">
        <v>31</v>
      </c>
      <c r="E326" t="s">
        <v>1305</v>
      </c>
      <c r="F326">
        <v>195</v>
      </c>
      <c r="G326" s="4">
        <v>41397</v>
      </c>
      <c r="H326">
        <f>VLOOKUP($D326,'Product Ledger_EX'!$A$1:$D$13,MATCH($H$1,'Product Ledger_EX'!$A$1:$D$1,0),0)</f>
        <v>6.99</v>
      </c>
    </row>
    <row r="327" spans="1:8" x14ac:dyDescent="0.25">
      <c r="A327">
        <v>23964</v>
      </c>
      <c r="B327" t="s">
        <v>941</v>
      </c>
      <c r="C327" t="s">
        <v>121</v>
      </c>
      <c r="D327" t="s">
        <v>23</v>
      </c>
      <c r="E327" t="s">
        <v>1305</v>
      </c>
      <c r="F327">
        <v>3</v>
      </c>
      <c r="G327" s="4">
        <v>41397</v>
      </c>
      <c r="H327">
        <f>VLOOKUP($D327,'Product Ledger_EX'!$A$1:$D$13,MATCH($H$1,'Product Ledger_EX'!$A$1:$D$1,0),0)</f>
        <v>3</v>
      </c>
    </row>
    <row r="328" spans="1:8" x14ac:dyDescent="0.25">
      <c r="A328">
        <v>23287</v>
      </c>
      <c r="B328" t="s">
        <v>67</v>
      </c>
      <c r="C328" t="s">
        <v>68</v>
      </c>
      <c r="D328" t="s">
        <v>23</v>
      </c>
      <c r="E328" t="s">
        <v>1305</v>
      </c>
      <c r="F328">
        <v>172</v>
      </c>
      <c r="G328" s="4">
        <v>41398</v>
      </c>
      <c r="H328">
        <f>VLOOKUP($D328,'Product Ledger_EX'!$A$1:$D$13,MATCH($H$1,'Product Ledger_EX'!$A$1:$D$1,0),0)</f>
        <v>3</v>
      </c>
    </row>
    <row r="329" spans="1:8" x14ac:dyDescent="0.25">
      <c r="A329">
        <v>24176</v>
      </c>
      <c r="B329" t="s">
        <v>1164</v>
      </c>
      <c r="C329" t="s">
        <v>142</v>
      </c>
      <c r="D329" t="s">
        <v>23</v>
      </c>
      <c r="E329" t="s">
        <v>1305</v>
      </c>
      <c r="F329">
        <v>153</v>
      </c>
      <c r="G329" s="4">
        <v>41399</v>
      </c>
      <c r="H329">
        <f>VLOOKUP($D329,'Product Ledger_EX'!$A$1:$D$13,MATCH($H$1,'Product Ledger_EX'!$A$1:$D$1,0),0)</f>
        <v>3</v>
      </c>
    </row>
    <row r="330" spans="1:8" x14ac:dyDescent="0.25">
      <c r="A330">
        <v>24160</v>
      </c>
      <c r="B330" t="s">
        <v>1147</v>
      </c>
      <c r="C330" t="s">
        <v>997</v>
      </c>
      <c r="D330" t="s">
        <v>62</v>
      </c>
      <c r="E330" t="s">
        <v>1305</v>
      </c>
      <c r="F330">
        <v>85</v>
      </c>
      <c r="G330" s="4">
        <v>41399</v>
      </c>
      <c r="H330">
        <f>VLOOKUP($D330,'Product Ledger_EX'!$A$1:$D$13,MATCH($H$1,'Product Ledger_EX'!$A$1:$D$1,0),0)</f>
        <v>4.5</v>
      </c>
    </row>
    <row r="331" spans="1:8" x14ac:dyDescent="0.25">
      <c r="A331">
        <v>23263</v>
      </c>
      <c r="B331" t="s">
        <v>9</v>
      </c>
      <c r="C331" t="s">
        <v>10</v>
      </c>
      <c r="D331" t="s">
        <v>20</v>
      </c>
      <c r="E331" t="s">
        <v>1304</v>
      </c>
      <c r="F331">
        <v>39</v>
      </c>
      <c r="G331" s="4">
        <v>41399</v>
      </c>
      <c r="H331">
        <f>VLOOKUP($D331,'Product Ledger_EX'!$A$1:$D$13,MATCH($H$1,'Product Ledger_EX'!$A$1:$D$1,0),0)</f>
        <v>3.99</v>
      </c>
    </row>
    <row r="332" spans="1:8" x14ac:dyDescent="0.25">
      <c r="A332">
        <v>23468</v>
      </c>
      <c r="B332" t="s">
        <v>367</v>
      </c>
      <c r="C332" t="s">
        <v>347</v>
      </c>
      <c r="D332" t="s">
        <v>17</v>
      </c>
      <c r="E332" t="s">
        <v>1305</v>
      </c>
      <c r="F332">
        <v>196</v>
      </c>
      <c r="G332" s="4">
        <v>41399</v>
      </c>
      <c r="H332">
        <f>VLOOKUP($D332,'Product Ledger_EX'!$A$1:$D$13,MATCH($H$1,'Product Ledger_EX'!$A$1:$D$1,0),0)</f>
        <v>9.99</v>
      </c>
    </row>
    <row r="333" spans="1:8" x14ac:dyDescent="0.25">
      <c r="A333">
        <v>23477</v>
      </c>
      <c r="B333" t="s">
        <v>380</v>
      </c>
      <c r="C333" t="s">
        <v>381</v>
      </c>
      <c r="D333" t="s">
        <v>20</v>
      </c>
      <c r="E333" t="s">
        <v>1306</v>
      </c>
      <c r="F333">
        <v>90</v>
      </c>
      <c r="G333" s="4">
        <v>41400</v>
      </c>
      <c r="H333">
        <f>VLOOKUP($D333,'Product Ledger_EX'!$A$1:$D$13,MATCH($H$1,'Product Ledger_EX'!$A$1:$D$1,0),0)</f>
        <v>3.99</v>
      </c>
    </row>
    <row r="334" spans="1:8" x14ac:dyDescent="0.25">
      <c r="A334">
        <v>24043</v>
      </c>
      <c r="B334" t="s">
        <v>1027</v>
      </c>
      <c r="C334" t="s">
        <v>745</v>
      </c>
      <c r="D334" t="s">
        <v>55</v>
      </c>
      <c r="E334" t="s">
        <v>1304</v>
      </c>
      <c r="F334">
        <v>62</v>
      </c>
      <c r="G334" s="4">
        <v>41401</v>
      </c>
      <c r="H334">
        <f>VLOOKUP($D334,'Product Ledger_EX'!$A$1:$D$13,MATCH($H$1,'Product Ledger_EX'!$A$1:$D$1,0),0)</f>
        <v>4.5</v>
      </c>
    </row>
    <row r="335" spans="1:8" x14ac:dyDescent="0.25">
      <c r="A335">
        <v>23778</v>
      </c>
      <c r="B335" t="s">
        <v>746</v>
      </c>
      <c r="C335" t="s">
        <v>127</v>
      </c>
      <c r="D335" t="s">
        <v>17</v>
      </c>
      <c r="E335" t="s">
        <v>1304</v>
      </c>
      <c r="F335">
        <v>171</v>
      </c>
      <c r="G335" s="4">
        <v>41401</v>
      </c>
      <c r="H335">
        <f>VLOOKUP($D335,'Product Ledger_EX'!$A$1:$D$13,MATCH($H$1,'Product Ledger_EX'!$A$1:$D$1,0),0)</f>
        <v>9.99</v>
      </c>
    </row>
    <row r="336" spans="1:8" x14ac:dyDescent="0.25">
      <c r="A336">
        <v>23747</v>
      </c>
      <c r="B336" t="s">
        <v>713</v>
      </c>
      <c r="C336" t="s">
        <v>142</v>
      </c>
      <c r="D336" t="s">
        <v>48</v>
      </c>
      <c r="E336" t="s">
        <v>1304</v>
      </c>
      <c r="F336">
        <v>111</v>
      </c>
      <c r="G336" s="4">
        <v>41401</v>
      </c>
      <c r="H336">
        <f>VLOOKUP($D336,'Product Ledger_EX'!$A$1:$D$13,MATCH($H$1,'Product Ledger_EX'!$A$1:$D$1,0),0)</f>
        <v>14.5</v>
      </c>
    </row>
    <row r="337" spans="1:8" x14ac:dyDescent="0.25">
      <c r="A337">
        <v>23361</v>
      </c>
      <c r="B337" t="s">
        <v>200</v>
      </c>
      <c r="C337" t="s">
        <v>201</v>
      </c>
      <c r="D337" t="s">
        <v>11</v>
      </c>
      <c r="E337" t="s">
        <v>1305</v>
      </c>
      <c r="F337">
        <v>143</v>
      </c>
      <c r="G337" s="4">
        <v>41401</v>
      </c>
      <c r="H337">
        <f>VLOOKUP($D337,'Product Ledger_EX'!$A$1:$D$13,MATCH($H$1,'Product Ledger_EX'!$A$1:$D$1,0),0)</f>
        <v>6.5</v>
      </c>
    </row>
    <row r="338" spans="1:8" x14ac:dyDescent="0.25">
      <c r="A338">
        <v>23760</v>
      </c>
      <c r="B338" t="s">
        <v>726</v>
      </c>
      <c r="C338" t="s">
        <v>354</v>
      </c>
      <c r="D338" t="s">
        <v>26</v>
      </c>
      <c r="E338" t="s">
        <v>1305</v>
      </c>
      <c r="F338">
        <v>157</v>
      </c>
      <c r="G338" s="4">
        <v>41402</v>
      </c>
      <c r="H338">
        <f>VLOOKUP($D338,'Product Ledger_EX'!$A$1:$D$13,MATCH($H$1,'Product Ledger_EX'!$A$1:$D$1,0),0)</f>
        <v>6</v>
      </c>
    </row>
    <row r="339" spans="1:8" x14ac:dyDescent="0.25">
      <c r="A339">
        <v>23855</v>
      </c>
      <c r="B339" t="s">
        <v>829</v>
      </c>
      <c r="C339" t="s">
        <v>571</v>
      </c>
      <c r="D339" t="s">
        <v>14</v>
      </c>
      <c r="E339" t="s">
        <v>1304</v>
      </c>
      <c r="F339">
        <v>81</v>
      </c>
      <c r="G339" s="4">
        <v>41402</v>
      </c>
      <c r="H339">
        <f>VLOOKUP($D339,'Product Ledger_EX'!$A$1:$D$13,MATCH($H$1,'Product Ledger_EX'!$A$1:$D$1,0),0)</f>
        <v>9</v>
      </c>
    </row>
    <row r="340" spans="1:8" x14ac:dyDescent="0.25">
      <c r="A340">
        <v>24126</v>
      </c>
      <c r="B340" t="s">
        <v>1113</v>
      </c>
      <c r="C340" t="s">
        <v>309</v>
      </c>
      <c r="D340" t="s">
        <v>62</v>
      </c>
      <c r="E340" t="s">
        <v>1305</v>
      </c>
      <c r="F340">
        <v>199</v>
      </c>
      <c r="G340" s="4">
        <v>41402</v>
      </c>
      <c r="H340">
        <f>VLOOKUP($D340,'Product Ledger_EX'!$A$1:$D$13,MATCH($H$1,'Product Ledger_EX'!$A$1:$D$1,0),0)</f>
        <v>4.5</v>
      </c>
    </row>
    <row r="341" spans="1:8" x14ac:dyDescent="0.25">
      <c r="A341">
        <v>24228</v>
      </c>
      <c r="B341" t="s">
        <v>1217</v>
      </c>
      <c r="C341" t="s">
        <v>110</v>
      </c>
      <c r="D341" t="s">
        <v>8</v>
      </c>
      <c r="E341" t="s">
        <v>1306</v>
      </c>
      <c r="F341">
        <v>112</v>
      </c>
      <c r="G341" s="4">
        <v>41403</v>
      </c>
      <c r="H341">
        <f>VLOOKUP($D341,'Product Ledger_EX'!$A$1:$D$13,MATCH($H$1,'Product Ledger_EX'!$A$1:$D$1,0),0)</f>
        <v>0</v>
      </c>
    </row>
    <row r="342" spans="1:8" x14ac:dyDescent="0.25">
      <c r="A342">
        <v>23471</v>
      </c>
      <c r="B342" t="s">
        <v>371</v>
      </c>
      <c r="C342" t="s">
        <v>372</v>
      </c>
      <c r="D342" t="s">
        <v>11</v>
      </c>
      <c r="E342" t="s">
        <v>1304</v>
      </c>
      <c r="F342">
        <v>127</v>
      </c>
      <c r="G342" s="4">
        <v>41405</v>
      </c>
      <c r="H342">
        <f>VLOOKUP($D342,'Product Ledger_EX'!$A$1:$D$13,MATCH($H$1,'Product Ledger_EX'!$A$1:$D$1,0),0)</f>
        <v>6.5</v>
      </c>
    </row>
    <row r="343" spans="1:8" x14ac:dyDescent="0.25">
      <c r="A343">
        <v>23916</v>
      </c>
      <c r="B343" t="s">
        <v>891</v>
      </c>
      <c r="C343" t="s">
        <v>390</v>
      </c>
      <c r="D343" t="s">
        <v>20</v>
      </c>
      <c r="E343" t="s">
        <v>1305</v>
      </c>
      <c r="F343">
        <v>180</v>
      </c>
      <c r="G343" s="4">
        <v>41405</v>
      </c>
      <c r="H343">
        <f>VLOOKUP($D343,'Product Ledger_EX'!$A$1:$D$13,MATCH($H$1,'Product Ledger_EX'!$A$1:$D$1,0),0)</f>
        <v>3.99</v>
      </c>
    </row>
    <row r="344" spans="1:8" x14ac:dyDescent="0.25">
      <c r="A344">
        <v>24155</v>
      </c>
      <c r="B344" t="s">
        <v>1142</v>
      </c>
      <c r="C344" t="s">
        <v>414</v>
      </c>
      <c r="D344" t="s">
        <v>48</v>
      </c>
      <c r="E344" t="s">
        <v>1304</v>
      </c>
      <c r="F344">
        <v>19</v>
      </c>
      <c r="G344" s="4">
        <v>41406</v>
      </c>
      <c r="H344">
        <f>VLOOKUP($D344,'Product Ledger_EX'!$A$1:$D$13,MATCH($H$1,'Product Ledger_EX'!$A$1:$D$1,0),0)</f>
        <v>14.5</v>
      </c>
    </row>
    <row r="345" spans="1:8" x14ac:dyDescent="0.25">
      <c r="A345">
        <v>24175</v>
      </c>
      <c r="B345" t="s">
        <v>1163</v>
      </c>
      <c r="C345" t="s">
        <v>362</v>
      </c>
      <c r="D345" t="s">
        <v>8</v>
      </c>
      <c r="E345" t="s">
        <v>1304</v>
      </c>
      <c r="F345">
        <v>203</v>
      </c>
      <c r="G345" s="4">
        <v>41407</v>
      </c>
      <c r="H345">
        <f>VLOOKUP($D345,'Product Ledger_EX'!$A$1:$D$13,MATCH($H$1,'Product Ledger_EX'!$A$1:$D$1,0),0)</f>
        <v>0</v>
      </c>
    </row>
    <row r="346" spans="1:8" x14ac:dyDescent="0.25">
      <c r="A346">
        <v>24159</v>
      </c>
      <c r="B346" t="s">
        <v>1146</v>
      </c>
      <c r="C346" t="s">
        <v>992</v>
      </c>
      <c r="D346" t="s">
        <v>31</v>
      </c>
      <c r="E346" t="s">
        <v>1306</v>
      </c>
      <c r="F346">
        <v>131</v>
      </c>
      <c r="G346" s="4">
        <v>41407</v>
      </c>
      <c r="H346">
        <f>VLOOKUP($D346,'Product Ledger_EX'!$A$1:$D$13,MATCH($H$1,'Product Ledger_EX'!$A$1:$D$1,0),0)</f>
        <v>6.99</v>
      </c>
    </row>
    <row r="347" spans="1:8" x14ac:dyDescent="0.25">
      <c r="A347">
        <v>24211</v>
      </c>
      <c r="B347" t="s">
        <v>1200</v>
      </c>
      <c r="C347" t="s">
        <v>25</v>
      </c>
      <c r="D347" t="s">
        <v>11</v>
      </c>
      <c r="E347" t="s">
        <v>1304</v>
      </c>
      <c r="F347">
        <v>34</v>
      </c>
      <c r="G347" s="4">
        <v>41407</v>
      </c>
      <c r="H347">
        <f>VLOOKUP($D347,'Product Ledger_EX'!$A$1:$D$13,MATCH($H$1,'Product Ledger_EX'!$A$1:$D$1,0),0)</f>
        <v>6.5</v>
      </c>
    </row>
    <row r="348" spans="1:8" x14ac:dyDescent="0.25">
      <c r="A348">
        <v>23346</v>
      </c>
      <c r="B348" t="s">
        <v>176</v>
      </c>
      <c r="C348" t="s">
        <v>54</v>
      </c>
      <c r="D348" t="s">
        <v>8</v>
      </c>
      <c r="E348" t="s">
        <v>1305</v>
      </c>
      <c r="F348">
        <v>110</v>
      </c>
      <c r="G348" s="4">
        <v>41408</v>
      </c>
      <c r="H348">
        <f>VLOOKUP($D348,'Product Ledger_EX'!$A$1:$D$13,MATCH($H$1,'Product Ledger_EX'!$A$1:$D$1,0),0)</f>
        <v>0</v>
      </c>
    </row>
    <row r="349" spans="1:8" x14ac:dyDescent="0.25">
      <c r="A349">
        <v>23813</v>
      </c>
      <c r="B349" t="s">
        <v>783</v>
      </c>
      <c r="C349" t="s">
        <v>54</v>
      </c>
      <c r="D349" t="s">
        <v>62</v>
      </c>
      <c r="E349" t="s">
        <v>1305</v>
      </c>
      <c r="F349">
        <v>64</v>
      </c>
      <c r="G349" s="4">
        <v>41409</v>
      </c>
      <c r="H349">
        <f>VLOOKUP($D349,'Product Ledger_EX'!$A$1:$D$13,MATCH($H$1,'Product Ledger_EX'!$A$1:$D$1,0),0)</f>
        <v>4.5</v>
      </c>
    </row>
    <row r="350" spans="1:8" x14ac:dyDescent="0.25">
      <c r="A350">
        <v>23326</v>
      </c>
      <c r="B350" t="s">
        <v>139</v>
      </c>
      <c r="C350" t="s">
        <v>140</v>
      </c>
      <c r="D350" t="s">
        <v>43</v>
      </c>
      <c r="E350" t="s">
        <v>1305</v>
      </c>
      <c r="F350">
        <v>141</v>
      </c>
      <c r="G350" s="4">
        <v>41410</v>
      </c>
      <c r="H350">
        <f>VLOOKUP($D350,'Product Ledger_EX'!$A$1:$D$13,MATCH($H$1,'Product Ledger_EX'!$A$1:$D$1,0),0)</f>
        <v>6.5</v>
      </c>
    </row>
    <row r="351" spans="1:8" x14ac:dyDescent="0.25">
      <c r="A351">
        <v>24037</v>
      </c>
      <c r="B351" t="s">
        <v>1021</v>
      </c>
      <c r="C351" t="s">
        <v>261</v>
      </c>
      <c r="D351" t="s">
        <v>8</v>
      </c>
      <c r="E351" t="s">
        <v>1304</v>
      </c>
      <c r="F351">
        <v>106</v>
      </c>
      <c r="G351" s="4">
        <v>41412</v>
      </c>
      <c r="H351">
        <f>VLOOKUP($D351,'Product Ledger_EX'!$A$1:$D$13,MATCH($H$1,'Product Ledger_EX'!$A$1:$D$1,0),0)</f>
        <v>0</v>
      </c>
    </row>
    <row r="352" spans="1:8" x14ac:dyDescent="0.25">
      <c r="A352">
        <v>23951</v>
      </c>
      <c r="B352" t="s">
        <v>928</v>
      </c>
      <c r="C352" t="s">
        <v>336</v>
      </c>
      <c r="D352" t="s">
        <v>48</v>
      </c>
      <c r="E352" t="s">
        <v>1304</v>
      </c>
      <c r="F352">
        <v>51</v>
      </c>
      <c r="G352" s="4">
        <v>41412</v>
      </c>
      <c r="H352">
        <f>VLOOKUP($D352,'Product Ledger_EX'!$A$1:$D$13,MATCH($H$1,'Product Ledger_EX'!$A$1:$D$1,0),0)</f>
        <v>14.5</v>
      </c>
    </row>
    <row r="353" spans="1:8" x14ac:dyDescent="0.25">
      <c r="A353">
        <v>23349</v>
      </c>
      <c r="B353" t="s">
        <v>181</v>
      </c>
      <c r="C353" t="s">
        <v>182</v>
      </c>
      <c r="D353" t="s">
        <v>11</v>
      </c>
      <c r="E353" t="s">
        <v>1305</v>
      </c>
      <c r="F353">
        <v>191</v>
      </c>
      <c r="G353" s="4">
        <v>41412</v>
      </c>
      <c r="H353">
        <f>VLOOKUP($D353,'Product Ledger_EX'!$A$1:$D$13,MATCH($H$1,'Product Ledger_EX'!$A$1:$D$1,0),0)</f>
        <v>6.5</v>
      </c>
    </row>
    <row r="354" spans="1:8" x14ac:dyDescent="0.25">
      <c r="A354">
        <v>23688</v>
      </c>
      <c r="B354" t="s">
        <v>647</v>
      </c>
      <c r="C354" t="s">
        <v>180</v>
      </c>
      <c r="D354" t="s">
        <v>55</v>
      </c>
      <c r="E354" t="s">
        <v>1305</v>
      </c>
      <c r="F354">
        <v>98</v>
      </c>
      <c r="G354" s="4">
        <v>41412</v>
      </c>
      <c r="H354">
        <f>VLOOKUP($D354,'Product Ledger_EX'!$A$1:$D$13,MATCH($H$1,'Product Ledger_EX'!$A$1:$D$1,0),0)</f>
        <v>4.5</v>
      </c>
    </row>
    <row r="355" spans="1:8" x14ac:dyDescent="0.25">
      <c r="A355">
        <v>24247</v>
      </c>
      <c r="B355" t="s">
        <v>1237</v>
      </c>
      <c r="C355" t="s">
        <v>180</v>
      </c>
      <c r="D355" t="s">
        <v>17</v>
      </c>
      <c r="E355" t="s">
        <v>1305</v>
      </c>
      <c r="F355">
        <v>151</v>
      </c>
      <c r="G355" s="4">
        <v>41413</v>
      </c>
      <c r="H355">
        <f>VLOOKUP($D355,'Product Ledger_EX'!$A$1:$D$13,MATCH($H$1,'Product Ledger_EX'!$A$1:$D$1,0),0)</f>
        <v>9.99</v>
      </c>
    </row>
    <row r="356" spans="1:8" x14ac:dyDescent="0.25">
      <c r="A356">
        <v>23894</v>
      </c>
      <c r="B356" t="s">
        <v>869</v>
      </c>
      <c r="C356" t="s">
        <v>92</v>
      </c>
      <c r="D356" t="s">
        <v>23</v>
      </c>
      <c r="E356" t="s">
        <v>1304</v>
      </c>
      <c r="F356">
        <v>71</v>
      </c>
      <c r="G356" s="4">
        <v>41413</v>
      </c>
      <c r="H356">
        <f>VLOOKUP($D356,'Product Ledger_EX'!$A$1:$D$13,MATCH($H$1,'Product Ledger_EX'!$A$1:$D$1,0),0)</f>
        <v>3</v>
      </c>
    </row>
    <row r="357" spans="1:8" x14ac:dyDescent="0.25">
      <c r="A357">
        <v>23345</v>
      </c>
      <c r="B357" t="s">
        <v>174</v>
      </c>
      <c r="C357" t="s">
        <v>175</v>
      </c>
      <c r="D357" t="s">
        <v>20</v>
      </c>
      <c r="E357" t="s">
        <v>1305</v>
      </c>
      <c r="F357">
        <v>5</v>
      </c>
      <c r="G357" s="4">
        <v>41414</v>
      </c>
      <c r="H357">
        <f>VLOOKUP($D357,'Product Ledger_EX'!$A$1:$D$13,MATCH($H$1,'Product Ledger_EX'!$A$1:$D$1,0),0)</f>
        <v>3.99</v>
      </c>
    </row>
    <row r="358" spans="1:8" x14ac:dyDescent="0.25">
      <c r="A358">
        <v>24234</v>
      </c>
      <c r="B358" t="s">
        <v>1223</v>
      </c>
      <c r="C358" t="s">
        <v>745</v>
      </c>
      <c r="D358" t="s">
        <v>17</v>
      </c>
      <c r="E358" t="s">
        <v>1304</v>
      </c>
      <c r="F358">
        <v>30</v>
      </c>
      <c r="G358" s="4">
        <v>41414</v>
      </c>
      <c r="H358">
        <f>VLOOKUP($D358,'Product Ledger_EX'!$A$1:$D$13,MATCH($H$1,'Product Ledger_EX'!$A$1:$D$1,0),0)</f>
        <v>9.99</v>
      </c>
    </row>
    <row r="359" spans="1:8" x14ac:dyDescent="0.25">
      <c r="A359">
        <v>23750</v>
      </c>
      <c r="B359" t="s">
        <v>716</v>
      </c>
      <c r="C359" t="s">
        <v>138</v>
      </c>
      <c r="D359" t="s">
        <v>11</v>
      </c>
      <c r="E359" t="s">
        <v>1305</v>
      </c>
      <c r="F359">
        <v>10</v>
      </c>
      <c r="G359" s="4">
        <v>41414</v>
      </c>
      <c r="H359">
        <f>VLOOKUP($D359,'Product Ledger_EX'!$A$1:$D$13,MATCH($H$1,'Product Ledger_EX'!$A$1:$D$1,0),0)</f>
        <v>6.5</v>
      </c>
    </row>
    <row r="360" spans="1:8" x14ac:dyDescent="0.25">
      <c r="A360">
        <v>23921</v>
      </c>
      <c r="B360" t="s">
        <v>897</v>
      </c>
      <c r="C360" t="s">
        <v>445</v>
      </c>
      <c r="D360" t="s">
        <v>26</v>
      </c>
      <c r="E360" t="s">
        <v>1305</v>
      </c>
      <c r="F360">
        <v>104</v>
      </c>
      <c r="G360" s="4">
        <v>41414</v>
      </c>
      <c r="H360">
        <f>VLOOKUP($D360,'Product Ledger_EX'!$A$1:$D$13,MATCH($H$1,'Product Ledger_EX'!$A$1:$D$1,0),0)</f>
        <v>6</v>
      </c>
    </row>
    <row r="361" spans="1:8" x14ac:dyDescent="0.25">
      <c r="A361">
        <v>24204</v>
      </c>
      <c r="B361" t="s">
        <v>1193</v>
      </c>
      <c r="C361" t="s">
        <v>710</v>
      </c>
      <c r="D361" t="s">
        <v>55</v>
      </c>
      <c r="E361" t="s">
        <v>1304</v>
      </c>
      <c r="F361">
        <v>22</v>
      </c>
      <c r="G361" s="4">
        <v>41415</v>
      </c>
      <c r="H361">
        <f>VLOOKUP($D361,'Product Ledger_EX'!$A$1:$D$13,MATCH($H$1,'Product Ledger_EX'!$A$1:$D$1,0),0)</f>
        <v>4.5</v>
      </c>
    </row>
    <row r="362" spans="1:8" x14ac:dyDescent="0.25">
      <c r="A362">
        <v>23662</v>
      </c>
      <c r="B362" t="s">
        <v>618</v>
      </c>
      <c r="C362" t="s">
        <v>619</v>
      </c>
      <c r="D362" t="s">
        <v>8</v>
      </c>
      <c r="E362" t="s">
        <v>1305</v>
      </c>
      <c r="F362">
        <v>72</v>
      </c>
      <c r="G362" s="4">
        <v>41415</v>
      </c>
      <c r="H362">
        <f>VLOOKUP($D362,'Product Ledger_EX'!$A$1:$D$13,MATCH($H$1,'Product Ledger_EX'!$A$1:$D$1,0),0)</f>
        <v>0</v>
      </c>
    </row>
    <row r="363" spans="1:8" x14ac:dyDescent="0.25">
      <c r="A363">
        <v>23680</v>
      </c>
      <c r="B363" t="s">
        <v>639</v>
      </c>
      <c r="C363" t="s">
        <v>529</v>
      </c>
      <c r="D363" t="s">
        <v>55</v>
      </c>
      <c r="E363" t="s">
        <v>1304</v>
      </c>
      <c r="F363">
        <v>108</v>
      </c>
      <c r="G363" s="4">
        <v>41417</v>
      </c>
      <c r="H363">
        <f>VLOOKUP($D363,'Product Ledger_EX'!$A$1:$D$13,MATCH($H$1,'Product Ledger_EX'!$A$1:$D$1,0),0)</f>
        <v>4.5</v>
      </c>
    </row>
    <row r="364" spans="1:8" x14ac:dyDescent="0.25">
      <c r="A364">
        <v>24149</v>
      </c>
      <c r="B364" t="s">
        <v>1136</v>
      </c>
      <c r="C364" t="s">
        <v>269</v>
      </c>
      <c r="D364" t="s">
        <v>20</v>
      </c>
      <c r="E364" t="s">
        <v>1305</v>
      </c>
      <c r="F364">
        <v>190</v>
      </c>
      <c r="G364" s="4">
        <v>41417</v>
      </c>
      <c r="H364">
        <f>VLOOKUP($D364,'Product Ledger_EX'!$A$1:$D$13,MATCH($H$1,'Product Ledger_EX'!$A$1:$D$1,0),0)</f>
        <v>3.99</v>
      </c>
    </row>
    <row r="365" spans="1:8" x14ac:dyDescent="0.25">
      <c r="A365">
        <v>24042</v>
      </c>
      <c r="B365" t="s">
        <v>1026</v>
      </c>
      <c r="C365" t="s">
        <v>414</v>
      </c>
      <c r="D365" t="s">
        <v>14</v>
      </c>
      <c r="E365" t="s">
        <v>1306</v>
      </c>
      <c r="F365">
        <v>65</v>
      </c>
      <c r="G365" s="4">
        <v>41417</v>
      </c>
      <c r="H365">
        <f>VLOOKUP($D365,'Product Ledger_EX'!$A$1:$D$13,MATCH($H$1,'Product Ledger_EX'!$A$1:$D$1,0),0)</f>
        <v>9</v>
      </c>
    </row>
    <row r="366" spans="1:8" x14ac:dyDescent="0.25">
      <c r="A366">
        <v>24251</v>
      </c>
      <c r="B366" t="s">
        <v>1241</v>
      </c>
      <c r="C366" t="s">
        <v>1236</v>
      </c>
      <c r="D366" t="s">
        <v>23</v>
      </c>
      <c r="E366" t="s">
        <v>1304</v>
      </c>
      <c r="F366">
        <v>184</v>
      </c>
      <c r="G366" s="4">
        <v>41417</v>
      </c>
      <c r="H366">
        <f>VLOOKUP($D366,'Product Ledger_EX'!$A$1:$D$13,MATCH($H$1,'Product Ledger_EX'!$A$1:$D$1,0),0)</f>
        <v>3</v>
      </c>
    </row>
    <row r="367" spans="1:8" x14ac:dyDescent="0.25">
      <c r="A367">
        <v>24200</v>
      </c>
      <c r="B367" t="s">
        <v>1188</v>
      </c>
      <c r="C367" t="s">
        <v>336</v>
      </c>
      <c r="D367" t="s">
        <v>20</v>
      </c>
      <c r="E367" t="s">
        <v>1304</v>
      </c>
      <c r="F367">
        <v>179</v>
      </c>
      <c r="G367" s="4">
        <v>41418</v>
      </c>
      <c r="H367">
        <f>VLOOKUP($D367,'Product Ledger_EX'!$A$1:$D$13,MATCH($H$1,'Product Ledger_EX'!$A$1:$D$1,0),0)</f>
        <v>3.99</v>
      </c>
    </row>
    <row r="368" spans="1:8" x14ac:dyDescent="0.25">
      <c r="A368">
        <v>23946</v>
      </c>
      <c r="B368" t="s">
        <v>922</v>
      </c>
      <c r="C368" t="s">
        <v>557</v>
      </c>
      <c r="D368" t="s">
        <v>43</v>
      </c>
      <c r="E368" t="s">
        <v>1306</v>
      </c>
      <c r="F368">
        <v>79</v>
      </c>
      <c r="G368" s="4">
        <v>41418</v>
      </c>
      <c r="H368">
        <f>VLOOKUP($D368,'Product Ledger_EX'!$A$1:$D$13,MATCH($H$1,'Product Ledger_EX'!$A$1:$D$1,0),0)</f>
        <v>6.5</v>
      </c>
    </row>
    <row r="369" spans="1:8" x14ac:dyDescent="0.25">
      <c r="A369">
        <v>23970</v>
      </c>
      <c r="B369" t="s">
        <v>949</v>
      </c>
      <c r="C369" t="s">
        <v>280</v>
      </c>
      <c r="D369" t="s">
        <v>55</v>
      </c>
      <c r="E369" t="s">
        <v>1305</v>
      </c>
      <c r="F369">
        <v>166</v>
      </c>
      <c r="G369" s="4">
        <v>41418</v>
      </c>
      <c r="H369">
        <f>VLOOKUP($D369,'Product Ledger_EX'!$A$1:$D$13,MATCH($H$1,'Product Ledger_EX'!$A$1:$D$1,0),0)</f>
        <v>4.5</v>
      </c>
    </row>
    <row r="370" spans="1:8" x14ac:dyDescent="0.25">
      <c r="A370">
        <v>23809</v>
      </c>
      <c r="B370" t="s">
        <v>779</v>
      </c>
      <c r="C370" t="s">
        <v>341</v>
      </c>
      <c r="D370" t="s">
        <v>17</v>
      </c>
      <c r="E370" t="s">
        <v>1304</v>
      </c>
      <c r="F370">
        <v>125</v>
      </c>
      <c r="G370" s="4">
        <v>41418</v>
      </c>
      <c r="H370">
        <f>VLOOKUP($D370,'Product Ledger_EX'!$A$1:$D$13,MATCH($H$1,'Product Ledger_EX'!$A$1:$D$1,0),0)</f>
        <v>9.99</v>
      </c>
    </row>
    <row r="371" spans="1:8" x14ac:dyDescent="0.25">
      <c r="A371">
        <v>23615</v>
      </c>
      <c r="B371" t="s">
        <v>556</v>
      </c>
      <c r="C371" t="s">
        <v>557</v>
      </c>
      <c r="D371" t="s">
        <v>11</v>
      </c>
      <c r="E371" t="s">
        <v>1304</v>
      </c>
      <c r="F371">
        <v>48</v>
      </c>
      <c r="G371" s="4">
        <v>41418</v>
      </c>
      <c r="H371">
        <f>VLOOKUP($D371,'Product Ledger_EX'!$A$1:$D$13,MATCH($H$1,'Product Ledger_EX'!$A$1:$D$1,0),0)</f>
        <v>6.5</v>
      </c>
    </row>
    <row r="372" spans="1:8" x14ac:dyDescent="0.25">
      <c r="A372">
        <v>24121</v>
      </c>
      <c r="B372" t="s">
        <v>1107</v>
      </c>
      <c r="C372" t="s">
        <v>1108</v>
      </c>
      <c r="D372" t="s">
        <v>31</v>
      </c>
      <c r="E372" t="s">
        <v>1306</v>
      </c>
      <c r="F372">
        <v>66</v>
      </c>
      <c r="G372" s="4">
        <v>41419</v>
      </c>
      <c r="H372">
        <f>VLOOKUP($D372,'Product Ledger_EX'!$A$1:$D$13,MATCH($H$1,'Product Ledger_EX'!$A$1:$D$1,0),0)</f>
        <v>6.99</v>
      </c>
    </row>
    <row r="373" spans="1:8" x14ac:dyDescent="0.25">
      <c r="A373">
        <v>23499</v>
      </c>
      <c r="B373" t="s">
        <v>406</v>
      </c>
      <c r="C373" t="s">
        <v>267</v>
      </c>
      <c r="D373" t="s">
        <v>43</v>
      </c>
      <c r="E373" t="s">
        <v>1304</v>
      </c>
      <c r="F373">
        <v>141</v>
      </c>
      <c r="G373" s="4">
        <v>41419</v>
      </c>
      <c r="H373">
        <f>VLOOKUP($D373,'Product Ledger_EX'!$A$1:$D$13,MATCH($H$1,'Product Ledger_EX'!$A$1:$D$1,0),0)</f>
        <v>6.5</v>
      </c>
    </row>
    <row r="374" spans="1:8" x14ac:dyDescent="0.25">
      <c r="A374">
        <v>24073</v>
      </c>
      <c r="B374" t="s">
        <v>1058</v>
      </c>
      <c r="C374" t="s">
        <v>296</v>
      </c>
      <c r="D374" t="s">
        <v>14</v>
      </c>
      <c r="E374" t="s">
        <v>1305</v>
      </c>
      <c r="F374">
        <v>198</v>
      </c>
      <c r="G374" s="4">
        <v>41421</v>
      </c>
      <c r="H374">
        <f>VLOOKUP($D374,'Product Ledger_EX'!$A$1:$D$13,MATCH($H$1,'Product Ledger_EX'!$A$1:$D$1,0),0)</f>
        <v>9</v>
      </c>
    </row>
    <row r="375" spans="1:8" x14ac:dyDescent="0.25">
      <c r="A375">
        <v>24156</v>
      </c>
      <c r="B375" t="s">
        <v>1143</v>
      </c>
      <c r="C375" t="s">
        <v>682</v>
      </c>
      <c r="D375" t="s">
        <v>23</v>
      </c>
      <c r="E375" t="s">
        <v>1306</v>
      </c>
      <c r="F375">
        <v>108</v>
      </c>
      <c r="G375" s="4">
        <v>41421</v>
      </c>
      <c r="H375">
        <f>VLOOKUP($D375,'Product Ledger_EX'!$A$1:$D$13,MATCH($H$1,'Product Ledger_EX'!$A$1:$D$1,0),0)</f>
        <v>3</v>
      </c>
    </row>
    <row r="376" spans="1:8" x14ac:dyDescent="0.25">
      <c r="A376">
        <v>23390</v>
      </c>
      <c r="B376" t="s">
        <v>248</v>
      </c>
      <c r="C376" t="s">
        <v>66</v>
      </c>
      <c r="D376" t="s">
        <v>20</v>
      </c>
      <c r="E376" t="s">
        <v>1305</v>
      </c>
      <c r="F376">
        <v>13</v>
      </c>
      <c r="G376" s="4">
        <v>41421</v>
      </c>
      <c r="H376">
        <f>VLOOKUP($D376,'Product Ledger_EX'!$A$1:$D$13,MATCH($H$1,'Product Ledger_EX'!$A$1:$D$1,0),0)</f>
        <v>3.99</v>
      </c>
    </row>
    <row r="377" spans="1:8" x14ac:dyDescent="0.25">
      <c r="A377">
        <v>23551</v>
      </c>
      <c r="B377" t="s">
        <v>477</v>
      </c>
      <c r="C377" t="s">
        <v>57</v>
      </c>
      <c r="D377" t="s">
        <v>43</v>
      </c>
      <c r="E377" t="s">
        <v>1304</v>
      </c>
      <c r="F377">
        <v>55</v>
      </c>
      <c r="G377" s="4">
        <v>41421</v>
      </c>
      <c r="H377">
        <f>VLOOKUP($D377,'Product Ledger_EX'!$A$1:$D$13,MATCH($H$1,'Product Ledger_EX'!$A$1:$D$1,0),0)</f>
        <v>6.5</v>
      </c>
    </row>
    <row r="378" spans="1:8" x14ac:dyDescent="0.25">
      <c r="A378">
        <v>23389</v>
      </c>
      <c r="B378" t="s">
        <v>246</v>
      </c>
      <c r="C378" t="s">
        <v>247</v>
      </c>
      <c r="D378" t="s">
        <v>14</v>
      </c>
      <c r="E378" t="s">
        <v>1304</v>
      </c>
      <c r="F378">
        <v>186</v>
      </c>
      <c r="G378" s="4">
        <v>41422</v>
      </c>
      <c r="H378">
        <f>VLOOKUP($D378,'Product Ledger_EX'!$A$1:$D$13,MATCH($H$1,'Product Ledger_EX'!$A$1:$D$1,0),0)</f>
        <v>9</v>
      </c>
    </row>
    <row r="379" spans="1:8" x14ac:dyDescent="0.25">
      <c r="A379">
        <v>23316</v>
      </c>
      <c r="B379" t="s">
        <v>120</v>
      </c>
      <c r="C379" t="s">
        <v>121</v>
      </c>
      <c r="D379" t="s">
        <v>48</v>
      </c>
      <c r="E379" t="s">
        <v>1305</v>
      </c>
      <c r="F379">
        <v>165</v>
      </c>
      <c r="G379" s="4">
        <v>41423</v>
      </c>
      <c r="H379">
        <f>VLOOKUP($D379,'Product Ledger_EX'!$A$1:$D$13,MATCH($H$1,'Product Ledger_EX'!$A$1:$D$1,0),0)</f>
        <v>14.5</v>
      </c>
    </row>
    <row r="380" spans="1:8" x14ac:dyDescent="0.25">
      <c r="A380">
        <v>23911</v>
      </c>
      <c r="B380" t="s">
        <v>886</v>
      </c>
      <c r="C380" t="s">
        <v>276</v>
      </c>
      <c r="D380" t="s">
        <v>31</v>
      </c>
      <c r="E380" t="s">
        <v>1305</v>
      </c>
      <c r="F380">
        <v>98</v>
      </c>
      <c r="G380" s="4">
        <v>41423</v>
      </c>
      <c r="H380">
        <f>VLOOKUP($D380,'Product Ledger_EX'!$A$1:$D$13,MATCH($H$1,'Product Ledger_EX'!$A$1:$D$1,0),0)</f>
        <v>6.99</v>
      </c>
    </row>
    <row r="381" spans="1:8" x14ac:dyDescent="0.25">
      <c r="A381">
        <v>23375</v>
      </c>
      <c r="B381" t="s">
        <v>224</v>
      </c>
      <c r="C381" t="s">
        <v>61</v>
      </c>
      <c r="D381" t="s">
        <v>17</v>
      </c>
      <c r="E381" t="s">
        <v>1304</v>
      </c>
      <c r="F381">
        <v>91</v>
      </c>
      <c r="G381" s="4">
        <v>41423</v>
      </c>
      <c r="H381">
        <f>VLOOKUP($D381,'Product Ledger_EX'!$A$1:$D$13,MATCH($H$1,'Product Ledger_EX'!$A$1:$D$1,0),0)</f>
        <v>9.99</v>
      </c>
    </row>
    <row r="382" spans="1:8" x14ac:dyDescent="0.25">
      <c r="A382">
        <v>23873</v>
      </c>
      <c r="B382" t="s">
        <v>848</v>
      </c>
      <c r="C382" t="s">
        <v>336</v>
      </c>
      <c r="D382" t="s">
        <v>62</v>
      </c>
      <c r="E382" t="s">
        <v>1306</v>
      </c>
      <c r="F382">
        <v>209</v>
      </c>
      <c r="G382" s="4">
        <v>41423</v>
      </c>
      <c r="H382">
        <f>VLOOKUP($D382,'Product Ledger_EX'!$A$1:$D$13,MATCH($H$1,'Product Ledger_EX'!$A$1:$D$1,0),0)</f>
        <v>4.5</v>
      </c>
    </row>
    <row r="383" spans="1:8" x14ac:dyDescent="0.25">
      <c r="A383">
        <v>23681</v>
      </c>
      <c r="B383" t="s">
        <v>640</v>
      </c>
      <c r="C383" t="s">
        <v>78</v>
      </c>
      <c r="D383" t="s">
        <v>62</v>
      </c>
      <c r="E383" t="s">
        <v>1305</v>
      </c>
      <c r="F383">
        <v>145</v>
      </c>
      <c r="G383" s="4">
        <v>41424</v>
      </c>
      <c r="H383">
        <f>VLOOKUP($D383,'Product Ledger_EX'!$A$1:$D$13,MATCH($H$1,'Product Ledger_EX'!$A$1:$D$1,0),0)</f>
        <v>4.5</v>
      </c>
    </row>
    <row r="384" spans="1:8" x14ac:dyDescent="0.25">
      <c r="A384">
        <v>24179</v>
      </c>
      <c r="B384" t="s">
        <v>1167</v>
      </c>
      <c r="C384" t="s">
        <v>390</v>
      </c>
      <c r="D384" t="s">
        <v>55</v>
      </c>
      <c r="E384" t="s">
        <v>1305</v>
      </c>
      <c r="F384">
        <v>149</v>
      </c>
      <c r="G384" s="4">
        <v>41424</v>
      </c>
      <c r="H384">
        <f>VLOOKUP($D384,'Product Ledger_EX'!$A$1:$D$13,MATCH($H$1,'Product Ledger_EX'!$A$1:$D$1,0),0)</f>
        <v>4.5</v>
      </c>
    </row>
    <row r="385" spans="1:8" x14ac:dyDescent="0.25">
      <c r="A385">
        <v>23702</v>
      </c>
      <c r="B385" t="s">
        <v>664</v>
      </c>
      <c r="C385" t="s">
        <v>665</v>
      </c>
      <c r="D385" t="s">
        <v>55</v>
      </c>
      <c r="E385" t="s">
        <v>1304</v>
      </c>
      <c r="F385">
        <v>165</v>
      </c>
      <c r="G385" s="4">
        <v>41424</v>
      </c>
      <c r="H385">
        <f>VLOOKUP($D385,'Product Ledger_EX'!$A$1:$D$13,MATCH($H$1,'Product Ledger_EX'!$A$1:$D$1,0),0)</f>
        <v>4.5</v>
      </c>
    </row>
    <row r="386" spans="1:8" x14ac:dyDescent="0.25">
      <c r="A386">
        <v>23542</v>
      </c>
      <c r="B386" t="s">
        <v>464</v>
      </c>
      <c r="C386" t="s">
        <v>16</v>
      </c>
      <c r="D386" t="s">
        <v>14</v>
      </c>
      <c r="E386" t="s">
        <v>1306</v>
      </c>
      <c r="F386">
        <v>90</v>
      </c>
      <c r="G386" s="4">
        <v>41424</v>
      </c>
      <c r="H386">
        <f>VLOOKUP($D386,'Product Ledger_EX'!$A$1:$D$13,MATCH($H$1,'Product Ledger_EX'!$A$1:$D$1,0),0)</f>
        <v>9</v>
      </c>
    </row>
    <row r="387" spans="1:8" x14ac:dyDescent="0.25">
      <c r="A387">
        <v>23484</v>
      </c>
      <c r="B387" t="s">
        <v>388</v>
      </c>
      <c r="C387" t="s">
        <v>378</v>
      </c>
      <c r="D387" t="s">
        <v>11</v>
      </c>
      <c r="E387" t="s">
        <v>1304</v>
      </c>
      <c r="F387">
        <v>78</v>
      </c>
      <c r="G387" s="4">
        <v>41425</v>
      </c>
      <c r="H387">
        <f>VLOOKUP($D387,'Product Ledger_EX'!$A$1:$D$13,MATCH($H$1,'Product Ledger_EX'!$A$1:$D$1,0),0)</f>
        <v>6.5</v>
      </c>
    </row>
    <row r="388" spans="1:8" x14ac:dyDescent="0.25">
      <c r="A388">
        <v>23722</v>
      </c>
      <c r="B388" t="s">
        <v>687</v>
      </c>
      <c r="C388" t="s">
        <v>203</v>
      </c>
      <c r="D388" t="s">
        <v>48</v>
      </c>
      <c r="E388" t="s">
        <v>1305</v>
      </c>
      <c r="F388">
        <v>45</v>
      </c>
      <c r="G388" s="4">
        <v>41425</v>
      </c>
      <c r="H388">
        <f>VLOOKUP($D388,'Product Ledger_EX'!$A$1:$D$13,MATCH($H$1,'Product Ledger_EX'!$A$1:$D$1,0),0)</f>
        <v>14.5</v>
      </c>
    </row>
    <row r="389" spans="1:8" x14ac:dyDescent="0.25">
      <c r="A389">
        <v>23970</v>
      </c>
      <c r="B389" t="s">
        <v>949</v>
      </c>
      <c r="C389" t="s">
        <v>280</v>
      </c>
      <c r="D389" t="s">
        <v>26</v>
      </c>
      <c r="E389" t="s">
        <v>1305</v>
      </c>
      <c r="F389">
        <v>30</v>
      </c>
      <c r="G389" s="4">
        <v>41425</v>
      </c>
      <c r="H389">
        <f>VLOOKUP($D389,'Product Ledger_EX'!$A$1:$D$13,MATCH($H$1,'Product Ledger_EX'!$A$1:$D$1,0),0)</f>
        <v>6</v>
      </c>
    </row>
    <row r="390" spans="1:8" x14ac:dyDescent="0.25">
      <c r="A390">
        <v>23292</v>
      </c>
      <c r="B390" t="s">
        <v>77</v>
      </c>
      <c r="C390" t="s">
        <v>78</v>
      </c>
      <c r="D390" t="s">
        <v>20</v>
      </c>
      <c r="E390" t="s">
        <v>1306</v>
      </c>
      <c r="F390">
        <v>154</v>
      </c>
      <c r="G390" s="4">
        <v>41425</v>
      </c>
      <c r="H390">
        <f>VLOOKUP($D390,'Product Ledger_EX'!$A$1:$D$13,MATCH($H$1,'Product Ledger_EX'!$A$1:$D$1,0),0)</f>
        <v>3.99</v>
      </c>
    </row>
    <row r="391" spans="1:8" x14ac:dyDescent="0.25">
      <c r="A391">
        <v>23504</v>
      </c>
      <c r="B391" t="s">
        <v>412</v>
      </c>
      <c r="C391" t="s">
        <v>94</v>
      </c>
      <c r="D391" t="s">
        <v>31</v>
      </c>
      <c r="E391" t="s">
        <v>1304</v>
      </c>
      <c r="F391">
        <v>42</v>
      </c>
      <c r="G391" s="4">
        <v>41425</v>
      </c>
      <c r="H391">
        <f>VLOOKUP($D391,'Product Ledger_EX'!$A$1:$D$13,MATCH($H$1,'Product Ledger_EX'!$A$1:$D$1,0),0)</f>
        <v>6.99</v>
      </c>
    </row>
    <row r="392" spans="1:8" x14ac:dyDescent="0.25">
      <c r="A392">
        <v>23324</v>
      </c>
      <c r="B392" t="s">
        <v>136</v>
      </c>
      <c r="C392" t="s">
        <v>52</v>
      </c>
      <c r="D392" t="s">
        <v>23</v>
      </c>
      <c r="E392" t="s">
        <v>1305</v>
      </c>
      <c r="F392">
        <v>75</v>
      </c>
      <c r="G392" s="4">
        <v>41426</v>
      </c>
      <c r="H392">
        <f>VLOOKUP($D392,'Product Ledger_EX'!$A$1:$D$13,MATCH($H$1,'Product Ledger_EX'!$A$1:$D$1,0),0)</f>
        <v>3</v>
      </c>
    </row>
    <row r="393" spans="1:8" x14ac:dyDescent="0.25">
      <c r="A393">
        <v>24149</v>
      </c>
      <c r="B393" t="s">
        <v>1136</v>
      </c>
      <c r="C393" t="s">
        <v>269</v>
      </c>
      <c r="D393" t="s">
        <v>14</v>
      </c>
      <c r="E393" t="s">
        <v>1304</v>
      </c>
      <c r="F393">
        <v>194</v>
      </c>
      <c r="G393" s="4">
        <v>41426</v>
      </c>
      <c r="H393">
        <f>VLOOKUP($D393,'Product Ledger_EX'!$A$1:$D$13,MATCH($H$1,'Product Ledger_EX'!$A$1:$D$1,0),0)</f>
        <v>9</v>
      </c>
    </row>
    <row r="394" spans="1:8" x14ac:dyDescent="0.25">
      <c r="A394">
        <v>24194</v>
      </c>
      <c r="B394" t="s">
        <v>1182</v>
      </c>
      <c r="C394" t="s">
        <v>90</v>
      </c>
      <c r="D394" t="s">
        <v>8</v>
      </c>
      <c r="E394" t="s">
        <v>1304</v>
      </c>
      <c r="F394">
        <v>15</v>
      </c>
      <c r="G394" s="4">
        <v>41426</v>
      </c>
      <c r="H394">
        <f>VLOOKUP($D394,'Product Ledger_EX'!$A$1:$D$13,MATCH($H$1,'Product Ledger_EX'!$A$1:$D$1,0),0)</f>
        <v>0</v>
      </c>
    </row>
    <row r="395" spans="1:8" x14ac:dyDescent="0.25">
      <c r="A395">
        <v>23332</v>
      </c>
      <c r="B395" t="s">
        <v>151</v>
      </c>
      <c r="C395" t="s">
        <v>133</v>
      </c>
      <c r="D395" t="s">
        <v>55</v>
      </c>
      <c r="E395" t="s">
        <v>1304</v>
      </c>
      <c r="F395">
        <v>64</v>
      </c>
      <c r="G395" s="4">
        <v>41427</v>
      </c>
      <c r="H395">
        <f>VLOOKUP($D395,'Product Ledger_EX'!$A$1:$D$13,MATCH($H$1,'Product Ledger_EX'!$A$1:$D$1,0),0)</f>
        <v>4.5</v>
      </c>
    </row>
    <row r="396" spans="1:8" x14ac:dyDescent="0.25">
      <c r="A396">
        <v>24090</v>
      </c>
      <c r="B396" t="s">
        <v>1075</v>
      </c>
      <c r="C396" t="s">
        <v>102</v>
      </c>
      <c r="D396" t="s">
        <v>48</v>
      </c>
      <c r="E396" t="s">
        <v>1305</v>
      </c>
      <c r="F396">
        <v>32</v>
      </c>
      <c r="G396" s="4">
        <v>41428</v>
      </c>
      <c r="H396">
        <f>VLOOKUP($D396,'Product Ledger_EX'!$A$1:$D$13,MATCH($H$1,'Product Ledger_EX'!$A$1:$D$1,0),0)</f>
        <v>14.5</v>
      </c>
    </row>
    <row r="397" spans="1:8" x14ac:dyDescent="0.25">
      <c r="A397">
        <v>23948</v>
      </c>
      <c r="B397" t="s">
        <v>925</v>
      </c>
      <c r="C397" t="s">
        <v>354</v>
      </c>
      <c r="D397" t="s">
        <v>17</v>
      </c>
      <c r="E397" t="s">
        <v>1305</v>
      </c>
      <c r="F397">
        <v>187</v>
      </c>
      <c r="G397" s="4">
        <v>41429</v>
      </c>
      <c r="H397">
        <f>VLOOKUP($D397,'Product Ledger_EX'!$A$1:$D$13,MATCH($H$1,'Product Ledger_EX'!$A$1:$D$1,0),0)</f>
        <v>9.99</v>
      </c>
    </row>
    <row r="398" spans="1:8" x14ac:dyDescent="0.25">
      <c r="A398">
        <v>23655</v>
      </c>
      <c r="B398" t="s">
        <v>609</v>
      </c>
      <c r="C398" t="s">
        <v>131</v>
      </c>
      <c r="D398" t="s">
        <v>11</v>
      </c>
      <c r="E398" t="s">
        <v>1305</v>
      </c>
      <c r="F398">
        <v>9</v>
      </c>
      <c r="G398" s="4">
        <v>41429</v>
      </c>
      <c r="H398">
        <f>VLOOKUP($D398,'Product Ledger_EX'!$A$1:$D$13,MATCH($H$1,'Product Ledger_EX'!$A$1:$D$1,0),0)</f>
        <v>6.5</v>
      </c>
    </row>
    <row r="399" spans="1:8" x14ac:dyDescent="0.25">
      <c r="A399">
        <v>23760</v>
      </c>
      <c r="B399" t="s">
        <v>726</v>
      </c>
      <c r="C399" t="s">
        <v>354</v>
      </c>
      <c r="D399" t="s">
        <v>43</v>
      </c>
      <c r="E399" t="s">
        <v>1304</v>
      </c>
      <c r="F399">
        <v>162</v>
      </c>
      <c r="G399" s="4">
        <v>41430</v>
      </c>
      <c r="H399">
        <f>VLOOKUP($D399,'Product Ledger_EX'!$A$1:$D$13,MATCH($H$1,'Product Ledger_EX'!$A$1:$D$1,0),0)</f>
        <v>6.5</v>
      </c>
    </row>
    <row r="400" spans="1:8" x14ac:dyDescent="0.25">
      <c r="A400">
        <v>23605</v>
      </c>
      <c r="B400" t="s">
        <v>542</v>
      </c>
      <c r="C400" t="s">
        <v>236</v>
      </c>
      <c r="D400" t="s">
        <v>48</v>
      </c>
      <c r="E400" t="s">
        <v>1304</v>
      </c>
      <c r="F400">
        <v>195</v>
      </c>
      <c r="G400" s="4">
        <v>41431</v>
      </c>
      <c r="H400">
        <f>VLOOKUP($D400,'Product Ledger_EX'!$A$1:$D$13,MATCH($H$1,'Product Ledger_EX'!$A$1:$D$1,0),0)</f>
        <v>14.5</v>
      </c>
    </row>
    <row r="401" spans="1:8" x14ac:dyDescent="0.25">
      <c r="A401">
        <v>23336</v>
      </c>
      <c r="B401" t="s">
        <v>157</v>
      </c>
      <c r="C401" t="s">
        <v>158</v>
      </c>
      <c r="D401" t="s">
        <v>20</v>
      </c>
      <c r="E401" t="s">
        <v>1304</v>
      </c>
      <c r="F401">
        <v>153</v>
      </c>
      <c r="G401" s="4">
        <v>41431</v>
      </c>
      <c r="H401">
        <f>VLOOKUP($D401,'Product Ledger_EX'!$A$1:$D$13,MATCH($H$1,'Product Ledger_EX'!$A$1:$D$1,0),0)</f>
        <v>3.99</v>
      </c>
    </row>
    <row r="402" spans="1:8" x14ac:dyDescent="0.25">
      <c r="A402">
        <v>23691</v>
      </c>
      <c r="B402" t="s">
        <v>650</v>
      </c>
      <c r="C402" t="s">
        <v>651</v>
      </c>
      <c r="D402" t="s">
        <v>31</v>
      </c>
      <c r="E402" t="s">
        <v>1305</v>
      </c>
      <c r="F402">
        <v>71</v>
      </c>
      <c r="G402" s="4">
        <v>41432</v>
      </c>
      <c r="H402">
        <f>VLOOKUP($D402,'Product Ledger_EX'!$A$1:$D$13,MATCH($H$1,'Product Ledger_EX'!$A$1:$D$1,0),0)</f>
        <v>6.99</v>
      </c>
    </row>
    <row r="403" spans="1:8" x14ac:dyDescent="0.25">
      <c r="A403">
        <v>23619</v>
      </c>
      <c r="B403" t="s">
        <v>561</v>
      </c>
      <c r="C403" t="s">
        <v>86</v>
      </c>
      <c r="D403" t="s">
        <v>20</v>
      </c>
      <c r="E403" t="s">
        <v>1304</v>
      </c>
      <c r="F403">
        <v>27</v>
      </c>
      <c r="G403" s="4">
        <v>41432</v>
      </c>
      <c r="H403">
        <f>VLOOKUP($D403,'Product Ledger_EX'!$A$1:$D$13,MATCH($H$1,'Product Ledger_EX'!$A$1:$D$1,0),0)</f>
        <v>3.99</v>
      </c>
    </row>
    <row r="404" spans="1:8" x14ac:dyDescent="0.25">
      <c r="A404">
        <v>23928</v>
      </c>
      <c r="B404" t="s">
        <v>904</v>
      </c>
      <c r="C404" t="s">
        <v>133</v>
      </c>
      <c r="D404" t="s">
        <v>26</v>
      </c>
      <c r="E404" t="s">
        <v>1305</v>
      </c>
      <c r="F404">
        <v>12</v>
      </c>
      <c r="G404" s="4">
        <v>41432</v>
      </c>
      <c r="H404">
        <f>VLOOKUP($D404,'Product Ledger_EX'!$A$1:$D$13,MATCH($H$1,'Product Ledger_EX'!$A$1:$D$1,0),0)</f>
        <v>6</v>
      </c>
    </row>
    <row r="405" spans="1:8" x14ac:dyDescent="0.25">
      <c r="A405">
        <v>23741</v>
      </c>
      <c r="B405" t="s">
        <v>706</v>
      </c>
      <c r="C405" t="s">
        <v>307</v>
      </c>
      <c r="D405" t="s">
        <v>14</v>
      </c>
      <c r="E405" t="s">
        <v>1304</v>
      </c>
      <c r="F405">
        <v>194</v>
      </c>
      <c r="G405" s="4">
        <v>41432</v>
      </c>
      <c r="H405">
        <f>VLOOKUP($D405,'Product Ledger_EX'!$A$1:$D$13,MATCH($H$1,'Product Ledger_EX'!$A$1:$D$1,0),0)</f>
        <v>9</v>
      </c>
    </row>
    <row r="406" spans="1:8" x14ac:dyDescent="0.25">
      <c r="A406">
        <v>23647</v>
      </c>
      <c r="B406" t="s">
        <v>598</v>
      </c>
      <c r="C406" t="s">
        <v>599</v>
      </c>
      <c r="D406" t="s">
        <v>48</v>
      </c>
      <c r="E406" t="s">
        <v>1304</v>
      </c>
      <c r="F406">
        <v>12</v>
      </c>
      <c r="G406" s="4">
        <v>41433</v>
      </c>
      <c r="H406">
        <f>VLOOKUP($D406,'Product Ledger_EX'!$A$1:$D$13,MATCH($H$1,'Product Ledger_EX'!$A$1:$D$1,0),0)</f>
        <v>14.5</v>
      </c>
    </row>
    <row r="407" spans="1:8" x14ac:dyDescent="0.25">
      <c r="A407">
        <v>24210</v>
      </c>
      <c r="B407" t="s">
        <v>1199</v>
      </c>
      <c r="C407" t="s">
        <v>182</v>
      </c>
      <c r="D407" t="s">
        <v>26</v>
      </c>
      <c r="E407" t="s">
        <v>1305</v>
      </c>
      <c r="F407">
        <v>87</v>
      </c>
      <c r="G407" s="4">
        <v>41433</v>
      </c>
      <c r="H407">
        <f>VLOOKUP($D407,'Product Ledger_EX'!$A$1:$D$13,MATCH($H$1,'Product Ledger_EX'!$A$1:$D$1,0),0)</f>
        <v>6</v>
      </c>
    </row>
    <row r="408" spans="1:8" x14ac:dyDescent="0.25">
      <c r="A408">
        <v>24250</v>
      </c>
      <c r="B408" t="s">
        <v>1240</v>
      </c>
      <c r="C408" t="s">
        <v>178</v>
      </c>
      <c r="D408" t="s">
        <v>26</v>
      </c>
      <c r="E408" t="s">
        <v>1306</v>
      </c>
      <c r="F408">
        <v>167</v>
      </c>
      <c r="G408" s="4">
        <v>41433</v>
      </c>
      <c r="H408">
        <f>VLOOKUP($D408,'Product Ledger_EX'!$A$1:$D$13,MATCH($H$1,'Product Ledger_EX'!$A$1:$D$1,0),0)</f>
        <v>6</v>
      </c>
    </row>
    <row r="409" spans="1:8" x14ac:dyDescent="0.25">
      <c r="A409">
        <v>23757</v>
      </c>
      <c r="B409" t="s">
        <v>723</v>
      </c>
      <c r="C409" t="s">
        <v>507</v>
      </c>
      <c r="D409" t="s">
        <v>62</v>
      </c>
      <c r="E409" t="s">
        <v>1306</v>
      </c>
      <c r="F409">
        <v>167</v>
      </c>
      <c r="G409" s="4">
        <v>41434</v>
      </c>
      <c r="H409">
        <f>VLOOKUP($D409,'Product Ledger_EX'!$A$1:$D$13,MATCH($H$1,'Product Ledger_EX'!$A$1:$D$1,0),0)</f>
        <v>4.5</v>
      </c>
    </row>
    <row r="410" spans="1:8" x14ac:dyDescent="0.25">
      <c r="A410">
        <v>23710</v>
      </c>
      <c r="B410" t="s">
        <v>674</v>
      </c>
      <c r="C410" t="s">
        <v>76</v>
      </c>
      <c r="D410" t="s">
        <v>14</v>
      </c>
      <c r="E410" t="s">
        <v>1305</v>
      </c>
      <c r="F410">
        <v>189</v>
      </c>
      <c r="G410" s="4">
        <v>41434</v>
      </c>
      <c r="H410">
        <f>VLOOKUP($D410,'Product Ledger_EX'!$A$1:$D$13,MATCH($H$1,'Product Ledger_EX'!$A$1:$D$1,0),0)</f>
        <v>9</v>
      </c>
    </row>
    <row r="411" spans="1:8" x14ac:dyDescent="0.25">
      <c r="A411">
        <v>24195</v>
      </c>
      <c r="B411" t="s">
        <v>1183</v>
      </c>
      <c r="C411" t="s">
        <v>808</v>
      </c>
      <c r="D411" t="s">
        <v>62</v>
      </c>
      <c r="E411" t="s">
        <v>1305</v>
      </c>
      <c r="F411">
        <v>52</v>
      </c>
      <c r="G411" s="4">
        <v>41434</v>
      </c>
      <c r="H411">
        <f>VLOOKUP($D411,'Product Ledger_EX'!$A$1:$D$13,MATCH($H$1,'Product Ledger_EX'!$A$1:$D$1,0),0)</f>
        <v>4.5</v>
      </c>
    </row>
    <row r="412" spans="1:8" x14ac:dyDescent="0.25">
      <c r="A412">
        <v>23754</v>
      </c>
      <c r="B412" t="s">
        <v>720</v>
      </c>
      <c r="C412" t="s">
        <v>184</v>
      </c>
      <c r="D412" t="s">
        <v>11</v>
      </c>
      <c r="E412" t="s">
        <v>1304</v>
      </c>
      <c r="F412">
        <v>174</v>
      </c>
      <c r="G412" s="4">
        <v>41434</v>
      </c>
      <c r="H412">
        <f>VLOOKUP($D412,'Product Ledger_EX'!$A$1:$D$13,MATCH($H$1,'Product Ledger_EX'!$A$1:$D$1,0),0)</f>
        <v>6.5</v>
      </c>
    </row>
    <row r="413" spans="1:8" x14ac:dyDescent="0.25">
      <c r="A413">
        <v>23915</v>
      </c>
      <c r="B413" t="s">
        <v>890</v>
      </c>
      <c r="C413" t="s">
        <v>341</v>
      </c>
      <c r="D413" t="s">
        <v>14</v>
      </c>
      <c r="E413" t="s">
        <v>1305</v>
      </c>
      <c r="F413">
        <v>19</v>
      </c>
      <c r="G413" s="4">
        <v>41434</v>
      </c>
      <c r="H413">
        <f>VLOOKUP($D413,'Product Ledger_EX'!$A$1:$D$13,MATCH($H$1,'Product Ledger_EX'!$A$1:$D$1,0),0)</f>
        <v>9</v>
      </c>
    </row>
    <row r="414" spans="1:8" x14ac:dyDescent="0.25">
      <c r="A414">
        <v>23280</v>
      </c>
      <c r="B414" t="s">
        <v>51</v>
      </c>
      <c r="C414" t="s">
        <v>52</v>
      </c>
      <c r="D414" t="s">
        <v>26</v>
      </c>
      <c r="E414" t="s">
        <v>1306</v>
      </c>
      <c r="F414">
        <v>184</v>
      </c>
      <c r="G414" s="4">
        <v>41435</v>
      </c>
      <c r="H414">
        <f>VLOOKUP($D414,'Product Ledger_EX'!$A$1:$D$13,MATCH($H$1,'Product Ledger_EX'!$A$1:$D$1,0),0)</f>
        <v>6</v>
      </c>
    </row>
    <row r="415" spans="1:8" x14ac:dyDescent="0.25">
      <c r="A415">
        <v>23578</v>
      </c>
      <c r="B415" t="s">
        <v>510</v>
      </c>
      <c r="C415" t="s">
        <v>414</v>
      </c>
      <c r="D415" t="s">
        <v>14</v>
      </c>
      <c r="E415" t="s">
        <v>1304</v>
      </c>
      <c r="F415">
        <v>94</v>
      </c>
      <c r="G415" s="4">
        <v>41435</v>
      </c>
      <c r="H415">
        <f>VLOOKUP($D415,'Product Ledger_EX'!$A$1:$D$13,MATCH($H$1,'Product Ledger_EX'!$A$1:$D$1,0),0)</f>
        <v>9</v>
      </c>
    </row>
    <row r="416" spans="1:8" x14ac:dyDescent="0.25">
      <c r="A416">
        <v>23771</v>
      </c>
      <c r="B416" t="s">
        <v>737</v>
      </c>
      <c r="C416" t="s">
        <v>522</v>
      </c>
      <c r="D416" t="s">
        <v>43</v>
      </c>
      <c r="E416" t="s">
        <v>1305</v>
      </c>
      <c r="F416">
        <v>179</v>
      </c>
      <c r="G416" s="4">
        <v>41435</v>
      </c>
      <c r="H416">
        <f>VLOOKUP($D416,'Product Ledger_EX'!$A$1:$D$13,MATCH($H$1,'Product Ledger_EX'!$A$1:$D$1,0),0)</f>
        <v>6.5</v>
      </c>
    </row>
    <row r="417" spans="1:8" x14ac:dyDescent="0.25">
      <c r="A417">
        <v>23782</v>
      </c>
      <c r="B417" t="s">
        <v>750</v>
      </c>
      <c r="C417" t="s">
        <v>533</v>
      </c>
      <c r="D417" t="s">
        <v>23</v>
      </c>
      <c r="E417" t="s">
        <v>1305</v>
      </c>
      <c r="F417">
        <v>181</v>
      </c>
      <c r="G417" s="4">
        <v>41436</v>
      </c>
      <c r="H417">
        <f>VLOOKUP($D417,'Product Ledger_EX'!$A$1:$D$13,MATCH($H$1,'Product Ledger_EX'!$A$1:$D$1,0),0)</f>
        <v>3</v>
      </c>
    </row>
    <row r="418" spans="1:8" x14ac:dyDescent="0.25">
      <c r="A418">
        <v>23486</v>
      </c>
      <c r="B418" t="s">
        <v>391</v>
      </c>
      <c r="C418" t="s">
        <v>86</v>
      </c>
      <c r="D418" t="s">
        <v>8</v>
      </c>
      <c r="E418" t="s">
        <v>1304</v>
      </c>
      <c r="F418">
        <v>179</v>
      </c>
      <c r="G418" s="4">
        <v>41436</v>
      </c>
      <c r="H418">
        <f>VLOOKUP($D418,'Product Ledger_EX'!$A$1:$D$13,MATCH($H$1,'Product Ledger_EX'!$A$1:$D$1,0),0)</f>
        <v>0</v>
      </c>
    </row>
    <row r="419" spans="1:8" x14ac:dyDescent="0.25">
      <c r="A419">
        <v>23767</v>
      </c>
      <c r="B419" t="s">
        <v>733</v>
      </c>
      <c r="C419" t="s">
        <v>135</v>
      </c>
      <c r="D419" t="s">
        <v>62</v>
      </c>
      <c r="E419" t="s">
        <v>1305</v>
      </c>
      <c r="F419">
        <v>42</v>
      </c>
      <c r="G419" s="4">
        <v>41438</v>
      </c>
      <c r="H419">
        <f>VLOOKUP($D419,'Product Ledger_EX'!$A$1:$D$13,MATCH($H$1,'Product Ledger_EX'!$A$1:$D$1,0),0)</f>
        <v>4.5</v>
      </c>
    </row>
    <row r="420" spans="1:8" x14ac:dyDescent="0.25">
      <c r="A420">
        <v>23783</v>
      </c>
      <c r="B420" t="s">
        <v>751</v>
      </c>
      <c r="C420" t="s">
        <v>7</v>
      </c>
      <c r="D420" t="s">
        <v>17</v>
      </c>
      <c r="E420" t="s">
        <v>1304</v>
      </c>
      <c r="F420">
        <v>78</v>
      </c>
      <c r="G420" s="4">
        <v>41438</v>
      </c>
      <c r="H420">
        <f>VLOOKUP($D420,'Product Ledger_EX'!$A$1:$D$13,MATCH($H$1,'Product Ledger_EX'!$A$1:$D$1,0),0)</f>
        <v>9.99</v>
      </c>
    </row>
    <row r="421" spans="1:8" x14ac:dyDescent="0.25">
      <c r="A421">
        <v>24067</v>
      </c>
      <c r="B421" t="s">
        <v>1051</v>
      </c>
      <c r="C421" t="s">
        <v>102</v>
      </c>
      <c r="D421" t="s">
        <v>48</v>
      </c>
      <c r="E421" t="s">
        <v>1305</v>
      </c>
      <c r="F421">
        <v>147</v>
      </c>
      <c r="G421" s="4">
        <v>41439</v>
      </c>
      <c r="H421">
        <f>VLOOKUP($D421,'Product Ledger_EX'!$A$1:$D$13,MATCH($H$1,'Product Ledger_EX'!$A$1:$D$1,0),0)</f>
        <v>14.5</v>
      </c>
    </row>
    <row r="422" spans="1:8" x14ac:dyDescent="0.25">
      <c r="A422">
        <v>23634</v>
      </c>
      <c r="B422" t="s">
        <v>581</v>
      </c>
      <c r="C422" t="s">
        <v>90</v>
      </c>
      <c r="D422" t="s">
        <v>14</v>
      </c>
      <c r="E422" t="s">
        <v>1306</v>
      </c>
      <c r="F422">
        <v>81</v>
      </c>
      <c r="G422" s="4">
        <v>41439</v>
      </c>
      <c r="H422">
        <f>VLOOKUP($D422,'Product Ledger_EX'!$A$1:$D$13,MATCH($H$1,'Product Ledger_EX'!$A$1:$D$1,0),0)</f>
        <v>9</v>
      </c>
    </row>
    <row r="423" spans="1:8" x14ac:dyDescent="0.25">
      <c r="A423">
        <v>24023</v>
      </c>
      <c r="B423" t="s">
        <v>1007</v>
      </c>
      <c r="C423" t="s">
        <v>984</v>
      </c>
      <c r="D423" t="s">
        <v>31</v>
      </c>
      <c r="E423" t="s">
        <v>1305</v>
      </c>
      <c r="F423">
        <v>154</v>
      </c>
      <c r="G423" s="4">
        <v>41439</v>
      </c>
      <c r="H423">
        <f>VLOOKUP($D423,'Product Ledger_EX'!$A$1:$D$13,MATCH($H$1,'Product Ledger_EX'!$A$1:$D$1,0),0)</f>
        <v>6.99</v>
      </c>
    </row>
    <row r="424" spans="1:8" x14ac:dyDescent="0.25">
      <c r="A424">
        <v>24189</v>
      </c>
      <c r="B424" t="s">
        <v>1177</v>
      </c>
      <c r="C424" t="s">
        <v>61</v>
      </c>
      <c r="D424" t="s">
        <v>11</v>
      </c>
      <c r="E424" t="s">
        <v>1304</v>
      </c>
      <c r="F424">
        <v>149</v>
      </c>
      <c r="G424" s="4">
        <v>41441</v>
      </c>
      <c r="H424">
        <f>VLOOKUP($D424,'Product Ledger_EX'!$A$1:$D$13,MATCH($H$1,'Product Ledger_EX'!$A$1:$D$1,0),0)</f>
        <v>6.5</v>
      </c>
    </row>
    <row r="425" spans="1:8" x14ac:dyDescent="0.25">
      <c r="A425">
        <v>23324</v>
      </c>
      <c r="B425" t="s">
        <v>136</v>
      </c>
      <c r="C425" t="s">
        <v>52</v>
      </c>
      <c r="D425" t="s">
        <v>48</v>
      </c>
      <c r="E425" t="s">
        <v>1305</v>
      </c>
      <c r="F425">
        <v>119</v>
      </c>
      <c r="G425" s="4">
        <v>41441</v>
      </c>
      <c r="H425">
        <f>VLOOKUP($D425,'Product Ledger_EX'!$A$1:$D$13,MATCH($H$1,'Product Ledger_EX'!$A$1:$D$1,0),0)</f>
        <v>14.5</v>
      </c>
    </row>
    <row r="426" spans="1:8" x14ac:dyDescent="0.25">
      <c r="A426">
        <v>23936</v>
      </c>
      <c r="B426" t="s">
        <v>912</v>
      </c>
      <c r="C426" t="s">
        <v>745</v>
      </c>
      <c r="D426" t="s">
        <v>48</v>
      </c>
      <c r="E426" t="s">
        <v>1305</v>
      </c>
      <c r="F426">
        <v>95</v>
      </c>
      <c r="G426" s="4">
        <v>41442</v>
      </c>
      <c r="H426">
        <f>VLOOKUP($D426,'Product Ledger_EX'!$A$1:$D$13,MATCH($H$1,'Product Ledger_EX'!$A$1:$D$1,0),0)</f>
        <v>14.5</v>
      </c>
    </row>
    <row r="427" spans="1:8" x14ac:dyDescent="0.25">
      <c r="A427">
        <v>24135</v>
      </c>
      <c r="B427" t="s">
        <v>1122</v>
      </c>
      <c r="C427" t="s">
        <v>462</v>
      </c>
      <c r="D427" t="s">
        <v>55</v>
      </c>
      <c r="E427" t="s">
        <v>1305</v>
      </c>
      <c r="F427">
        <v>76</v>
      </c>
      <c r="G427" s="4">
        <v>41442</v>
      </c>
      <c r="H427">
        <f>VLOOKUP($D427,'Product Ledger_EX'!$A$1:$D$13,MATCH($H$1,'Product Ledger_EX'!$A$1:$D$1,0),0)</f>
        <v>4.5</v>
      </c>
    </row>
    <row r="428" spans="1:8" x14ac:dyDescent="0.25">
      <c r="A428">
        <v>24211</v>
      </c>
      <c r="B428" t="s">
        <v>1200</v>
      </c>
      <c r="C428" t="s">
        <v>25</v>
      </c>
      <c r="D428" t="s">
        <v>17</v>
      </c>
      <c r="E428" t="s">
        <v>1306</v>
      </c>
      <c r="F428">
        <v>39</v>
      </c>
      <c r="G428" s="4">
        <v>41443</v>
      </c>
      <c r="H428">
        <f>VLOOKUP($D428,'Product Ledger_EX'!$A$1:$D$13,MATCH($H$1,'Product Ledger_EX'!$A$1:$D$1,0),0)</f>
        <v>9.99</v>
      </c>
    </row>
    <row r="429" spans="1:8" x14ac:dyDescent="0.25">
      <c r="A429">
        <v>23937</v>
      </c>
      <c r="B429" t="s">
        <v>913</v>
      </c>
      <c r="C429" t="s">
        <v>80</v>
      </c>
      <c r="D429" t="s">
        <v>17</v>
      </c>
      <c r="E429" t="s">
        <v>1304</v>
      </c>
      <c r="F429">
        <v>156</v>
      </c>
      <c r="G429" s="4">
        <v>41443</v>
      </c>
      <c r="H429">
        <f>VLOOKUP($D429,'Product Ledger_EX'!$A$1:$D$13,MATCH($H$1,'Product Ledger_EX'!$A$1:$D$1,0),0)</f>
        <v>9.99</v>
      </c>
    </row>
    <row r="430" spans="1:8" x14ac:dyDescent="0.25">
      <c r="A430">
        <v>24124</v>
      </c>
      <c r="B430" t="s">
        <v>1111</v>
      </c>
      <c r="C430" t="s">
        <v>307</v>
      </c>
      <c r="D430" t="s">
        <v>26</v>
      </c>
      <c r="E430" t="s">
        <v>1305</v>
      </c>
      <c r="F430">
        <v>120</v>
      </c>
      <c r="G430" s="4">
        <v>41444</v>
      </c>
      <c r="H430">
        <f>VLOOKUP($D430,'Product Ledger_EX'!$A$1:$D$13,MATCH($H$1,'Product Ledger_EX'!$A$1:$D$1,0),0)</f>
        <v>6</v>
      </c>
    </row>
    <row r="431" spans="1:8" x14ac:dyDescent="0.25">
      <c r="A431">
        <v>24238</v>
      </c>
      <c r="B431" t="s">
        <v>1227</v>
      </c>
      <c r="C431" t="s">
        <v>992</v>
      </c>
      <c r="D431" t="s">
        <v>26</v>
      </c>
      <c r="E431" t="s">
        <v>1305</v>
      </c>
      <c r="F431">
        <v>11</v>
      </c>
      <c r="G431" s="4">
        <v>41444</v>
      </c>
      <c r="H431">
        <f>VLOOKUP($D431,'Product Ledger_EX'!$A$1:$D$13,MATCH($H$1,'Product Ledger_EX'!$A$1:$D$1,0),0)</f>
        <v>6</v>
      </c>
    </row>
    <row r="432" spans="1:8" x14ac:dyDescent="0.25">
      <c r="A432">
        <v>24241</v>
      </c>
      <c r="B432" t="s">
        <v>1230</v>
      </c>
      <c r="C432" t="s">
        <v>599</v>
      </c>
      <c r="D432" t="s">
        <v>20</v>
      </c>
      <c r="E432" t="s">
        <v>1305</v>
      </c>
      <c r="F432">
        <v>54</v>
      </c>
      <c r="G432" s="4">
        <v>41444</v>
      </c>
      <c r="H432">
        <f>VLOOKUP($D432,'Product Ledger_EX'!$A$1:$D$13,MATCH($H$1,'Product Ledger_EX'!$A$1:$D$1,0),0)</f>
        <v>3.99</v>
      </c>
    </row>
    <row r="433" spans="1:8" x14ac:dyDescent="0.25">
      <c r="A433">
        <v>23982</v>
      </c>
      <c r="B433" t="s">
        <v>961</v>
      </c>
      <c r="C433" t="s">
        <v>578</v>
      </c>
      <c r="D433" t="s">
        <v>48</v>
      </c>
      <c r="E433" t="s">
        <v>1304</v>
      </c>
      <c r="F433">
        <v>63</v>
      </c>
      <c r="G433" s="4">
        <v>41445</v>
      </c>
      <c r="H433">
        <f>VLOOKUP($D433,'Product Ledger_EX'!$A$1:$D$13,MATCH($H$1,'Product Ledger_EX'!$A$1:$D$1,0),0)</f>
        <v>14.5</v>
      </c>
    </row>
    <row r="434" spans="1:8" x14ac:dyDescent="0.25">
      <c r="A434">
        <v>23301</v>
      </c>
      <c r="B434" t="s">
        <v>95</v>
      </c>
      <c r="C434" t="s">
        <v>96</v>
      </c>
      <c r="D434" t="s">
        <v>48</v>
      </c>
      <c r="E434" t="s">
        <v>1304</v>
      </c>
      <c r="F434">
        <v>194</v>
      </c>
      <c r="G434" s="4">
        <v>41445</v>
      </c>
      <c r="H434">
        <f>VLOOKUP($D434,'Product Ledger_EX'!$A$1:$D$13,MATCH($H$1,'Product Ledger_EX'!$A$1:$D$1,0),0)</f>
        <v>14.5</v>
      </c>
    </row>
    <row r="435" spans="1:8" x14ac:dyDescent="0.25">
      <c r="A435">
        <v>24252</v>
      </c>
      <c r="B435" t="s">
        <v>1242</v>
      </c>
      <c r="C435" t="s">
        <v>555</v>
      </c>
      <c r="D435" t="s">
        <v>11</v>
      </c>
      <c r="E435" t="s">
        <v>1304</v>
      </c>
      <c r="F435">
        <v>41</v>
      </c>
      <c r="G435" s="4">
        <v>41445</v>
      </c>
      <c r="H435">
        <f>VLOOKUP($D435,'Product Ledger_EX'!$A$1:$D$13,MATCH($H$1,'Product Ledger_EX'!$A$1:$D$1,0),0)</f>
        <v>6.5</v>
      </c>
    </row>
    <row r="436" spans="1:8" x14ac:dyDescent="0.25">
      <c r="A436">
        <v>23764</v>
      </c>
      <c r="B436" t="s">
        <v>730</v>
      </c>
      <c r="C436" t="s">
        <v>547</v>
      </c>
      <c r="D436" t="s">
        <v>23</v>
      </c>
      <c r="E436" t="s">
        <v>1304</v>
      </c>
      <c r="F436">
        <v>210</v>
      </c>
      <c r="G436" s="4">
        <v>41446</v>
      </c>
      <c r="H436">
        <f>VLOOKUP($D436,'Product Ledger_EX'!$A$1:$D$13,MATCH($H$1,'Product Ledger_EX'!$A$1:$D$1,0),0)</f>
        <v>3</v>
      </c>
    </row>
    <row r="437" spans="1:8" x14ac:dyDescent="0.25">
      <c r="A437">
        <v>23871</v>
      </c>
      <c r="B437" t="s">
        <v>846</v>
      </c>
      <c r="C437" t="s">
        <v>578</v>
      </c>
      <c r="D437" t="s">
        <v>26</v>
      </c>
      <c r="E437" t="s">
        <v>1304</v>
      </c>
      <c r="F437">
        <v>193</v>
      </c>
      <c r="G437" s="4">
        <v>41446</v>
      </c>
      <c r="H437">
        <f>VLOOKUP($D437,'Product Ledger_EX'!$A$1:$D$13,MATCH($H$1,'Product Ledger_EX'!$A$1:$D$1,0),0)</f>
        <v>6</v>
      </c>
    </row>
    <row r="438" spans="1:8" x14ac:dyDescent="0.25">
      <c r="A438">
        <v>23702</v>
      </c>
      <c r="B438" t="s">
        <v>664</v>
      </c>
      <c r="C438" t="s">
        <v>665</v>
      </c>
      <c r="D438" t="s">
        <v>8</v>
      </c>
      <c r="E438" t="s">
        <v>1305</v>
      </c>
      <c r="F438">
        <v>91</v>
      </c>
      <c r="G438" s="4">
        <v>41447</v>
      </c>
      <c r="H438">
        <f>VLOOKUP($D438,'Product Ledger_EX'!$A$1:$D$13,MATCH($H$1,'Product Ledger_EX'!$A$1:$D$1,0),0)</f>
        <v>0</v>
      </c>
    </row>
    <row r="439" spans="1:8" x14ac:dyDescent="0.25">
      <c r="A439">
        <v>23965</v>
      </c>
      <c r="B439" t="s">
        <v>942</v>
      </c>
      <c r="C439" t="s">
        <v>138</v>
      </c>
      <c r="D439" t="s">
        <v>23</v>
      </c>
      <c r="E439" t="s">
        <v>1304</v>
      </c>
      <c r="F439">
        <v>176</v>
      </c>
      <c r="G439" s="4">
        <v>41447</v>
      </c>
      <c r="H439">
        <f>VLOOKUP($D439,'Product Ledger_EX'!$A$1:$D$13,MATCH($H$1,'Product Ledger_EX'!$A$1:$D$1,0),0)</f>
        <v>3</v>
      </c>
    </row>
    <row r="440" spans="1:8" x14ac:dyDescent="0.25">
      <c r="A440">
        <v>24203</v>
      </c>
      <c r="B440" t="s">
        <v>1192</v>
      </c>
      <c r="C440" t="s">
        <v>256</v>
      </c>
      <c r="D440" t="s">
        <v>48</v>
      </c>
      <c r="E440" t="s">
        <v>1305</v>
      </c>
      <c r="F440">
        <v>84</v>
      </c>
      <c r="G440" s="4">
        <v>41448</v>
      </c>
      <c r="H440">
        <f>VLOOKUP($D440,'Product Ledger_EX'!$A$1:$D$13,MATCH($H$1,'Product Ledger_EX'!$A$1:$D$1,0),0)</f>
        <v>14.5</v>
      </c>
    </row>
    <row r="441" spans="1:8" x14ac:dyDescent="0.25">
      <c r="A441">
        <v>23703</v>
      </c>
      <c r="B441" t="s">
        <v>666</v>
      </c>
      <c r="C441" t="s">
        <v>667</v>
      </c>
      <c r="D441" t="s">
        <v>20</v>
      </c>
      <c r="E441" t="s">
        <v>1306</v>
      </c>
      <c r="F441">
        <v>18</v>
      </c>
      <c r="G441" s="4">
        <v>41448</v>
      </c>
      <c r="H441">
        <f>VLOOKUP($D441,'Product Ledger_EX'!$A$1:$D$13,MATCH($H$1,'Product Ledger_EX'!$A$1:$D$1,0),0)</f>
        <v>3.99</v>
      </c>
    </row>
    <row r="442" spans="1:8" x14ac:dyDescent="0.25">
      <c r="A442">
        <v>24006</v>
      </c>
      <c r="B442" t="s">
        <v>988</v>
      </c>
      <c r="C442" t="s">
        <v>129</v>
      </c>
      <c r="D442" t="s">
        <v>11</v>
      </c>
      <c r="E442" t="s">
        <v>1304</v>
      </c>
      <c r="F442">
        <v>178</v>
      </c>
      <c r="G442" s="4">
        <v>41449</v>
      </c>
      <c r="H442">
        <f>VLOOKUP($D442,'Product Ledger_EX'!$A$1:$D$13,MATCH($H$1,'Product Ledger_EX'!$A$1:$D$1,0),0)</f>
        <v>6.5</v>
      </c>
    </row>
    <row r="443" spans="1:8" x14ac:dyDescent="0.25">
      <c r="A443">
        <v>23828</v>
      </c>
      <c r="B443" t="s">
        <v>799</v>
      </c>
      <c r="C443" t="s">
        <v>272</v>
      </c>
      <c r="D443" t="s">
        <v>31</v>
      </c>
      <c r="E443" t="s">
        <v>1305</v>
      </c>
      <c r="F443">
        <v>152</v>
      </c>
      <c r="G443" s="4">
        <v>41450</v>
      </c>
      <c r="H443">
        <f>VLOOKUP($D443,'Product Ledger_EX'!$A$1:$D$13,MATCH($H$1,'Product Ledger_EX'!$A$1:$D$1,0),0)</f>
        <v>6.99</v>
      </c>
    </row>
    <row r="444" spans="1:8" x14ac:dyDescent="0.25">
      <c r="A444">
        <v>23851</v>
      </c>
      <c r="B444" t="s">
        <v>825</v>
      </c>
      <c r="C444" t="s">
        <v>280</v>
      </c>
      <c r="D444" t="s">
        <v>8</v>
      </c>
      <c r="E444" t="s">
        <v>1304</v>
      </c>
      <c r="F444">
        <v>86</v>
      </c>
      <c r="G444" s="4">
        <v>41450</v>
      </c>
      <c r="H444">
        <f>VLOOKUP($D444,'Product Ledger_EX'!$A$1:$D$13,MATCH($H$1,'Product Ledger_EX'!$A$1:$D$1,0),0)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274F7-F10C-4777-9CA1-538A4E405EB6}">
  <sheetPr>
    <tabColor theme="9"/>
  </sheetPr>
  <dimension ref="A1:H1104"/>
  <sheetViews>
    <sheetView topLeftCell="A1084" workbookViewId="0">
      <selection activeCell="C1104" sqref="C1104"/>
    </sheetView>
  </sheetViews>
  <sheetFormatPr defaultRowHeight="13.2" x14ac:dyDescent="0.25"/>
  <cols>
    <col min="1" max="1" width="6" bestFit="1" customWidth="1"/>
    <col min="2" max="2" width="18.21875" bestFit="1" customWidth="1"/>
    <col min="3" max="3" width="40.44140625" bestFit="1" customWidth="1"/>
    <col min="4" max="4" width="10.6640625" bestFit="1" customWidth="1"/>
    <col min="5" max="5" width="11.77734375" bestFit="1" customWidth="1"/>
    <col min="6" max="6" width="8.33203125" bestFit="1" customWidth="1"/>
    <col min="7" max="7" width="10.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615</v>
      </c>
      <c r="F1" t="s">
        <v>4</v>
      </c>
      <c r="G1" s="1" t="s">
        <v>5</v>
      </c>
      <c r="H1" t="s">
        <v>1264</v>
      </c>
    </row>
    <row r="2" spans="1:8" x14ac:dyDescent="0.25">
      <c r="A2">
        <v>23841</v>
      </c>
      <c r="B2" t="s">
        <v>814</v>
      </c>
      <c r="C2" t="s">
        <v>345</v>
      </c>
      <c r="D2" t="s">
        <v>20</v>
      </c>
      <c r="E2" t="s">
        <v>1304</v>
      </c>
      <c r="F2">
        <v>170</v>
      </c>
      <c r="G2" s="4">
        <v>40909</v>
      </c>
      <c r="H2">
        <f>VLOOKUP($D2,'Product Ledger_EX'!$A$1:$D$13,MATCH($H$1,'Product Ledger_EX'!$A$1:$D$1,0),0)</f>
        <v>3.99</v>
      </c>
    </row>
    <row r="3" spans="1:8" x14ac:dyDescent="0.25">
      <c r="A3">
        <v>23857</v>
      </c>
      <c r="B3" t="s">
        <v>831</v>
      </c>
      <c r="C3" t="s">
        <v>624</v>
      </c>
      <c r="D3" t="s">
        <v>23</v>
      </c>
      <c r="E3" t="s">
        <v>1306</v>
      </c>
      <c r="F3">
        <v>45</v>
      </c>
      <c r="G3" s="4">
        <v>40909</v>
      </c>
      <c r="H3">
        <f>VLOOKUP($D3,'Product Ledger_EX'!$A$1:$D$13,MATCH($H$1,'Product Ledger_EX'!$A$1:$D$1,0),0)</f>
        <v>3</v>
      </c>
    </row>
    <row r="4" spans="1:8" x14ac:dyDescent="0.25">
      <c r="A4">
        <v>23832</v>
      </c>
      <c r="B4" t="s">
        <v>804</v>
      </c>
      <c r="C4" t="s">
        <v>557</v>
      </c>
      <c r="D4" t="s">
        <v>62</v>
      </c>
      <c r="E4" t="s">
        <v>1306</v>
      </c>
      <c r="F4">
        <v>49</v>
      </c>
      <c r="G4" s="4">
        <v>40910</v>
      </c>
      <c r="H4">
        <f>VLOOKUP($D4,'Product Ledger_EX'!$A$1:$D$13,MATCH($H$1,'Product Ledger_EX'!$A$1:$D$1,0),0)</f>
        <v>4.5</v>
      </c>
    </row>
    <row r="5" spans="1:8" x14ac:dyDescent="0.25">
      <c r="A5">
        <v>23470</v>
      </c>
      <c r="B5" t="s">
        <v>369</v>
      </c>
      <c r="C5" t="s">
        <v>370</v>
      </c>
      <c r="D5" t="s">
        <v>8</v>
      </c>
      <c r="E5" t="s">
        <v>1304</v>
      </c>
      <c r="F5">
        <v>175</v>
      </c>
      <c r="G5" s="4">
        <v>40910</v>
      </c>
      <c r="H5">
        <f>VLOOKUP($D5,'Product Ledger_EX'!$A$1:$D$13,MATCH($H$1,'Product Ledger_EX'!$A$1:$D$1,0),0)</f>
        <v>0</v>
      </c>
    </row>
    <row r="6" spans="1:8" x14ac:dyDescent="0.25">
      <c r="A6">
        <v>23668</v>
      </c>
      <c r="B6" t="s">
        <v>626</v>
      </c>
      <c r="C6" t="s">
        <v>541</v>
      </c>
      <c r="D6" t="s">
        <v>20</v>
      </c>
      <c r="E6" t="s">
        <v>1304</v>
      </c>
      <c r="F6">
        <v>37</v>
      </c>
      <c r="G6" s="4">
        <v>40911</v>
      </c>
      <c r="H6">
        <f>VLOOKUP($D6,'Product Ledger_EX'!$A$1:$D$13,MATCH($H$1,'Product Ledger_EX'!$A$1:$D$1,0),0)</f>
        <v>3.99</v>
      </c>
    </row>
    <row r="7" spans="1:8" x14ac:dyDescent="0.25">
      <c r="A7">
        <v>23734</v>
      </c>
      <c r="B7" t="s">
        <v>699</v>
      </c>
      <c r="C7" t="s">
        <v>283</v>
      </c>
      <c r="D7" t="s">
        <v>26</v>
      </c>
      <c r="E7" t="s">
        <v>1304</v>
      </c>
      <c r="F7">
        <v>87</v>
      </c>
      <c r="G7" s="4">
        <v>40911</v>
      </c>
      <c r="H7">
        <f>VLOOKUP($D7,'Product Ledger_EX'!$A$1:$D$13,MATCH($H$1,'Product Ledger_EX'!$A$1:$D$1,0),0)</f>
        <v>6</v>
      </c>
    </row>
    <row r="8" spans="1:8" x14ac:dyDescent="0.25">
      <c r="A8">
        <v>23819</v>
      </c>
      <c r="B8" t="s">
        <v>790</v>
      </c>
      <c r="C8" t="s">
        <v>140</v>
      </c>
      <c r="D8" t="s">
        <v>11</v>
      </c>
      <c r="E8" t="s">
        <v>1304</v>
      </c>
      <c r="F8">
        <v>154</v>
      </c>
      <c r="G8" s="4">
        <v>40911</v>
      </c>
      <c r="H8">
        <f>VLOOKUP($D8,'Product Ledger_EX'!$A$1:$D$13,MATCH($H$1,'Product Ledger_EX'!$A$1:$D$1,0),0)</f>
        <v>6.5</v>
      </c>
    </row>
    <row r="9" spans="1:8" x14ac:dyDescent="0.25">
      <c r="A9">
        <v>24159</v>
      </c>
      <c r="B9" t="s">
        <v>1146</v>
      </c>
      <c r="C9" t="s">
        <v>992</v>
      </c>
      <c r="D9" t="s">
        <v>31</v>
      </c>
      <c r="E9" t="s">
        <v>1306</v>
      </c>
      <c r="F9">
        <v>8</v>
      </c>
      <c r="G9" s="4">
        <v>40911</v>
      </c>
      <c r="H9">
        <f>VLOOKUP($D9,'Product Ledger_EX'!$A$1:$D$13,MATCH($H$1,'Product Ledger_EX'!$A$1:$D$1,0),0)</f>
        <v>6.99</v>
      </c>
    </row>
    <row r="10" spans="1:8" x14ac:dyDescent="0.25">
      <c r="A10">
        <v>23848</v>
      </c>
      <c r="B10" t="s">
        <v>822</v>
      </c>
      <c r="C10" t="s">
        <v>442</v>
      </c>
      <c r="D10" t="s">
        <v>55</v>
      </c>
      <c r="E10" t="s">
        <v>1304</v>
      </c>
      <c r="F10">
        <v>38</v>
      </c>
      <c r="G10" s="4">
        <v>40911</v>
      </c>
      <c r="H10">
        <f>VLOOKUP($D10,'Product Ledger_EX'!$A$1:$D$13,MATCH($H$1,'Product Ledger_EX'!$A$1:$D$1,0),0)</f>
        <v>4.5</v>
      </c>
    </row>
    <row r="11" spans="1:8" x14ac:dyDescent="0.25">
      <c r="A11">
        <v>23948</v>
      </c>
      <c r="B11" t="s">
        <v>925</v>
      </c>
      <c r="C11" t="s">
        <v>354</v>
      </c>
      <c r="D11" t="s">
        <v>62</v>
      </c>
      <c r="E11" t="s">
        <v>1304</v>
      </c>
      <c r="F11">
        <v>72</v>
      </c>
      <c r="G11" s="4">
        <v>40912</v>
      </c>
      <c r="H11">
        <f>VLOOKUP($D11,'Product Ledger_EX'!$A$1:$D$13,MATCH($H$1,'Product Ledger_EX'!$A$1:$D$1,0),0)</f>
        <v>4.5</v>
      </c>
    </row>
    <row r="12" spans="1:8" x14ac:dyDescent="0.25">
      <c r="A12">
        <v>23756</v>
      </c>
      <c r="B12" t="s">
        <v>722</v>
      </c>
      <c r="C12" t="s">
        <v>427</v>
      </c>
      <c r="D12" t="s">
        <v>48</v>
      </c>
      <c r="E12" t="s">
        <v>1304</v>
      </c>
      <c r="F12">
        <v>92</v>
      </c>
      <c r="G12" s="4">
        <v>40913</v>
      </c>
      <c r="H12">
        <f>VLOOKUP($D12,'Product Ledger_EX'!$A$1:$D$13,MATCH($H$1,'Product Ledger_EX'!$A$1:$D$1,0),0)</f>
        <v>14.5</v>
      </c>
    </row>
    <row r="13" spans="1:8" x14ac:dyDescent="0.25">
      <c r="A13">
        <v>23768</v>
      </c>
      <c r="B13" t="s">
        <v>734</v>
      </c>
      <c r="C13" t="s">
        <v>414</v>
      </c>
      <c r="D13" t="s">
        <v>55</v>
      </c>
      <c r="E13" t="s">
        <v>1305</v>
      </c>
      <c r="F13">
        <v>168</v>
      </c>
      <c r="G13" s="4">
        <v>40913</v>
      </c>
      <c r="H13">
        <f>VLOOKUP($D13,'Product Ledger_EX'!$A$1:$D$13,MATCH($H$1,'Product Ledger_EX'!$A$1:$D$1,0),0)</f>
        <v>4.5</v>
      </c>
    </row>
    <row r="14" spans="1:8" x14ac:dyDescent="0.25">
      <c r="A14">
        <v>23775</v>
      </c>
      <c r="B14" t="s">
        <v>741</v>
      </c>
      <c r="C14" t="s">
        <v>742</v>
      </c>
      <c r="D14" t="s">
        <v>31</v>
      </c>
      <c r="E14" t="s">
        <v>1306</v>
      </c>
      <c r="F14">
        <v>91</v>
      </c>
      <c r="G14" s="4">
        <v>40913</v>
      </c>
      <c r="H14">
        <f>VLOOKUP($D14,'Product Ledger_EX'!$A$1:$D$13,MATCH($H$1,'Product Ledger_EX'!$A$1:$D$1,0),0)</f>
        <v>6.99</v>
      </c>
    </row>
    <row r="15" spans="1:8" x14ac:dyDescent="0.25">
      <c r="A15">
        <v>23823</v>
      </c>
      <c r="B15" t="s">
        <v>794</v>
      </c>
      <c r="C15" t="s">
        <v>571</v>
      </c>
      <c r="D15" t="s">
        <v>31</v>
      </c>
      <c r="E15" t="s">
        <v>1305</v>
      </c>
      <c r="F15">
        <v>170</v>
      </c>
      <c r="G15" s="4">
        <v>40913</v>
      </c>
      <c r="H15">
        <f>VLOOKUP($D15,'Product Ledger_EX'!$A$1:$D$13,MATCH($H$1,'Product Ledger_EX'!$A$1:$D$1,0),0)</f>
        <v>6.99</v>
      </c>
    </row>
    <row r="16" spans="1:8" x14ac:dyDescent="0.25">
      <c r="A16">
        <v>23845</v>
      </c>
      <c r="B16" t="s">
        <v>819</v>
      </c>
      <c r="C16" t="s">
        <v>114</v>
      </c>
      <c r="D16" t="s">
        <v>55</v>
      </c>
      <c r="E16" t="s">
        <v>1305</v>
      </c>
      <c r="F16">
        <v>142</v>
      </c>
      <c r="G16" s="4">
        <v>40914</v>
      </c>
      <c r="H16">
        <f>VLOOKUP($D16,'Product Ledger_EX'!$A$1:$D$13,MATCH($H$1,'Product Ledger_EX'!$A$1:$D$1,0),0)</f>
        <v>4.5</v>
      </c>
    </row>
    <row r="17" spans="1:8" x14ac:dyDescent="0.25">
      <c r="A17">
        <v>23631</v>
      </c>
      <c r="B17" t="s">
        <v>577</v>
      </c>
      <c r="C17" t="s">
        <v>578</v>
      </c>
      <c r="D17" t="s">
        <v>62</v>
      </c>
      <c r="E17" t="s">
        <v>1304</v>
      </c>
      <c r="F17">
        <v>127</v>
      </c>
      <c r="G17" s="4">
        <v>40914</v>
      </c>
      <c r="H17">
        <f>VLOOKUP($D17,'Product Ledger_EX'!$A$1:$D$13,MATCH($H$1,'Product Ledger_EX'!$A$1:$D$1,0),0)</f>
        <v>4.5</v>
      </c>
    </row>
    <row r="18" spans="1:8" x14ac:dyDescent="0.25">
      <c r="A18">
        <v>23755</v>
      </c>
      <c r="B18" t="s">
        <v>721</v>
      </c>
      <c r="C18" t="s">
        <v>471</v>
      </c>
      <c r="D18" t="s">
        <v>11</v>
      </c>
      <c r="E18" t="s">
        <v>1306</v>
      </c>
      <c r="F18">
        <v>65</v>
      </c>
      <c r="G18" s="4">
        <v>40915</v>
      </c>
      <c r="H18">
        <f>VLOOKUP($D18,'Product Ledger_EX'!$A$1:$D$13,MATCH($H$1,'Product Ledger_EX'!$A$1:$D$1,0),0)</f>
        <v>6.5</v>
      </c>
    </row>
    <row r="19" spans="1:8" x14ac:dyDescent="0.25">
      <c r="A19">
        <v>23843</v>
      </c>
      <c r="B19" t="s">
        <v>817</v>
      </c>
      <c r="C19" t="s">
        <v>808</v>
      </c>
      <c r="D19" t="s">
        <v>31</v>
      </c>
      <c r="E19" t="s">
        <v>1305</v>
      </c>
      <c r="F19">
        <v>211</v>
      </c>
      <c r="G19" s="4">
        <v>40915</v>
      </c>
      <c r="H19">
        <f>VLOOKUP($D19,'Product Ledger_EX'!$A$1:$D$13,MATCH($H$1,'Product Ledger_EX'!$A$1:$D$1,0),0)</f>
        <v>6.99</v>
      </c>
    </row>
    <row r="20" spans="1:8" x14ac:dyDescent="0.25">
      <c r="A20">
        <v>24230</v>
      </c>
      <c r="B20" t="s">
        <v>1219</v>
      </c>
      <c r="C20" t="s">
        <v>171</v>
      </c>
      <c r="D20" t="s">
        <v>26</v>
      </c>
      <c r="E20" t="s">
        <v>1305</v>
      </c>
      <c r="F20">
        <v>40</v>
      </c>
      <c r="G20" s="4">
        <v>40915</v>
      </c>
      <c r="H20">
        <f>VLOOKUP($D20,'Product Ledger_EX'!$A$1:$D$13,MATCH($H$1,'Product Ledger_EX'!$A$1:$D$1,0),0)</f>
        <v>6</v>
      </c>
    </row>
    <row r="21" spans="1:8" x14ac:dyDescent="0.25">
      <c r="A21">
        <v>23677</v>
      </c>
      <c r="B21" t="s">
        <v>636</v>
      </c>
      <c r="C21" t="s">
        <v>290</v>
      </c>
      <c r="D21" t="s">
        <v>62</v>
      </c>
      <c r="E21" t="s">
        <v>1305</v>
      </c>
      <c r="F21">
        <v>149</v>
      </c>
      <c r="G21" s="4">
        <v>40916</v>
      </c>
      <c r="H21">
        <f>VLOOKUP($D21,'Product Ledger_EX'!$A$1:$D$13,MATCH($H$1,'Product Ledger_EX'!$A$1:$D$1,0),0)</f>
        <v>4.5</v>
      </c>
    </row>
    <row r="22" spans="1:8" x14ac:dyDescent="0.25">
      <c r="A22">
        <v>23731</v>
      </c>
      <c r="B22" t="s">
        <v>696</v>
      </c>
      <c r="C22" t="s">
        <v>86</v>
      </c>
      <c r="D22" t="s">
        <v>23</v>
      </c>
      <c r="E22" t="s">
        <v>1305</v>
      </c>
      <c r="F22">
        <v>104</v>
      </c>
      <c r="G22" s="4">
        <v>40916</v>
      </c>
      <c r="H22">
        <f>VLOOKUP($D22,'Product Ledger_EX'!$A$1:$D$13,MATCH($H$1,'Product Ledger_EX'!$A$1:$D$1,0),0)</f>
        <v>3</v>
      </c>
    </row>
    <row r="23" spans="1:8" x14ac:dyDescent="0.25">
      <c r="A23">
        <v>23752</v>
      </c>
      <c r="B23" t="s">
        <v>718</v>
      </c>
      <c r="C23" t="s">
        <v>76</v>
      </c>
      <c r="D23" t="s">
        <v>23</v>
      </c>
      <c r="E23" t="s">
        <v>1304</v>
      </c>
      <c r="F23">
        <v>115</v>
      </c>
      <c r="G23" s="4">
        <v>40916</v>
      </c>
      <c r="H23">
        <f>VLOOKUP($D23,'Product Ledger_EX'!$A$1:$D$13,MATCH($H$1,'Product Ledger_EX'!$A$1:$D$1,0),0)</f>
        <v>3</v>
      </c>
    </row>
    <row r="24" spans="1:8" x14ac:dyDescent="0.25">
      <c r="A24">
        <v>23783</v>
      </c>
      <c r="B24" t="s">
        <v>751</v>
      </c>
      <c r="C24" t="s">
        <v>7</v>
      </c>
      <c r="D24" t="s">
        <v>23</v>
      </c>
      <c r="E24" t="s">
        <v>1304</v>
      </c>
      <c r="F24">
        <v>127</v>
      </c>
      <c r="G24" s="4">
        <v>40916</v>
      </c>
      <c r="H24">
        <f>VLOOKUP($D24,'Product Ledger_EX'!$A$1:$D$13,MATCH($H$1,'Product Ledger_EX'!$A$1:$D$1,0),0)</f>
        <v>3</v>
      </c>
    </row>
    <row r="25" spans="1:8" x14ac:dyDescent="0.25">
      <c r="A25">
        <v>23786</v>
      </c>
      <c r="B25" t="s">
        <v>754</v>
      </c>
      <c r="C25" t="s">
        <v>182</v>
      </c>
      <c r="D25" t="s">
        <v>43</v>
      </c>
      <c r="E25" t="s">
        <v>1306</v>
      </c>
      <c r="F25">
        <v>194</v>
      </c>
      <c r="G25" s="4">
        <v>40916</v>
      </c>
      <c r="H25">
        <f>VLOOKUP($D25,'Product Ledger_EX'!$A$1:$D$13,MATCH($H$1,'Product Ledger_EX'!$A$1:$D$1,0),0)</f>
        <v>6.5</v>
      </c>
    </row>
    <row r="26" spans="1:8" x14ac:dyDescent="0.25">
      <c r="A26">
        <v>23825</v>
      </c>
      <c r="B26" t="s">
        <v>796</v>
      </c>
      <c r="C26" t="s">
        <v>236</v>
      </c>
      <c r="D26" t="s">
        <v>43</v>
      </c>
      <c r="E26" t="s">
        <v>1304</v>
      </c>
      <c r="F26">
        <v>182</v>
      </c>
      <c r="G26" s="4">
        <v>40916</v>
      </c>
      <c r="H26">
        <f>VLOOKUP($D26,'Product Ledger_EX'!$A$1:$D$13,MATCH($H$1,'Product Ledger_EX'!$A$1:$D$1,0),0)</f>
        <v>6.5</v>
      </c>
    </row>
    <row r="27" spans="1:8" x14ac:dyDescent="0.25">
      <c r="A27">
        <v>23852</v>
      </c>
      <c r="B27" t="s">
        <v>826</v>
      </c>
      <c r="C27" t="s">
        <v>457</v>
      </c>
      <c r="D27" t="s">
        <v>11</v>
      </c>
      <c r="E27" t="s">
        <v>1304</v>
      </c>
      <c r="F27">
        <v>164</v>
      </c>
      <c r="G27" s="4">
        <v>40917</v>
      </c>
      <c r="H27">
        <f>VLOOKUP($D27,'Product Ledger_EX'!$A$1:$D$13,MATCH($H$1,'Product Ledger_EX'!$A$1:$D$1,0),0)</f>
        <v>6.5</v>
      </c>
    </row>
    <row r="28" spans="1:8" x14ac:dyDescent="0.25">
      <c r="A28">
        <v>23672</v>
      </c>
      <c r="B28" t="s">
        <v>631</v>
      </c>
      <c r="C28" t="s">
        <v>59</v>
      </c>
      <c r="D28" t="s">
        <v>55</v>
      </c>
      <c r="E28" t="s">
        <v>1305</v>
      </c>
      <c r="F28">
        <v>132</v>
      </c>
      <c r="G28" s="4">
        <v>40918</v>
      </c>
      <c r="H28">
        <f>VLOOKUP($D28,'Product Ledger_EX'!$A$1:$D$13,MATCH($H$1,'Product Ledger_EX'!$A$1:$D$1,0),0)</f>
        <v>4.5</v>
      </c>
    </row>
    <row r="29" spans="1:8" x14ac:dyDescent="0.25">
      <c r="A29">
        <v>23514</v>
      </c>
      <c r="B29" t="s">
        <v>424</v>
      </c>
      <c r="C29" t="s">
        <v>425</v>
      </c>
      <c r="D29" t="s">
        <v>20</v>
      </c>
      <c r="E29" t="s">
        <v>1306</v>
      </c>
      <c r="F29">
        <v>40</v>
      </c>
      <c r="G29" s="4">
        <v>40918</v>
      </c>
      <c r="H29">
        <f>VLOOKUP($D29,'Product Ledger_EX'!$A$1:$D$13,MATCH($H$1,'Product Ledger_EX'!$A$1:$D$1,0),0)</f>
        <v>3.99</v>
      </c>
    </row>
    <row r="30" spans="1:8" x14ac:dyDescent="0.25">
      <c r="A30">
        <v>23683</v>
      </c>
      <c r="B30" t="s">
        <v>642</v>
      </c>
      <c r="C30" t="s">
        <v>372</v>
      </c>
      <c r="D30" t="s">
        <v>62</v>
      </c>
      <c r="E30" t="s">
        <v>1306</v>
      </c>
      <c r="F30">
        <v>160</v>
      </c>
      <c r="G30" s="4">
        <v>40919</v>
      </c>
      <c r="H30">
        <f>VLOOKUP($D30,'Product Ledger_EX'!$A$1:$D$13,MATCH($H$1,'Product Ledger_EX'!$A$1:$D$1,0),0)</f>
        <v>4.5</v>
      </c>
    </row>
    <row r="31" spans="1:8" x14ac:dyDescent="0.25">
      <c r="A31">
        <v>23699</v>
      </c>
      <c r="B31" t="s">
        <v>661</v>
      </c>
      <c r="C31" t="s">
        <v>218</v>
      </c>
      <c r="D31" t="s">
        <v>55</v>
      </c>
      <c r="E31" t="s">
        <v>1304</v>
      </c>
      <c r="F31">
        <v>183</v>
      </c>
      <c r="G31" s="4">
        <v>40919</v>
      </c>
      <c r="H31">
        <f>VLOOKUP($D31,'Product Ledger_EX'!$A$1:$D$13,MATCH($H$1,'Product Ledger_EX'!$A$1:$D$1,0),0)</f>
        <v>4.5</v>
      </c>
    </row>
    <row r="32" spans="1:8" x14ac:dyDescent="0.25">
      <c r="A32">
        <v>24090</v>
      </c>
      <c r="B32" t="s">
        <v>1075</v>
      </c>
      <c r="C32" t="s">
        <v>102</v>
      </c>
      <c r="D32" t="s">
        <v>43</v>
      </c>
      <c r="E32" t="s">
        <v>1305</v>
      </c>
      <c r="F32">
        <v>120</v>
      </c>
      <c r="G32" s="4">
        <v>40919</v>
      </c>
      <c r="H32">
        <f>VLOOKUP($D32,'Product Ledger_EX'!$A$1:$D$13,MATCH($H$1,'Product Ledger_EX'!$A$1:$D$1,0),0)</f>
        <v>6.5</v>
      </c>
    </row>
    <row r="33" spans="1:8" x14ac:dyDescent="0.25">
      <c r="A33">
        <v>23818</v>
      </c>
      <c r="B33" t="s">
        <v>789</v>
      </c>
      <c r="C33" t="s">
        <v>220</v>
      </c>
      <c r="D33" t="s">
        <v>23</v>
      </c>
      <c r="E33" t="s">
        <v>1304</v>
      </c>
      <c r="F33">
        <v>93</v>
      </c>
      <c r="G33" s="4">
        <v>40920</v>
      </c>
      <c r="H33">
        <f>VLOOKUP($D33,'Product Ledger_EX'!$A$1:$D$13,MATCH($H$1,'Product Ledger_EX'!$A$1:$D$1,0),0)</f>
        <v>3</v>
      </c>
    </row>
    <row r="34" spans="1:8" x14ac:dyDescent="0.25">
      <c r="A34">
        <v>23821</v>
      </c>
      <c r="B34" t="s">
        <v>792</v>
      </c>
      <c r="C34" t="s">
        <v>165</v>
      </c>
      <c r="D34" t="s">
        <v>31</v>
      </c>
      <c r="E34" t="s">
        <v>1305</v>
      </c>
      <c r="F34">
        <v>40</v>
      </c>
      <c r="G34" s="4">
        <v>40920</v>
      </c>
      <c r="H34">
        <f>VLOOKUP($D34,'Product Ledger_EX'!$A$1:$D$13,MATCH($H$1,'Product Ledger_EX'!$A$1:$D$1,0),0)</f>
        <v>6.99</v>
      </c>
    </row>
    <row r="35" spans="1:8" x14ac:dyDescent="0.25">
      <c r="A35">
        <v>24116</v>
      </c>
      <c r="B35" t="s">
        <v>1102</v>
      </c>
      <c r="C35" t="s">
        <v>309</v>
      </c>
      <c r="D35" t="s">
        <v>23</v>
      </c>
      <c r="E35" t="s">
        <v>1306</v>
      </c>
      <c r="F35">
        <v>191</v>
      </c>
      <c r="G35" s="4">
        <v>40920</v>
      </c>
      <c r="H35">
        <f>VLOOKUP($D35,'Product Ledger_EX'!$A$1:$D$13,MATCH($H$1,'Product Ledger_EX'!$A$1:$D$1,0),0)</f>
        <v>3</v>
      </c>
    </row>
    <row r="36" spans="1:8" x14ac:dyDescent="0.25">
      <c r="A36">
        <v>23323</v>
      </c>
      <c r="B36" t="s">
        <v>134</v>
      </c>
      <c r="C36" t="s">
        <v>135</v>
      </c>
      <c r="D36" t="s">
        <v>8</v>
      </c>
      <c r="E36" t="s">
        <v>1305</v>
      </c>
      <c r="F36">
        <v>159</v>
      </c>
      <c r="G36" s="4">
        <v>40920</v>
      </c>
      <c r="H36">
        <f>VLOOKUP($D36,'Product Ledger_EX'!$A$1:$D$13,MATCH($H$1,'Product Ledger_EX'!$A$1:$D$1,0),0)</f>
        <v>0</v>
      </c>
    </row>
    <row r="37" spans="1:8" x14ac:dyDescent="0.25">
      <c r="A37">
        <v>23790</v>
      </c>
      <c r="B37" t="s">
        <v>758</v>
      </c>
      <c r="C37" t="s">
        <v>759</v>
      </c>
      <c r="D37" t="s">
        <v>31</v>
      </c>
      <c r="E37" t="s">
        <v>1305</v>
      </c>
      <c r="F37">
        <v>67</v>
      </c>
      <c r="G37" s="4">
        <v>40920</v>
      </c>
      <c r="H37">
        <f>VLOOKUP($D37,'Product Ledger_EX'!$A$1:$D$13,MATCH($H$1,'Product Ledger_EX'!$A$1:$D$1,0),0)</f>
        <v>6.99</v>
      </c>
    </row>
    <row r="38" spans="1:8" x14ac:dyDescent="0.25">
      <c r="A38">
        <v>23711</v>
      </c>
      <c r="B38" t="s">
        <v>675</v>
      </c>
      <c r="C38" t="s">
        <v>372</v>
      </c>
      <c r="D38" t="s">
        <v>8</v>
      </c>
      <c r="E38" t="s">
        <v>1304</v>
      </c>
      <c r="F38">
        <v>42</v>
      </c>
      <c r="G38" s="4">
        <v>40921</v>
      </c>
      <c r="H38">
        <f>VLOOKUP($D38,'Product Ledger_EX'!$A$1:$D$13,MATCH($H$1,'Product Ledger_EX'!$A$1:$D$1,0),0)</f>
        <v>0</v>
      </c>
    </row>
    <row r="39" spans="1:8" x14ac:dyDescent="0.25">
      <c r="A39">
        <v>23827</v>
      </c>
      <c r="B39" t="s">
        <v>798</v>
      </c>
      <c r="C39" t="s">
        <v>496</v>
      </c>
      <c r="D39" t="s">
        <v>17</v>
      </c>
      <c r="E39" t="s">
        <v>1305</v>
      </c>
      <c r="F39">
        <v>83</v>
      </c>
      <c r="G39" s="4">
        <v>40921</v>
      </c>
      <c r="H39">
        <f>VLOOKUP($D39,'Product Ledger_EX'!$A$1:$D$13,MATCH($H$1,'Product Ledger_EX'!$A$1:$D$1,0),0)</f>
        <v>9.99</v>
      </c>
    </row>
    <row r="40" spans="1:8" x14ac:dyDescent="0.25">
      <c r="A40">
        <v>23678</v>
      </c>
      <c r="B40" t="s">
        <v>637</v>
      </c>
      <c r="C40" t="s">
        <v>557</v>
      </c>
      <c r="D40" t="s">
        <v>62</v>
      </c>
      <c r="E40" t="s">
        <v>1305</v>
      </c>
      <c r="F40">
        <v>7</v>
      </c>
      <c r="G40" s="4">
        <v>40922</v>
      </c>
      <c r="H40">
        <f>VLOOKUP($D40,'Product Ledger_EX'!$A$1:$D$13,MATCH($H$1,'Product Ledger_EX'!$A$1:$D$1,0),0)</f>
        <v>4.5</v>
      </c>
    </row>
    <row r="41" spans="1:8" x14ac:dyDescent="0.25">
      <c r="A41">
        <v>23707</v>
      </c>
      <c r="B41" t="s">
        <v>671</v>
      </c>
      <c r="C41" t="s">
        <v>274</v>
      </c>
      <c r="D41" t="s">
        <v>55</v>
      </c>
      <c r="E41" t="s">
        <v>1305</v>
      </c>
      <c r="F41">
        <v>202</v>
      </c>
      <c r="G41" s="4">
        <v>40922</v>
      </c>
      <c r="H41">
        <f>VLOOKUP($D41,'Product Ledger_EX'!$A$1:$D$13,MATCH($H$1,'Product Ledger_EX'!$A$1:$D$1,0),0)</f>
        <v>4.5</v>
      </c>
    </row>
    <row r="42" spans="1:8" x14ac:dyDescent="0.25">
      <c r="A42">
        <v>23808</v>
      </c>
      <c r="B42" t="s">
        <v>778</v>
      </c>
      <c r="C42" t="s">
        <v>148</v>
      </c>
      <c r="D42" t="s">
        <v>48</v>
      </c>
      <c r="E42" t="s">
        <v>1304</v>
      </c>
      <c r="F42">
        <v>179</v>
      </c>
      <c r="G42" s="4">
        <v>40922</v>
      </c>
      <c r="H42">
        <f>VLOOKUP($D42,'Product Ledger_EX'!$A$1:$D$13,MATCH($H$1,'Product Ledger_EX'!$A$1:$D$1,0),0)</f>
        <v>14.5</v>
      </c>
    </row>
    <row r="43" spans="1:8" x14ac:dyDescent="0.25">
      <c r="A43">
        <v>23688</v>
      </c>
      <c r="B43" t="s">
        <v>647</v>
      </c>
      <c r="C43" t="s">
        <v>180</v>
      </c>
      <c r="D43" t="s">
        <v>62</v>
      </c>
      <c r="E43" t="s">
        <v>1305</v>
      </c>
      <c r="F43">
        <v>25</v>
      </c>
      <c r="G43" s="4">
        <v>40922</v>
      </c>
      <c r="H43">
        <f>VLOOKUP($D43,'Product Ledger_EX'!$A$1:$D$13,MATCH($H$1,'Product Ledger_EX'!$A$1:$D$1,0),0)</f>
        <v>4.5</v>
      </c>
    </row>
    <row r="44" spans="1:8" x14ac:dyDescent="0.25">
      <c r="A44">
        <v>23693</v>
      </c>
      <c r="B44" t="s">
        <v>654</v>
      </c>
      <c r="C44" t="s">
        <v>218</v>
      </c>
      <c r="D44" t="s">
        <v>23</v>
      </c>
      <c r="E44" t="s">
        <v>1305</v>
      </c>
      <c r="F44">
        <v>132</v>
      </c>
      <c r="G44" s="4">
        <v>40923</v>
      </c>
      <c r="H44">
        <f>VLOOKUP($D44,'Product Ledger_EX'!$A$1:$D$13,MATCH($H$1,'Product Ledger_EX'!$A$1:$D$1,0),0)</f>
        <v>3</v>
      </c>
    </row>
    <row r="45" spans="1:8" x14ac:dyDescent="0.25">
      <c r="A45">
        <v>23682</v>
      </c>
      <c r="B45" t="s">
        <v>641</v>
      </c>
      <c r="C45" t="s">
        <v>451</v>
      </c>
      <c r="D45" t="s">
        <v>23</v>
      </c>
      <c r="E45" t="s">
        <v>1305</v>
      </c>
      <c r="F45">
        <v>200</v>
      </c>
      <c r="G45" s="4">
        <v>40924</v>
      </c>
      <c r="H45">
        <f>VLOOKUP($D45,'Product Ledger_EX'!$A$1:$D$13,MATCH($H$1,'Product Ledger_EX'!$A$1:$D$1,0),0)</f>
        <v>3</v>
      </c>
    </row>
    <row r="46" spans="1:8" x14ac:dyDescent="0.25">
      <c r="A46">
        <v>23696</v>
      </c>
      <c r="B46" t="s">
        <v>658</v>
      </c>
      <c r="C46" t="s">
        <v>587</v>
      </c>
      <c r="D46" t="s">
        <v>26</v>
      </c>
      <c r="E46" t="s">
        <v>1306</v>
      </c>
      <c r="F46">
        <v>187</v>
      </c>
      <c r="G46" s="4">
        <v>40924</v>
      </c>
      <c r="H46">
        <f>VLOOKUP($D46,'Product Ledger_EX'!$A$1:$D$13,MATCH($H$1,'Product Ledger_EX'!$A$1:$D$1,0),0)</f>
        <v>6</v>
      </c>
    </row>
    <row r="47" spans="1:8" x14ac:dyDescent="0.25">
      <c r="A47">
        <v>23856</v>
      </c>
      <c r="B47" t="s">
        <v>830</v>
      </c>
      <c r="C47" t="s">
        <v>432</v>
      </c>
      <c r="D47" t="s">
        <v>17</v>
      </c>
      <c r="E47" t="s">
        <v>1304</v>
      </c>
      <c r="F47">
        <v>92</v>
      </c>
      <c r="G47" s="4">
        <v>40924</v>
      </c>
      <c r="H47">
        <f>VLOOKUP($D47,'Product Ledger_EX'!$A$1:$D$13,MATCH($H$1,'Product Ledger_EX'!$A$1:$D$1,0),0)</f>
        <v>9.99</v>
      </c>
    </row>
    <row r="48" spans="1:8" x14ac:dyDescent="0.25">
      <c r="A48">
        <v>23744</v>
      </c>
      <c r="B48" t="s">
        <v>709</v>
      </c>
      <c r="C48" t="s">
        <v>710</v>
      </c>
      <c r="D48" t="s">
        <v>23</v>
      </c>
      <c r="E48" t="s">
        <v>1305</v>
      </c>
      <c r="F48">
        <v>108</v>
      </c>
      <c r="G48" s="4">
        <v>40924</v>
      </c>
      <c r="H48">
        <f>VLOOKUP($D48,'Product Ledger_EX'!$A$1:$D$13,MATCH($H$1,'Product Ledger_EX'!$A$1:$D$1,0),0)</f>
        <v>3</v>
      </c>
    </row>
    <row r="49" spans="1:8" x14ac:dyDescent="0.25">
      <c r="A49">
        <v>23299</v>
      </c>
      <c r="B49" t="s">
        <v>91</v>
      </c>
      <c r="C49" t="s">
        <v>92</v>
      </c>
      <c r="D49" t="s">
        <v>8</v>
      </c>
      <c r="E49" t="s">
        <v>1304</v>
      </c>
      <c r="F49">
        <v>118</v>
      </c>
      <c r="G49" s="4">
        <v>40924</v>
      </c>
      <c r="H49">
        <f>VLOOKUP($D49,'Product Ledger_EX'!$A$1:$D$13,MATCH($H$1,'Product Ledger_EX'!$A$1:$D$1,0),0)</f>
        <v>0</v>
      </c>
    </row>
    <row r="50" spans="1:8" x14ac:dyDescent="0.25">
      <c r="A50">
        <v>23664</v>
      </c>
      <c r="B50" t="s">
        <v>621</v>
      </c>
      <c r="C50" t="s">
        <v>336</v>
      </c>
      <c r="D50" t="s">
        <v>8</v>
      </c>
      <c r="E50" t="s">
        <v>1304</v>
      </c>
      <c r="F50">
        <v>180</v>
      </c>
      <c r="G50" s="4">
        <v>40925</v>
      </c>
      <c r="H50">
        <f>VLOOKUP($D50,'Product Ledger_EX'!$A$1:$D$13,MATCH($H$1,'Product Ledger_EX'!$A$1:$D$1,0),0)</f>
        <v>0</v>
      </c>
    </row>
    <row r="51" spans="1:8" x14ac:dyDescent="0.25">
      <c r="A51">
        <v>23736</v>
      </c>
      <c r="B51" t="s">
        <v>701</v>
      </c>
      <c r="C51" t="s">
        <v>135</v>
      </c>
      <c r="D51" t="s">
        <v>11</v>
      </c>
      <c r="E51" t="s">
        <v>1305</v>
      </c>
      <c r="F51">
        <v>154</v>
      </c>
      <c r="G51" s="4">
        <v>40925</v>
      </c>
      <c r="H51">
        <f>VLOOKUP($D51,'Product Ledger_EX'!$A$1:$D$13,MATCH($H$1,'Product Ledger_EX'!$A$1:$D$1,0),0)</f>
        <v>6.5</v>
      </c>
    </row>
    <row r="52" spans="1:8" x14ac:dyDescent="0.25">
      <c r="A52">
        <v>23747</v>
      </c>
      <c r="B52" t="s">
        <v>713</v>
      </c>
      <c r="C52" t="s">
        <v>142</v>
      </c>
      <c r="D52" t="s">
        <v>26</v>
      </c>
      <c r="E52" t="s">
        <v>1305</v>
      </c>
      <c r="F52">
        <v>97</v>
      </c>
      <c r="G52" s="4">
        <v>40925</v>
      </c>
      <c r="H52">
        <f>VLOOKUP($D52,'Product Ledger_EX'!$A$1:$D$13,MATCH($H$1,'Product Ledger_EX'!$A$1:$D$1,0),0)</f>
        <v>6</v>
      </c>
    </row>
    <row r="53" spans="1:8" x14ac:dyDescent="0.25">
      <c r="A53">
        <v>23772</v>
      </c>
      <c r="B53" t="s">
        <v>738</v>
      </c>
      <c r="C53" t="s">
        <v>454</v>
      </c>
      <c r="D53" t="s">
        <v>14</v>
      </c>
      <c r="E53" t="s">
        <v>1305</v>
      </c>
      <c r="F53">
        <v>119</v>
      </c>
      <c r="G53" s="4">
        <v>40925</v>
      </c>
      <c r="H53">
        <f>VLOOKUP($D53,'Product Ledger_EX'!$A$1:$D$13,MATCH($H$1,'Product Ledger_EX'!$A$1:$D$1,0),0)</f>
        <v>9</v>
      </c>
    </row>
    <row r="54" spans="1:8" x14ac:dyDescent="0.25">
      <c r="A54">
        <v>23334</v>
      </c>
      <c r="B54" t="s">
        <v>153</v>
      </c>
      <c r="C54" t="s">
        <v>154</v>
      </c>
      <c r="D54" t="s">
        <v>31</v>
      </c>
      <c r="E54" t="s">
        <v>1304</v>
      </c>
      <c r="F54">
        <v>138</v>
      </c>
      <c r="G54" s="4">
        <v>40925</v>
      </c>
      <c r="H54">
        <f>VLOOKUP($D54,'Product Ledger_EX'!$A$1:$D$13,MATCH($H$1,'Product Ledger_EX'!$A$1:$D$1,0),0)</f>
        <v>6.99</v>
      </c>
    </row>
    <row r="55" spans="1:8" x14ac:dyDescent="0.25">
      <c r="A55">
        <v>23838</v>
      </c>
      <c r="B55" t="s">
        <v>811</v>
      </c>
      <c r="C55" t="s">
        <v>40</v>
      </c>
      <c r="D55" t="s">
        <v>48</v>
      </c>
      <c r="E55" t="s">
        <v>1304</v>
      </c>
      <c r="F55">
        <v>45</v>
      </c>
      <c r="G55" s="4">
        <v>40925</v>
      </c>
      <c r="H55">
        <f>VLOOKUP($D55,'Product Ledger_EX'!$A$1:$D$13,MATCH($H$1,'Product Ledger_EX'!$A$1:$D$1,0),0)</f>
        <v>14.5</v>
      </c>
    </row>
    <row r="56" spans="1:8" x14ac:dyDescent="0.25">
      <c r="A56">
        <v>23676</v>
      </c>
      <c r="B56" t="s">
        <v>635</v>
      </c>
      <c r="C56" t="s">
        <v>96</v>
      </c>
      <c r="D56" t="s">
        <v>20</v>
      </c>
      <c r="E56" t="s">
        <v>1306</v>
      </c>
      <c r="F56">
        <v>86</v>
      </c>
      <c r="G56" s="4">
        <v>40926</v>
      </c>
      <c r="H56">
        <f>VLOOKUP($D56,'Product Ledger_EX'!$A$1:$D$13,MATCH($H$1,'Product Ledger_EX'!$A$1:$D$1,0),0)</f>
        <v>3.99</v>
      </c>
    </row>
    <row r="57" spans="1:8" x14ac:dyDescent="0.25">
      <c r="A57">
        <v>23805</v>
      </c>
      <c r="B57" t="s">
        <v>775</v>
      </c>
      <c r="C57" t="s">
        <v>16</v>
      </c>
      <c r="D57" t="s">
        <v>8</v>
      </c>
      <c r="E57" t="s">
        <v>1304</v>
      </c>
      <c r="F57">
        <v>130</v>
      </c>
      <c r="G57" s="4">
        <v>40926</v>
      </c>
      <c r="H57">
        <f>VLOOKUP($D57,'Product Ledger_EX'!$A$1:$D$13,MATCH($H$1,'Product Ledger_EX'!$A$1:$D$1,0),0)</f>
        <v>0</v>
      </c>
    </row>
    <row r="58" spans="1:8" x14ac:dyDescent="0.25">
      <c r="A58">
        <v>23855</v>
      </c>
      <c r="B58" t="s">
        <v>829</v>
      </c>
      <c r="C58" t="s">
        <v>571</v>
      </c>
      <c r="D58" t="s">
        <v>23</v>
      </c>
      <c r="E58" t="s">
        <v>1305</v>
      </c>
      <c r="F58">
        <v>145</v>
      </c>
      <c r="G58" s="4">
        <v>40926</v>
      </c>
      <c r="H58">
        <f>VLOOKUP($D58,'Product Ledger_EX'!$A$1:$D$13,MATCH($H$1,'Product Ledger_EX'!$A$1:$D$1,0),0)</f>
        <v>3</v>
      </c>
    </row>
    <row r="59" spans="1:8" x14ac:dyDescent="0.25">
      <c r="A59">
        <v>23692</v>
      </c>
      <c r="B59" t="s">
        <v>652</v>
      </c>
      <c r="C59" t="s">
        <v>653</v>
      </c>
      <c r="D59" t="s">
        <v>23</v>
      </c>
      <c r="E59" t="s">
        <v>1305</v>
      </c>
      <c r="F59">
        <v>207</v>
      </c>
      <c r="G59" s="4">
        <v>40927</v>
      </c>
      <c r="H59">
        <f>VLOOKUP($D59,'Product Ledger_EX'!$A$1:$D$13,MATCH($H$1,'Product Ledger_EX'!$A$1:$D$1,0),0)</f>
        <v>3</v>
      </c>
    </row>
    <row r="60" spans="1:8" x14ac:dyDescent="0.25">
      <c r="A60">
        <v>23697</v>
      </c>
      <c r="B60" t="s">
        <v>659</v>
      </c>
      <c r="C60" t="s">
        <v>578</v>
      </c>
      <c r="D60" t="s">
        <v>62</v>
      </c>
      <c r="E60" t="s">
        <v>1305</v>
      </c>
      <c r="F60">
        <v>84</v>
      </c>
      <c r="G60" s="4">
        <v>40927</v>
      </c>
      <c r="H60">
        <f>VLOOKUP($D60,'Product Ledger_EX'!$A$1:$D$13,MATCH($H$1,'Product Ledger_EX'!$A$1:$D$1,0),0)</f>
        <v>4.5</v>
      </c>
    </row>
    <row r="61" spans="1:8" x14ac:dyDescent="0.25">
      <c r="A61">
        <v>23803</v>
      </c>
      <c r="B61" t="s">
        <v>773</v>
      </c>
      <c r="C61" t="s">
        <v>390</v>
      </c>
      <c r="D61" t="s">
        <v>48</v>
      </c>
      <c r="E61" t="s">
        <v>1304</v>
      </c>
      <c r="F61">
        <v>209</v>
      </c>
      <c r="G61" s="4">
        <v>40927</v>
      </c>
      <c r="H61">
        <f>VLOOKUP($D61,'Product Ledger_EX'!$A$1:$D$13,MATCH($H$1,'Product Ledger_EX'!$A$1:$D$1,0),0)</f>
        <v>14.5</v>
      </c>
    </row>
    <row r="62" spans="1:8" x14ac:dyDescent="0.25">
      <c r="A62">
        <v>23574</v>
      </c>
      <c r="B62" t="s">
        <v>505</v>
      </c>
      <c r="C62" t="s">
        <v>327</v>
      </c>
      <c r="D62" t="s">
        <v>20</v>
      </c>
      <c r="E62" t="s">
        <v>1304</v>
      </c>
      <c r="F62">
        <v>156</v>
      </c>
      <c r="G62" s="4">
        <v>40927</v>
      </c>
      <c r="H62">
        <f>VLOOKUP($D62,'Product Ledger_EX'!$A$1:$D$13,MATCH($H$1,'Product Ledger_EX'!$A$1:$D$1,0),0)</f>
        <v>3.99</v>
      </c>
    </row>
    <row r="63" spans="1:8" x14ac:dyDescent="0.25">
      <c r="A63">
        <v>23759</v>
      </c>
      <c r="B63" t="s">
        <v>725</v>
      </c>
      <c r="C63" t="s">
        <v>352</v>
      </c>
      <c r="D63" t="s">
        <v>62</v>
      </c>
      <c r="E63" t="s">
        <v>1305</v>
      </c>
      <c r="F63">
        <v>82</v>
      </c>
      <c r="G63" s="4">
        <v>40928</v>
      </c>
      <c r="H63">
        <f>VLOOKUP($D63,'Product Ledger_EX'!$A$1:$D$13,MATCH($H$1,'Product Ledger_EX'!$A$1:$D$1,0),0)</f>
        <v>4.5</v>
      </c>
    </row>
    <row r="64" spans="1:8" x14ac:dyDescent="0.25">
      <c r="A64">
        <v>23718</v>
      </c>
      <c r="B64" t="s">
        <v>683</v>
      </c>
      <c r="C64" t="s">
        <v>448</v>
      </c>
      <c r="D64" t="s">
        <v>55</v>
      </c>
      <c r="E64" t="s">
        <v>1304</v>
      </c>
      <c r="F64">
        <v>187</v>
      </c>
      <c r="G64" s="4">
        <v>40929</v>
      </c>
      <c r="H64">
        <f>VLOOKUP($D64,'Product Ledger_EX'!$A$1:$D$13,MATCH($H$1,'Product Ledger_EX'!$A$1:$D$1,0),0)</f>
        <v>4.5</v>
      </c>
    </row>
    <row r="65" spans="1:8" x14ac:dyDescent="0.25">
      <c r="A65">
        <v>23830</v>
      </c>
      <c r="B65" t="s">
        <v>802</v>
      </c>
      <c r="C65" t="s">
        <v>45</v>
      </c>
      <c r="D65" t="s">
        <v>8</v>
      </c>
      <c r="E65" t="s">
        <v>1305</v>
      </c>
      <c r="F65">
        <v>37</v>
      </c>
      <c r="G65" s="4">
        <v>40929</v>
      </c>
      <c r="H65">
        <f>VLOOKUP($D65,'Product Ledger_EX'!$A$1:$D$13,MATCH($H$1,'Product Ledger_EX'!$A$1:$D$1,0),0)</f>
        <v>0</v>
      </c>
    </row>
    <row r="66" spans="1:8" x14ac:dyDescent="0.25">
      <c r="A66">
        <v>23861</v>
      </c>
      <c r="B66" t="s">
        <v>836</v>
      </c>
      <c r="C66" t="s">
        <v>617</v>
      </c>
      <c r="D66" t="s">
        <v>26</v>
      </c>
      <c r="E66" t="s">
        <v>1305</v>
      </c>
      <c r="F66">
        <v>209</v>
      </c>
      <c r="G66" s="4">
        <v>40929</v>
      </c>
      <c r="H66">
        <f>VLOOKUP($D66,'Product Ledger_EX'!$A$1:$D$13,MATCH($H$1,'Product Ledger_EX'!$A$1:$D$1,0),0)</f>
        <v>6</v>
      </c>
    </row>
    <row r="67" spans="1:8" x14ac:dyDescent="0.25">
      <c r="A67">
        <v>23730</v>
      </c>
      <c r="B67" t="s">
        <v>695</v>
      </c>
      <c r="C67" t="s">
        <v>619</v>
      </c>
      <c r="D67" t="s">
        <v>20</v>
      </c>
      <c r="E67" t="s">
        <v>1305</v>
      </c>
      <c r="F67">
        <v>144</v>
      </c>
      <c r="G67" s="4">
        <v>40930</v>
      </c>
      <c r="H67">
        <f>VLOOKUP($D67,'Product Ledger_EX'!$A$1:$D$13,MATCH($H$1,'Product Ledger_EX'!$A$1:$D$1,0),0)</f>
        <v>3.99</v>
      </c>
    </row>
    <row r="68" spans="1:8" x14ac:dyDescent="0.25">
      <c r="A68">
        <v>23540</v>
      </c>
      <c r="B68" t="s">
        <v>461</v>
      </c>
      <c r="C68" t="s">
        <v>462</v>
      </c>
      <c r="D68" t="s">
        <v>31</v>
      </c>
      <c r="E68" t="s">
        <v>1304</v>
      </c>
      <c r="F68">
        <v>210</v>
      </c>
      <c r="G68" s="4">
        <v>40930</v>
      </c>
      <c r="H68">
        <f>VLOOKUP($D68,'Product Ledger_EX'!$A$1:$D$13,MATCH($H$1,'Product Ledger_EX'!$A$1:$D$1,0),0)</f>
        <v>6.99</v>
      </c>
    </row>
    <row r="69" spans="1:8" x14ac:dyDescent="0.25">
      <c r="A69">
        <v>24187</v>
      </c>
      <c r="B69" t="s">
        <v>1175</v>
      </c>
      <c r="C69" t="s">
        <v>296</v>
      </c>
      <c r="D69" t="s">
        <v>11</v>
      </c>
      <c r="E69" t="s">
        <v>1305</v>
      </c>
      <c r="F69">
        <v>172</v>
      </c>
      <c r="G69" s="4">
        <v>40930</v>
      </c>
      <c r="H69">
        <f>VLOOKUP($D69,'Product Ledger_EX'!$A$1:$D$13,MATCH($H$1,'Product Ledger_EX'!$A$1:$D$1,0),0)</f>
        <v>6.5</v>
      </c>
    </row>
    <row r="70" spans="1:8" x14ac:dyDescent="0.25">
      <c r="A70">
        <v>23839</v>
      </c>
      <c r="B70" t="s">
        <v>812</v>
      </c>
      <c r="C70" t="s">
        <v>138</v>
      </c>
      <c r="D70" t="s">
        <v>8</v>
      </c>
      <c r="E70" t="s">
        <v>1304</v>
      </c>
      <c r="F70">
        <v>182</v>
      </c>
      <c r="G70" s="4">
        <v>40931</v>
      </c>
      <c r="H70">
        <f>VLOOKUP($D70,'Product Ledger_EX'!$A$1:$D$13,MATCH($H$1,'Product Ledger_EX'!$A$1:$D$1,0),0)</f>
        <v>0</v>
      </c>
    </row>
    <row r="71" spans="1:8" x14ac:dyDescent="0.25">
      <c r="A71">
        <v>23847</v>
      </c>
      <c r="B71" t="s">
        <v>821</v>
      </c>
      <c r="C71" t="s">
        <v>207</v>
      </c>
      <c r="D71" t="s">
        <v>11</v>
      </c>
      <c r="E71" t="s">
        <v>1304</v>
      </c>
      <c r="F71">
        <v>108</v>
      </c>
      <c r="G71" s="4">
        <v>40931</v>
      </c>
      <c r="H71">
        <f>VLOOKUP($D71,'Product Ledger_EX'!$A$1:$D$13,MATCH($H$1,'Product Ledger_EX'!$A$1:$D$1,0),0)</f>
        <v>6.5</v>
      </c>
    </row>
    <row r="72" spans="1:8" x14ac:dyDescent="0.25">
      <c r="A72">
        <v>23444</v>
      </c>
      <c r="B72" t="s">
        <v>331</v>
      </c>
      <c r="C72" t="s">
        <v>212</v>
      </c>
      <c r="D72" t="s">
        <v>62</v>
      </c>
      <c r="E72" t="s">
        <v>1304</v>
      </c>
      <c r="F72">
        <v>139</v>
      </c>
      <c r="G72" s="4">
        <v>40931</v>
      </c>
      <c r="H72">
        <f>VLOOKUP($D72,'Product Ledger_EX'!$A$1:$D$13,MATCH($H$1,'Product Ledger_EX'!$A$1:$D$1,0),0)</f>
        <v>4.5</v>
      </c>
    </row>
    <row r="73" spans="1:8" x14ac:dyDescent="0.25">
      <c r="A73">
        <v>23662</v>
      </c>
      <c r="B73" t="s">
        <v>618</v>
      </c>
      <c r="C73" t="s">
        <v>619</v>
      </c>
      <c r="D73" t="s">
        <v>17</v>
      </c>
      <c r="E73" t="s">
        <v>1304</v>
      </c>
      <c r="F73">
        <v>163</v>
      </c>
      <c r="G73" s="4">
        <v>40932</v>
      </c>
      <c r="H73">
        <f>VLOOKUP($D73,'Product Ledger_EX'!$A$1:$D$13,MATCH($H$1,'Product Ledger_EX'!$A$1:$D$1,0),0)</f>
        <v>9.99</v>
      </c>
    </row>
    <row r="74" spans="1:8" x14ac:dyDescent="0.25">
      <c r="A74">
        <v>23695</v>
      </c>
      <c r="B74" t="s">
        <v>657</v>
      </c>
      <c r="C74" t="s">
        <v>341</v>
      </c>
      <c r="D74" t="s">
        <v>23</v>
      </c>
      <c r="E74" t="s">
        <v>1304</v>
      </c>
      <c r="F74">
        <v>152</v>
      </c>
      <c r="G74" s="4">
        <v>40932</v>
      </c>
      <c r="H74">
        <f>VLOOKUP($D74,'Product Ledger_EX'!$A$1:$D$13,MATCH($H$1,'Product Ledger_EX'!$A$1:$D$1,0),0)</f>
        <v>3</v>
      </c>
    </row>
    <row r="75" spans="1:8" x14ac:dyDescent="0.25">
      <c r="A75">
        <v>23809</v>
      </c>
      <c r="B75" t="s">
        <v>779</v>
      </c>
      <c r="C75" t="s">
        <v>341</v>
      </c>
      <c r="D75" t="s">
        <v>31</v>
      </c>
      <c r="E75" t="s">
        <v>1304</v>
      </c>
      <c r="F75">
        <v>180</v>
      </c>
      <c r="G75" s="4">
        <v>40932</v>
      </c>
      <c r="H75">
        <f>VLOOKUP($D75,'Product Ledger_EX'!$A$1:$D$13,MATCH($H$1,'Product Ledger_EX'!$A$1:$D$1,0),0)</f>
        <v>6.99</v>
      </c>
    </row>
    <row r="76" spans="1:8" x14ac:dyDescent="0.25">
      <c r="A76">
        <v>23796</v>
      </c>
      <c r="B76" t="s">
        <v>766</v>
      </c>
      <c r="C76" t="s">
        <v>207</v>
      </c>
      <c r="D76" t="s">
        <v>26</v>
      </c>
      <c r="E76" t="s">
        <v>1304</v>
      </c>
      <c r="F76">
        <v>64</v>
      </c>
      <c r="G76" s="4">
        <v>40933</v>
      </c>
      <c r="H76">
        <f>VLOOKUP($D76,'Product Ledger_EX'!$A$1:$D$13,MATCH($H$1,'Product Ledger_EX'!$A$1:$D$1,0),0)</f>
        <v>6</v>
      </c>
    </row>
    <row r="77" spans="1:8" x14ac:dyDescent="0.25">
      <c r="A77">
        <v>23813</v>
      </c>
      <c r="B77" t="s">
        <v>783</v>
      </c>
      <c r="C77" t="s">
        <v>54</v>
      </c>
      <c r="D77" t="s">
        <v>23</v>
      </c>
      <c r="E77" t="s">
        <v>1304</v>
      </c>
      <c r="F77">
        <v>161</v>
      </c>
      <c r="G77" s="4">
        <v>40933</v>
      </c>
      <c r="H77">
        <f>VLOOKUP($D77,'Product Ledger_EX'!$A$1:$D$13,MATCH($H$1,'Product Ledger_EX'!$A$1:$D$1,0),0)</f>
        <v>3</v>
      </c>
    </row>
    <row r="78" spans="1:8" x14ac:dyDescent="0.25">
      <c r="A78">
        <v>23824</v>
      </c>
      <c r="B78" t="s">
        <v>795</v>
      </c>
      <c r="C78" t="s">
        <v>167</v>
      </c>
      <c r="D78" t="s">
        <v>11</v>
      </c>
      <c r="E78" t="s">
        <v>1305</v>
      </c>
      <c r="F78">
        <v>118</v>
      </c>
      <c r="G78" s="4">
        <v>40933</v>
      </c>
      <c r="H78">
        <f>VLOOKUP($D78,'Product Ledger_EX'!$A$1:$D$13,MATCH($H$1,'Product Ledger_EX'!$A$1:$D$1,0),0)</f>
        <v>6.5</v>
      </c>
    </row>
    <row r="79" spans="1:8" x14ac:dyDescent="0.25">
      <c r="A79">
        <v>23690</v>
      </c>
      <c r="B79" t="s">
        <v>649</v>
      </c>
      <c r="C79" t="s">
        <v>288</v>
      </c>
      <c r="D79" t="s">
        <v>48</v>
      </c>
      <c r="E79" t="s">
        <v>1305</v>
      </c>
      <c r="F79">
        <v>91</v>
      </c>
      <c r="G79" s="4">
        <v>40934</v>
      </c>
      <c r="H79">
        <f>VLOOKUP($D79,'Product Ledger_EX'!$A$1:$D$13,MATCH($H$1,'Product Ledger_EX'!$A$1:$D$1,0),0)</f>
        <v>14.5</v>
      </c>
    </row>
    <row r="80" spans="1:8" x14ac:dyDescent="0.25">
      <c r="A80">
        <v>23740</v>
      </c>
      <c r="B80" t="s">
        <v>705</v>
      </c>
      <c r="C80" t="s">
        <v>150</v>
      </c>
      <c r="D80" t="s">
        <v>14</v>
      </c>
      <c r="E80" t="s">
        <v>1304</v>
      </c>
      <c r="F80">
        <v>76</v>
      </c>
      <c r="G80" s="4">
        <v>40934</v>
      </c>
      <c r="H80">
        <f>VLOOKUP($D80,'Product Ledger_EX'!$A$1:$D$13,MATCH($H$1,'Product Ledger_EX'!$A$1:$D$1,0),0)</f>
        <v>9</v>
      </c>
    </row>
    <row r="81" spans="1:8" x14ac:dyDescent="0.25">
      <c r="A81">
        <v>23687</v>
      </c>
      <c r="B81" t="s">
        <v>646</v>
      </c>
      <c r="C81" t="s">
        <v>462</v>
      </c>
      <c r="D81" t="s">
        <v>31</v>
      </c>
      <c r="E81" t="s">
        <v>1304</v>
      </c>
      <c r="F81">
        <v>197</v>
      </c>
      <c r="G81" s="4">
        <v>40935</v>
      </c>
      <c r="H81">
        <f>VLOOKUP($D81,'Product Ledger_EX'!$A$1:$D$13,MATCH($H$1,'Product Ledger_EX'!$A$1:$D$1,0),0)</f>
        <v>6.99</v>
      </c>
    </row>
    <row r="82" spans="1:8" x14ac:dyDescent="0.25">
      <c r="A82">
        <v>23848</v>
      </c>
      <c r="B82" t="s">
        <v>822</v>
      </c>
      <c r="C82" t="s">
        <v>442</v>
      </c>
      <c r="D82" t="s">
        <v>17</v>
      </c>
      <c r="E82" t="s">
        <v>1305</v>
      </c>
      <c r="F82">
        <v>62</v>
      </c>
      <c r="G82" s="4">
        <v>40935</v>
      </c>
      <c r="H82">
        <f>VLOOKUP($D82,'Product Ledger_EX'!$A$1:$D$13,MATCH($H$1,'Product Ledger_EX'!$A$1:$D$1,0),0)</f>
        <v>9.99</v>
      </c>
    </row>
    <row r="83" spans="1:8" x14ac:dyDescent="0.25">
      <c r="A83">
        <v>23854</v>
      </c>
      <c r="B83" t="s">
        <v>828</v>
      </c>
      <c r="C83" t="s">
        <v>121</v>
      </c>
      <c r="D83" t="s">
        <v>23</v>
      </c>
      <c r="E83" t="s">
        <v>1306</v>
      </c>
      <c r="F83">
        <v>189</v>
      </c>
      <c r="G83" s="4">
        <v>40935</v>
      </c>
      <c r="H83">
        <f>VLOOKUP($D83,'Product Ledger_EX'!$A$1:$D$13,MATCH($H$1,'Product Ledger_EX'!$A$1:$D$1,0),0)</f>
        <v>3</v>
      </c>
    </row>
    <row r="84" spans="1:8" x14ac:dyDescent="0.25">
      <c r="A84">
        <v>23789</v>
      </c>
      <c r="B84" t="s">
        <v>757</v>
      </c>
      <c r="C84" t="s">
        <v>68</v>
      </c>
      <c r="D84" t="s">
        <v>8</v>
      </c>
      <c r="E84" t="s">
        <v>1305</v>
      </c>
      <c r="F84">
        <v>47</v>
      </c>
      <c r="G84" s="4">
        <v>40936</v>
      </c>
      <c r="H84">
        <f>VLOOKUP($D84,'Product Ledger_EX'!$A$1:$D$13,MATCH($H$1,'Product Ledger_EX'!$A$1:$D$1,0),0)</f>
        <v>0</v>
      </c>
    </row>
    <row r="85" spans="1:8" x14ac:dyDescent="0.25">
      <c r="A85">
        <v>23619</v>
      </c>
      <c r="B85" t="s">
        <v>561</v>
      </c>
      <c r="C85" t="s">
        <v>86</v>
      </c>
      <c r="D85" t="s">
        <v>17</v>
      </c>
      <c r="E85" t="s">
        <v>1304</v>
      </c>
      <c r="F85">
        <v>52</v>
      </c>
      <c r="G85" s="4">
        <v>40936</v>
      </c>
      <c r="H85">
        <f>VLOOKUP($D85,'Product Ledger_EX'!$A$1:$D$13,MATCH($H$1,'Product Ledger_EX'!$A$1:$D$1,0),0)</f>
        <v>9.99</v>
      </c>
    </row>
    <row r="86" spans="1:8" x14ac:dyDescent="0.25">
      <c r="A86">
        <v>23717</v>
      </c>
      <c r="B86" t="s">
        <v>681</v>
      </c>
      <c r="C86" t="s">
        <v>682</v>
      </c>
      <c r="D86" t="s">
        <v>17</v>
      </c>
      <c r="E86" t="s">
        <v>1304</v>
      </c>
      <c r="F86">
        <v>93</v>
      </c>
      <c r="G86" s="4">
        <v>40937</v>
      </c>
      <c r="H86">
        <f>VLOOKUP($D86,'Product Ledger_EX'!$A$1:$D$13,MATCH($H$1,'Product Ledger_EX'!$A$1:$D$1,0),0)</f>
        <v>9.99</v>
      </c>
    </row>
    <row r="87" spans="1:8" x14ac:dyDescent="0.25">
      <c r="A87">
        <v>23778</v>
      </c>
      <c r="B87" t="s">
        <v>746</v>
      </c>
      <c r="C87" t="s">
        <v>127</v>
      </c>
      <c r="D87" t="s">
        <v>26</v>
      </c>
      <c r="E87" t="s">
        <v>1304</v>
      </c>
      <c r="F87">
        <v>81</v>
      </c>
      <c r="G87" s="4">
        <v>40937</v>
      </c>
      <c r="H87">
        <f>VLOOKUP($D87,'Product Ledger_EX'!$A$1:$D$13,MATCH($H$1,'Product Ledger_EX'!$A$1:$D$1,0),0)</f>
        <v>6</v>
      </c>
    </row>
    <row r="88" spans="1:8" x14ac:dyDescent="0.25">
      <c r="A88">
        <v>23800</v>
      </c>
      <c r="B88" t="s">
        <v>770</v>
      </c>
      <c r="C88" t="s">
        <v>184</v>
      </c>
      <c r="D88" t="s">
        <v>8</v>
      </c>
      <c r="E88" t="s">
        <v>1304</v>
      </c>
      <c r="F88">
        <v>44</v>
      </c>
      <c r="G88" s="4">
        <v>40937</v>
      </c>
      <c r="H88">
        <f>VLOOKUP($D88,'Product Ledger_EX'!$A$1:$D$13,MATCH($H$1,'Product Ledger_EX'!$A$1:$D$1,0),0)</f>
        <v>0</v>
      </c>
    </row>
    <row r="89" spans="1:8" x14ac:dyDescent="0.25">
      <c r="A89">
        <v>23665</v>
      </c>
      <c r="B89" t="s">
        <v>622</v>
      </c>
      <c r="C89" t="s">
        <v>10</v>
      </c>
      <c r="D89" t="s">
        <v>8</v>
      </c>
      <c r="E89" t="s">
        <v>1304</v>
      </c>
      <c r="F89">
        <v>89</v>
      </c>
      <c r="G89" s="4">
        <v>40937</v>
      </c>
      <c r="H89">
        <f>VLOOKUP($D89,'Product Ledger_EX'!$A$1:$D$13,MATCH($H$1,'Product Ledger_EX'!$A$1:$D$1,0),0)</f>
        <v>0</v>
      </c>
    </row>
    <row r="90" spans="1:8" x14ac:dyDescent="0.25">
      <c r="A90">
        <v>23737</v>
      </c>
      <c r="B90" t="s">
        <v>702</v>
      </c>
      <c r="C90" t="s">
        <v>390</v>
      </c>
      <c r="D90" t="s">
        <v>11</v>
      </c>
      <c r="E90" t="s">
        <v>1304</v>
      </c>
      <c r="F90">
        <v>16</v>
      </c>
      <c r="G90" s="4">
        <v>40938</v>
      </c>
      <c r="H90">
        <f>VLOOKUP($D90,'Product Ledger_EX'!$A$1:$D$13,MATCH($H$1,'Product Ledger_EX'!$A$1:$D$1,0),0)</f>
        <v>6.5</v>
      </c>
    </row>
    <row r="91" spans="1:8" x14ac:dyDescent="0.25">
      <c r="A91">
        <v>23742</v>
      </c>
      <c r="B91" t="s">
        <v>707</v>
      </c>
      <c r="C91" t="s">
        <v>148</v>
      </c>
      <c r="D91" t="s">
        <v>17</v>
      </c>
      <c r="E91" t="s">
        <v>1304</v>
      </c>
      <c r="F91">
        <v>193</v>
      </c>
      <c r="G91" s="4">
        <v>40938</v>
      </c>
      <c r="H91">
        <f>VLOOKUP($D91,'Product Ledger_EX'!$A$1:$D$13,MATCH($H$1,'Product Ledger_EX'!$A$1:$D$1,0),0)</f>
        <v>9.99</v>
      </c>
    </row>
    <row r="92" spans="1:8" x14ac:dyDescent="0.25">
      <c r="A92">
        <v>23685</v>
      </c>
      <c r="B92" t="s">
        <v>644</v>
      </c>
      <c r="C92" t="s">
        <v>201</v>
      </c>
      <c r="D92" t="s">
        <v>8</v>
      </c>
      <c r="E92" t="s">
        <v>1304</v>
      </c>
      <c r="F92">
        <v>61</v>
      </c>
      <c r="G92" s="4">
        <v>40939</v>
      </c>
      <c r="H92">
        <f>VLOOKUP($D92,'Product Ledger_EX'!$A$1:$D$13,MATCH($H$1,'Product Ledger_EX'!$A$1:$D$1,0),0)</f>
        <v>0</v>
      </c>
    </row>
    <row r="93" spans="1:8" x14ac:dyDescent="0.25">
      <c r="A93">
        <v>23858</v>
      </c>
      <c r="B93" t="s">
        <v>832</v>
      </c>
      <c r="C93" t="s">
        <v>575</v>
      </c>
      <c r="D93" t="s">
        <v>14</v>
      </c>
      <c r="E93" t="s">
        <v>1305</v>
      </c>
      <c r="F93">
        <v>81</v>
      </c>
      <c r="G93" s="4">
        <v>40939</v>
      </c>
      <c r="H93">
        <f>VLOOKUP($D93,'Product Ledger_EX'!$A$1:$D$13,MATCH($H$1,'Product Ledger_EX'!$A$1:$D$1,0),0)</f>
        <v>9</v>
      </c>
    </row>
    <row r="94" spans="1:8" x14ac:dyDescent="0.25">
      <c r="A94">
        <v>23767</v>
      </c>
      <c r="B94" t="s">
        <v>733</v>
      </c>
      <c r="C94" t="s">
        <v>135</v>
      </c>
      <c r="D94" t="s">
        <v>62</v>
      </c>
      <c r="E94" t="s">
        <v>1305</v>
      </c>
      <c r="F94">
        <v>83</v>
      </c>
      <c r="G94" s="4">
        <v>40940</v>
      </c>
      <c r="H94">
        <f>VLOOKUP($D94,'Product Ledger_EX'!$A$1:$D$13,MATCH($H$1,'Product Ledger_EX'!$A$1:$D$1,0),0)</f>
        <v>4.5</v>
      </c>
    </row>
    <row r="95" spans="1:8" x14ac:dyDescent="0.25">
      <c r="A95">
        <v>23785</v>
      </c>
      <c r="B95" t="s">
        <v>753</v>
      </c>
      <c r="C95" t="s">
        <v>742</v>
      </c>
      <c r="D95" t="s">
        <v>23</v>
      </c>
      <c r="E95" t="s">
        <v>1305</v>
      </c>
      <c r="F95">
        <v>109</v>
      </c>
      <c r="G95" s="4">
        <v>40940</v>
      </c>
      <c r="H95">
        <f>VLOOKUP($D95,'Product Ledger_EX'!$A$1:$D$13,MATCH($H$1,'Product Ledger_EX'!$A$1:$D$1,0),0)</f>
        <v>3</v>
      </c>
    </row>
    <row r="96" spans="1:8" x14ac:dyDescent="0.25">
      <c r="A96">
        <v>23840</v>
      </c>
      <c r="B96" t="s">
        <v>813</v>
      </c>
      <c r="C96" t="s">
        <v>37</v>
      </c>
      <c r="D96" t="s">
        <v>31</v>
      </c>
      <c r="E96" t="s">
        <v>1304</v>
      </c>
      <c r="F96">
        <v>203</v>
      </c>
      <c r="G96" s="4">
        <v>40940</v>
      </c>
      <c r="H96">
        <f>VLOOKUP($D96,'Product Ledger_EX'!$A$1:$D$13,MATCH($H$1,'Product Ledger_EX'!$A$1:$D$1,0),0)</f>
        <v>6.99</v>
      </c>
    </row>
    <row r="97" spans="1:8" x14ac:dyDescent="0.25">
      <c r="A97">
        <v>23860</v>
      </c>
      <c r="B97" t="s">
        <v>835</v>
      </c>
      <c r="C97" t="s">
        <v>57</v>
      </c>
      <c r="D97" t="s">
        <v>55</v>
      </c>
      <c r="E97" t="s">
        <v>1306</v>
      </c>
      <c r="F97">
        <v>161</v>
      </c>
      <c r="G97" s="4">
        <v>40940</v>
      </c>
      <c r="H97">
        <f>VLOOKUP($D97,'Product Ledger_EX'!$A$1:$D$13,MATCH($H$1,'Product Ledger_EX'!$A$1:$D$1,0),0)</f>
        <v>4.5</v>
      </c>
    </row>
    <row r="98" spans="1:8" x14ac:dyDescent="0.25">
      <c r="A98">
        <v>23287</v>
      </c>
      <c r="B98" t="s">
        <v>67</v>
      </c>
      <c r="C98" t="s">
        <v>68</v>
      </c>
      <c r="D98" t="s">
        <v>62</v>
      </c>
      <c r="E98" t="s">
        <v>1305</v>
      </c>
      <c r="F98">
        <v>98</v>
      </c>
      <c r="G98" s="4">
        <v>40940</v>
      </c>
      <c r="H98">
        <f>VLOOKUP($D98,'Product Ledger_EX'!$A$1:$D$13,MATCH($H$1,'Product Ledger_EX'!$A$1:$D$1,0),0)</f>
        <v>4.5</v>
      </c>
    </row>
    <row r="99" spans="1:8" x14ac:dyDescent="0.25">
      <c r="A99">
        <v>23729</v>
      </c>
      <c r="B99" t="s">
        <v>694</v>
      </c>
      <c r="C99" t="s">
        <v>144</v>
      </c>
      <c r="D99" t="s">
        <v>48</v>
      </c>
      <c r="E99" t="s">
        <v>1305</v>
      </c>
      <c r="F99">
        <v>16</v>
      </c>
      <c r="G99" s="4">
        <v>40941</v>
      </c>
      <c r="H99">
        <f>VLOOKUP($D99,'Product Ledger_EX'!$A$1:$D$13,MATCH($H$1,'Product Ledger_EX'!$A$1:$D$1,0),0)</f>
        <v>14.5</v>
      </c>
    </row>
    <row r="100" spans="1:8" x14ac:dyDescent="0.25">
      <c r="A100">
        <v>23795</v>
      </c>
      <c r="B100" t="s">
        <v>765</v>
      </c>
      <c r="C100" t="s">
        <v>599</v>
      </c>
      <c r="D100" t="s">
        <v>20</v>
      </c>
      <c r="E100" t="s">
        <v>1305</v>
      </c>
      <c r="F100">
        <v>115</v>
      </c>
      <c r="G100" s="4">
        <v>40941</v>
      </c>
      <c r="H100">
        <f>VLOOKUP($D100,'Product Ledger_EX'!$A$1:$D$13,MATCH($H$1,'Product Ledger_EX'!$A$1:$D$1,0),0)</f>
        <v>3.99</v>
      </c>
    </row>
    <row r="101" spans="1:8" x14ac:dyDescent="0.25">
      <c r="A101">
        <v>23512</v>
      </c>
      <c r="B101" t="s">
        <v>422</v>
      </c>
      <c r="C101" t="s">
        <v>207</v>
      </c>
      <c r="D101" t="s">
        <v>23</v>
      </c>
      <c r="E101" t="s">
        <v>1304</v>
      </c>
      <c r="F101">
        <v>101</v>
      </c>
      <c r="G101" s="4">
        <v>40941</v>
      </c>
      <c r="H101">
        <f>VLOOKUP($D101,'Product Ledger_EX'!$A$1:$D$13,MATCH($H$1,'Product Ledger_EX'!$A$1:$D$1,0),0)</f>
        <v>3</v>
      </c>
    </row>
    <row r="102" spans="1:8" x14ac:dyDescent="0.25">
      <c r="A102">
        <v>23931</v>
      </c>
      <c r="B102" t="s">
        <v>907</v>
      </c>
      <c r="C102" t="s">
        <v>393</v>
      </c>
      <c r="D102" t="s">
        <v>20</v>
      </c>
      <c r="E102" t="s">
        <v>1305</v>
      </c>
      <c r="F102">
        <v>189</v>
      </c>
      <c r="G102" s="4">
        <v>40941</v>
      </c>
      <c r="H102">
        <f>VLOOKUP($D102,'Product Ledger_EX'!$A$1:$D$13,MATCH($H$1,'Product Ledger_EX'!$A$1:$D$1,0),0)</f>
        <v>3.99</v>
      </c>
    </row>
    <row r="103" spans="1:8" x14ac:dyDescent="0.25">
      <c r="A103">
        <v>23706</v>
      </c>
      <c r="B103" t="s">
        <v>670</v>
      </c>
      <c r="C103" t="s">
        <v>7</v>
      </c>
      <c r="D103" t="s">
        <v>14</v>
      </c>
      <c r="E103" t="s">
        <v>1305</v>
      </c>
      <c r="F103">
        <v>197</v>
      </c>
      <c r="G103" s="4">
        <v>40942</v>
      </c>
      <c r="H103">
        <f>VLOOKUP($D103,'Product Ledger_EX'!$A$1:$D$13,MATCH($H$1,'Product Ledger_EX'!$A$1:$D$1,0),0)</f>
        <v>9</v>
      </c>
    </row>
    <row r="104" spans="1:8" x14ac:dyDescent="0.25">
      <c r="A104">
        <v>23738</v>
      </c>
      <c r="B104" t="s">
        <v>703</v>
      </c>
      <c r="C104" t="s">
        <v>158</v>
      </c>
      <c r="D104" t="s">
        <v>48</v>
      </c>
      <c r="E104" t="s">
        <v>1304</v>
      </c>
      <c r="F104">
        <v>89</v>
      </c>
      <c r="G104" s="4">
        <v>40942</v>
      </c>
      <c r="H104">
        <f>VLOOKUP($D104,'Product Ledger_EX'!$A$1:$D$13,MATCH($H$1,'Product Ledger_EX'!$A$1:$D$1,0),0)</f>
        <v>14.5</v>
      </c>
    </row>
    <row r="105" spans="1:8" x14ac:dyDescent="0.25">
      <c r="A105">
        <v>23770</v>
      </c>
      <c r="B105" t="s">
        <v>736</v>
      </c>
      <c r="C105" t="s">
        <v>555</v>
      </c>
      <c r="D105" t="s">
        <v>43</v>
      </c>
      <c r="E105" t="s">
        <v>1305</v>
      </c>
      <c r="F105">
        <v>109</v>
      </c>
      <c r="G105" s="4">
        <v>40942</v>
      </c>
      <c r="H105">
        <f>VLOOKUP($D105,'Product Ledger_EX'!$A$1:$D$13,MATCH($H$1,'Product Ledger_EX'!$A$1:$D$1,0),0)</f>
        <v>6.5</v>
      </c>
    </row>
    <row r="106" spans="1:8" x14ac:dyDescent="0.25">
      <c r="A106">
        <v>23792</v>
      </c>
      <c r="B106" t="s">
        <v>761</v>
      </c>
      <c r="C106" t="s">
        <v>203</v>
      </c>
      <c r="D106" t="s">
        <v>43</v>
      </c>
      <c r="E106" t="s">
        <v>1305</v>
      </c>
      <c r="F106">
        <v>31</v>
      </c>
      <c r="G106" s="4">
        <v>40942</v>
      </c>
      <c r="H106">
        <f>VLOOKUP($D106,'Product Ledger_EX'!$A$1:$D$13,MATCH($H$1,'Product Ledger_EX'!$A$1:$D$1,0),0)</f>
        <v>6.5</v>
      </c>
    </row>
    <row r="107" spans="1:8" x14ac:dyDescent="0.25">
      <c r="A107">
        <v>23844</v>
      </c>
      <c r="B107" t="s">
        <v>818</v>
      </c>
      <c r="C107" t="s">
        <v>304</v>
      </c>
      <c r="D107" t="s">
        <v>26</v>
      </c>
      <c r="E107" t="s">
        <v>1304</v>
      </c>
      <c r="F107">
        <v>179</v>
      </c>
      <c r="G107" s="4">
        <v>40942</v>
      </c>
      <c r="H107">
        <f>VLOOKUP($D107,'Product Ledger_EX'!$A$1:$D$13,MATCH($H$1,'Product Ledger_EX'!$A$1:$D$1,0),0)</f>
        <v>6</v>
      </c>
    </row>
    <row r="108" spans="1:8" x14ac:dyDescent="0.25">
      <c r="A108">
        <v>23700</v>
      </c>
      <c r="B108" t="s">
        <v>662</v>
      </c>
      <c r="C108" t="s">
        <v>220</v>
      </c>
      <c r="D108" t="s">
        <v>14</v>
      </c>
      <c r="E108" t="s">
        <v>1305</v>
      </c>
      <c r="F108">
        <v>112</v>
      </c>
      <c r="G108" s="4">
        <v>40942</v>
      </c>
      <c r="H108">
        <f>VLOOKUP($D108,'Product Ledger_EX'!$A$1:$D$13,MATCH($H$1,'Product Ledger_EX'!$A$1:$D$1,0),0)</f>
        <v>9</v>
      </c>
    </row>
    <row r="109" spans="1:8" x14ac:dyDescent="0.25">
      <c r="A109">
        <v>23935</v>
      </c>
      <c r="B109" t="s">
        <v>911</v>
      </c>
      <c r="C109" t="s">
        <v>22</v>
      </c>
      <c r="D109" t="s">
        <v>48</v>
      </c>
      <c r="E109" t="s">
        <v>1304</v>
      </c>
      <c r="F109">
        <v>116</v>
      </c>
      <c r="G109" s="4">
        <v>40943</v>
      </c>
      <c r="H109">
        <f>VLOOKUP($D109,'Product Ledger_EX'!$A$1:$D$13,MATCH($H$1,'Product Ledger_EX'!$A$1:$D$1,0),0)</f>
        <v>14.5</v>
      </c>
    </row>
    <row r="110" spans="1:8" x14ac:dyDescent="0.25">
      <c r="A110">
        <v>23790</v>
      </c>
      <c r="B110" t="s">
        <v>758</v>
      </c>
      <c r="C110" t="s">
        <v>759</v>
      </c>
      <c r="D110" t="s">
        <v>17</v>
      </c>
      <c r="E110" t="s">
        <v>1304</v>
      </c>
      <c r="F110">
        <v>114</v>
      </c>
      <c r="G110" s="4">
        <v>40944</v>
      </c>
      <c r="H110">
        <f>VLOOKUP($D110,'Product Ledger_EX'!$A$1:$D$13,MATCH($H$1,'Product Ledger_EX'!$A$1:$D$1,0),0)</f>
        <v>9.99</v>
      </c>
    </row>
    <row r="111" spans="1:8" x14ac:dyDescent="0.25">
      <c r="A111">
        <v>23791</v>
      </c>
      <c r="B111" t="s">
        <v>760</v>
      </c>
      <c r="C111" t="s">
        <v>454</v>
      </c>
      <c r="D111" t="s">
        <v>31</v>
      </c>
      <c r="E111" t="s">
        <v>1305</v>
      </c>
      <c r="F111">
        <v>33</v>
      </c>
      <c r="G111" s="4">
        <v>40944</v>
      </c>
      <c r="H111">
        <f>VLOOKUP($D111,'Product Ledger_EX'!$A$1:$D$13,MATCH($H$1,'Product Ledger_EX'!$A$1:$D$1,0),0)</f>
        <v>6.99</v>
      </c>
    </row>
    <row r="112" spans="1:8" x14ac:dyDescent="0.25">
      <c r="A112">
        <v>23700</v>
      </c>
      <c r="B112" t="s">
        <v>662</v>
      </c>
      <c r="C112" t="s">
        <v>220</v>
      </c>
      <c r="D112" t="s">
        <v>11</v>
      </c>
      <c r="E112" t="s">
        <v>1304</v>
      </c>
      <c r="F112">
        <v>121</v>
      </c>
      <c r="G112" s="4">
        <v>40945</v>
      </c>
      <c r="H112">
        <f>VLOOKUP($D112,'Product Ledger_EX'!$A$1:$D$13,MATCH($H$1,'Product Ledger_EX'!$A$1:$D$1,0),0)</f>
        <v>6.5</v>
      </c>
    </row>
    <row r="113" spans="1:8" x14ac:dyDescent="0.25">
      <c r="A113">
        <v>23702</v>
      </c>
      <c r="B113" t="s">
        <v>664</v>
      </c>
      <c r="C113" t="s">
        <v>665</v>
      </c>
      <c r="D113" t="s">
        <v>20</v>
      </c>
      <c r="E113" t="s">
        <v>1305</v>
      </c>
      <c r="F113">
        <v>27</v>
      </c>
      <c r="G113" s="4">
        <v>40945</v>
      </c>
      <c r="H113">
        <f>VLOOKUP($D113,'Product Ledger_EX'!$A$1:$D$13,MATCH($H$1,'Product Ledger_EX'!$A$1:$D$1,0),0)</f>
        <v>3.99</v>
      </c>
    </row>
    <row r="114" spans="1:8" x14ac:dyDescent="0.25">
      <c r="A114">
        <v>23815</v>
      </c>
      <c r="B114" t="s">
        <v>786</v>
      </c>
      <c r="C114" t="s">
        <v>86</v>
      </c>
      <c r="D114" t="s">
        <v>31</v>
      </c>
      <c r="E114" t="s">
        <v>1304</v>
      </c>
      <c r="F114">
        <v>85</v>
      </c>
      <c r="G114" s="4">
        <v>40945</v>
      </c>
      <c r="H114">
        <f>VLOOKUP($D114,'Product Ledger_EX'!$A$1:$D$13,MATCH($H$1,'Product Ledger_EX'!$A$1:$D$1,0),0)</f>
        <v>6.99</v>
      </c>
    </row>
    <row r="115" spans="1:8" x14ac:dyDescent="0.25">
      <c r="A115">
        <v>23859</v>
      </c>
      <c r="B115" t="s">
        <v>833</v>
      </c>
      <c r="C115" t="s">
        <v>834</v>
      </c>
      <c r="D115" t="s">
        <v>43</v>
      </c>
      <c r="E115" t="s">
        <v>1306</v>
      </c>
      <c r="F115">
        <v>185</v>
      </c>
      <c r="G115" s="4">
        <v>40945</v>
      </c>
      <c r="H115">
        <f>VLOOKUP($D115,'Product Ledger_EX'!$A$1:$D$13,MATCH($H$1,'Product Ledger_EX'!$A$1:$D$1,0),0)</f>
        <v>6.5</v>
      </c>
    </row>
    <row r="116" spans="1:8" x14ac:dyDescent="0.25">
      <c r="A116">
        <v>23741</v>
      </c>
      <c r="B116" t="s">
        <v>706</v>
      </c>
      <c r="C116" t="s">
        <v>307</v>
      </c>
      <c r="D116" t="s">
        <v>23</v>
      </c>
      <c r="E116" t="s">
        <v>1304</v>
      </c>
      <c r="F116">
        <v>178</v>
      </c>
      <c r="G116" s="4">
        <v>40946</v>
      </c>
      <c r="H116">
        <f>VLOOKUP($D116,'Product Ledger_EX'!$A$1:$D$13,MATCH($H$1,'Product Ledger_EX'!$A$1:$D$1,0),0)</f>
        <v>3</v>
      </c>
    </row>
    <row r="117" spans="1:8" x14ac:dyDescent="0.25">
      <c r="A117">
        <v>23673</v>
      </c>
      <c r="B117" t="s">
        <v>632</v>
      </c>
      <c r="C117" t="s">
        <v>481</v>
      </c>
      <c r="D117" t="s">
        <v>23</v>
      </c>
      <c r="E117" t="s">
        <v>1305</v>
      </c>
      <c r="F117">
        <v>95</v>
      </c>
      <c r="G117" s="4">
        <v>40947</v>
      </c>
      <c r="H117">
        <f>VLOOKUP($D117,'Product Ledger_EX'!$A$1:$D$13,MATCH($H$1,'Product Ledger_EX'!$A$1:$D$1,0),0)</f>
        <v>3</v>
      </c>
    </row>
    <row r="118" spans="1:8" x14ac:dyDescent="0.25">
      <c r="A118">
        <v>23708</v>
      </c>
      <c r="B118" t="s">
        <v>672</v>
      </c>
      <c r="C118" t="s">
        <v>445</v>
      </c>
      <c r="D118" t="s">
        <v>55</v>
      </c>
      <c r="E118" t="s">
        <v>1304</v>
      </c>
      <c r="F118">
        <v>126</v>
      </c>
      <c r="G118" s="4">
        <v>40947</v>
      </c>
      <c r="H118">
        <f>VLOOKUP($D118,'Product Ledger_EX'!$A$1:$D$13,MATCH($H$1,'Product Ledger_EX'!$A$1:$D$1,0),0)</f>
        <v>4.5</v>
      </c>
    </row>
    <row r="119" spans="1:8" x14ac:dyDescent="0.25">
      <c r="A119">
        <v>23725</v>
      </c>
      <c r="B119" t="s">
        <v>690</v>
      </c>
      <c r="C119" t="s">
        <v>243</v>
      </c>
      <c r="D119" t="s">
        <v>62</v>
      </c>
      <c r="E119" t="s">
        <v>1304</v>
      </c>
      <c r="F119">
        <v>36</v>
      </c>
      <c r="G119" s="4">
        <v>40947</v>
      </c>
      <c r="H119">
        <f>VLOOKUP($D119,'Product Ledger_EX'!$A$1:$D$13,MATCH($H$1,'Product Ledger_EX'!$A$1:$D$1,0),0)</f>
        <v>4.5</v>
      </c>
    </row>
    <row r="120" spans="1:8" x14ac:dyDescent="0.25">
      <c r="A120">
        <v>23744</v>
      </c>
      <c r="B120" t="s">
        <v>709</v>
      </c>
      <c r="C120" t="s">
        <v>710</v>
      </c>
      <c r="D120" t="s">
        <v>14</v>
      </c>
      <c r="E120" t="s">
        <v>1305</v>
      </c>
      <c r="F120">
        <v>127</v>
      </c>
      <c r="G120" s="4">
        <v>40947</v>
      </c>
      <c r="H120">
        <f>VLOOKUP($D120,'Product Ledger_EX'!$A$1:$D$13,MATCH($H$1,'Product Ledger_EX'!$A$1:$D$1,0),0)</f>
        <v>9</v>
      </c>
    </row>
    <row r="121" spans="1:8" x14ac:dyDescent="0.25">
      <c r="A121">
        <v>23768</v>
      </c>
      <c r="B121" t="s">
        <v>734</v>
      </c>
      <c r="C121" t="s">
        <v>414</v>
      </c>
      <c r="D121" t="s">
        <v>31</v>
      </c>
      <c r="E121" t="s">
        <v>1304</v>
      </c>
      <c r="F121">
        <v>86</v>
      </c>
      <c r="G121" s="4">
        <v>40947</v>
      </c>
      <c r="H121">
        <f>VLOOKUP($D121,'Product Ledger_EX'!$A$1:$D$13,MATCH($H$1,'Product Ledger_EX'!$A$1:$D$1,0),0)</f>
        <v>6.99</v>
      </c>
    </row>
    <row r="122" spans="1:8" x14ac:dyDescent="0.25">
      <c r="A122">
        <v>24123</v>
      </c>
      <c r="B122" t="s">
        <v>1110</v>
      </c>
      <c r="C122" t="s">
        <v>471</v>
      </c>
      <c r="D122" t="s">
        <v>55</v>
      </c>
      <c r="E122" t="s">
        <v>1304</v>
      </c>
      <c r="F122">
        <v>211</v>
      </c>
      <c r="G122" s="4">
        <v>40947</v>
      </c>
      <c r="H122">
        <f>VLOOKUP($D122,'Product Ledger_EX'!$A$1:$D$13,MATCH($H$1,'Product Ledger_EX'!$A$1:$D$1,0),0)</f>
        <v>4.5</v>
      </c>
    </row>
    <row r="123" spans="1:8" x14ac:dyDescent="0.25">
      <c r="A123">
        <v>23931</v>
      </c>
      <c r="B123" t="s">
        <v>907</v>
      </c>
      <c r="C123" t="s">
        <v>393</v>
      </c>
      <c r="D123" t="s">
        <v>17</v>
      </c>
      <c r="E123" t="s">
        <v>1305</v>
      </c>
      <c r="F123">
        <v>181</v>
      </c>
      <c r="G123" s="4">
        <v>40947</v>
      </c>
      <c r="H123">
        <f>VLOOKUP($D123,'Product Ledger_EX'!$A$1:$D$13,MATCH($H$1,'Product Ledger_EX'!$A$1:$D$1,0),0)</f>
        <v>9.99</v>
      </c>
    </row>
    <row r="124" spans="1:8" x14ac:dyDescent="0.25">
      <c r="A124">
        <v>23688</v>
      </c>
      <c r="B124" t="s">
        <v>647</v>
      </c>
      <c r="C124" t="s">
        <v>180</v>
      </c>
      <c r="D124" t="s">
        <v>14</v>
      </c>
      <c r="E124" t="s">
        <v>1305</v>
      </c>
      <c r="F124">
        <v>161</v>
      </c>
      <c r="G124" s="4">
        <v>40948</v>
      </c>
      <c r="H124">
        <f>VLOOKUP($D124,'Product Ledger_EX'!$A$1:$D$13,MATCH($H$1,'Product Ledger_EX'!$A$1:$D$1,0),0)</f>
        <v>9</v>
      </c>
    </row>
    <row r="125" spans="1:8" x14ac:dyDescent="0.25">
      <c r="A125">
        <v>23802</v>
      </c>
      <c r="B125" t="s">
        <v>772</v>
      </c>
      <c r="C125" t="s">
        <v>550</v>
      </c>
      <c r="D125" t="s">
        <v>31</v>
      </c>
      <c r="E125" t="s">
        <v>1305</v>
      </c>
      <c r="F125">
        <v>49</v>
      </c>
      <c r="G125" s="4">
        <v>40948</v>
      </c>
      <c r="H125">
        <f>VLOOKUP($D125,'Product Ledger_EX'!$A$1:$D$13,MATCH($H$1,'Product Ledger_EX'!$A$1:$D$1,0),0)</f>
        <v>6.99</v>
      </c>
    </row>
    <row r="126" spans="1:8" x14ac:dyDescent="0.25">
      <c r="A126">
        <v>23975</v>
      </c>
      <c r="B126" t="s">
        <v>954</v>
      </c>
      <c r="C126" t="s">
        <v>238</v>
      </c>
      <c r="D126" t="s">
        <v>55</v>
      </c>
      <c r="E126" t="s">
        <v>1304</v>
      </c>
      <c r="F126">
        <v>149</v>
      </c>
      <c r="G126" s="4">
        <v>40948</v>
      </c>
      <c r="H126">
        <f>VLOOKUP($D126,'Product Ledger_EX'!$A$1:$D$13,MATCH($H$1,'Product Ledger_EX'!$A$1:$D$1,0),0)</f>
        <v>4.5</v>
      </c>
    </row>
    <row r="127" spans="1:8" x14ac:dyDescent="0.25">
      <c r="A127">
        <v>23746</v>
      </c>
      <c r="B127" t="s">
        <v>712</v>
      </c>
      <c r="C127" t="s">
        <v>476</v>
      </c>
      <c r="D127" t="s">
        <v>20</v>
      </c>
      <c r="E127" t="s">
        <v>1305</v>
      </c>
      <c r="F127">
        <v>10</v>
      </c>
      <c r="G127" s="4">
        <v>40949</v>
      </c>
      <c r="H127">
        <f>VLOOKUP($D127,'Product Ledger_EX'!$A$1:$D$13,MATCH($H$1,'Product Ledger_EX'!$A$1:$D$1,0),0)</f>
        <v>3.99</v>
      </c>
    </row>
    <row r="128" spans="1:8" x14ac:dyDescent="0.25">
      <c r="A128">
        <v>23748</v>
      </c>
      <c r="B128" t="s">
        <v>714</v>
      </c>
      <c r="C128" t="s">
        <v>154</v>
      </c>
      <c r="D128" t="s">
        <v>31</v>
      </c>
      <c r="E128" t="s">
        <v>1304</v>
      </c>
      <c r="F128">
        <v>23</v>
      </c>
      <c r="G128" s="4">
        <v>40949</v>
      </c>
      <c r="H128">
        <f>VLOOKUP($D128,'Product Ledger_EX'!$A$1:$D$13,MATCH($H$1,'Product Ledger_EX'!$A$1:$D$1,0),0)</f>
        <v>6.99</v>
      </c>
    </row>
    <row r="129" spans="1:8" x14ac:dyDescent="0.25">
      <c r="A129">
        <v>23842</v>
      </c>
      <c r="B129" t="s">
        <v>815</v>
      </c>
      <c r="C129" t="s">
        <v>816</v>
      </c>
      <c r="D129" t="s">
        <v>26</v>
      </c>
      <c r="E129" t="s">
        <v>1304</v>
      </c>
      <c r="F129">
        <v>190</v>
      </c>
      <c r="G129" s="4">
        <v>40949</v>
      </c>
      <c r="H129">
        <f>VLOOKUP($D129,'Product Ledger_EX'!$A$1:$D$13,MATCH($H$1,'Product Ledger_EX'!$A$1:$D$1,0),0)</f>
        <v>6</v>
      </c>
    </row>
    <row r="130" spans="1:8" x14ac:dyDescent="0.25">
      <c r="A130">
        <v>23722</v>
      </c>
      <c r="B130" t="s">
        <v>687</v>
      </c>
      <c r="C130" t="s">
        <v>203</v>
      </c>
      <c r="D130" t="s">
        <v>14</v>
      </c>
      <c r="E130" t="s">
        <v>1304</v>
      </c>
      <c r="F130">
        <v>211</v>
      </c>
      <c r="G130" s="4">
        <v>40950</v>
      </c>
      <c r="H130">
        <f>VLOOKUP($D130,'Product Ledger_EX'!$A$1:$D$13,MATCH($H$1,'Product Ledger_EX'!$A$1:$D$1,0),0)</f>
        <v>9</v>
      </c>
    </row>
    <row r="131" spans="1:8" x14ac:dyDescent="0.25">
      <c r="A131">
        <v>23822</v>
      </c>
      <c r="B131" t="s">
        <v>793</v>
      </c>
      <c r="C131" t="s">
        <v>378</v>
      </c>
      <c r="D131" t="s">
        <v>23</v>
      </c>
      <c r="E131" t="s">
        <v>1305</v>
      </c>
      <c r="F131">
        <v>193</v>
      </c>
      <c r="G131" s="4">
        <v>40950</v>
      </c>
      <c r="H131">
        <f>VLOOKUP($D131,'Product Ledger_EX'!$A$1:$D$13,MATCH($H$1,'Product Ledger_EX'!$A$1:$D$1,0),0)</f>
        <v>3</v>
      </c>
    </row>
    <row r="132" spans="1:8" x14ac:dyDescent="0.25">
      <c r="A132">
        <v>23764</v>
      </c>
      <c r="B132" t="s">
        <v>730</v>
      </c>
      <c r="C132" t="s">
        <v>547</v>
      </c>
      <c r="D132" t="s">
        <v>20</v>
      </c>
      <c r="E132" t="s">
        <v>1304</v>
      </c>
      <c r="F132">
        <v>192</v>
      </c>
      <c r="G132" s="4">
        <v>40950</v>
      </c>
      <c r="H132">
        <f>VLOOKUP($D132,'Product Ledger_EX'!$A$1:$D$13,MATCH($H$1,'Product Ledger_EX'!$A$1:$D$1,0),0)</f>
        <v>3.99</v>
      </c>
    </row>
    <row r="133" spans="1:8" x14ac:dyDescent="0.25">
      <c r="A133">
        <v>23705</v>
      </c>
      <c r="B133" t="s">
        <v>669</v>
      </c>
      <c r="C133" t="s">
        <v>215</v>
      </c>
      <c r="D133" t="s">
        <v>62</v>
      </c>
      <c r="E133" t="s">
        <v>1304</v>
      </c>
      <c r="F133">
        <v>155</v>
      </c>
      <c r="G133" s="4">
        <v>40951</v>
      </c>
      <c r="H133">
        <f>VLOOKUP($D133,'Product Ledger_EX'!$A$1:$D$13,MATCH($H$1,'Product Ledger_EX'!$A$1:$D$1,0),0)</f>
        <v>4.5</v>
      </c>
    </row>
    <row r="134" spans="1:8" x14ac:dyDescent="0.25">
      <c r="A134">
        <v>23750</v>
      </c>
      <c r="B134" t="s">
        <v>716</v>
      </c>
      <c r="C134" t="s">
        <v>138</v>
      </c>
      <c r="D134" t="s">
        <v>31</v>
      </c>
      <c r="E134" t="s">
        <v>1305</v>
      </c>
      <c r="F134">
        <v>75</v>
      </c>
      <c r="G134" s="4">
        <v>40951</v>
      </c>
      <c r="H134">
        <f>VLOOKUP($D134,'Product Ledger_EX'!$A$1:$D$13,MATCH($H$1,'Product Ledger_EX'!$A$1:$D$1,0),0)</f>
        <v>6.99</v>
      </c>
    </row>
    <row r="135" spans="1:8" x14ac:dyDescent="0.25">
      <c r="A135">
        <v>23801</v>
      </c>
      <c r="B135" t="s">
        <v>771</v>
      </c>
      <c r="C135" t="s">
        <v>135</v>
      </c>
      <c r="D135" t="s">
        <v>17</v>
      </c>
      <c r="E135" t="s">
        <v>1304</v>
      </c>
      <c r="F135">
        <v>194</v>
      </c>
      <c r="G135" s="4">
        <v>40951</v>
      </c>
      <c r="H135">
        <f>VLOOKUP($D135,'Product Ledger_EX'!$A$1:$D$13,MATCH($H$1,'Product Ledger_EX'!$A$1:$D$1,0),0)</f>
        <v>9.99</v>
      </c>
    </row>
    <row r="136" spans="1:8" x14ac:dyDescent="0.25">
      <c r="A136">
        <v>23694</v>
      </c>
      <c r="B136" t="s">
        <v>655</v>
      </c>
      <c r="C136" t="s">
        <v>656</v>
      </c>
      <c r="D136" t="s">
        <v>55</v>
      </c>
      <c r="E136" t="s">
        <v>1306</v>
      </c>
      <c r="F136">
        <v>25</v>
      </c>
      <c r="G136" s="4">
        <v>40952</v>
      </c>
      <c r="H136">
        <f>VLOOKUP($D136,'Product Ledger_EX'!$A$1:$D$13,MATCH($H$1,'Product Ledger_EX'!$A$1:$D$1,0),0)</f>
        <v>4.5</v>
      </c>
    </row>
    <row r="137" spans="1:8" x14ac:dyDescent="0.25">
      <c r="A137">
        <v>23753</v>
      </c>
      <c r="B137" t="s">
        <v>719</v>
      </c>
      <c r="C137" t="s">
        <v>28</v>
      </c>
      <c r="D137" t="s">
        <v>26</v>
      </c>
      <c r="E137" t="s">
        <v>1306</v>
      </c>
      <c r="F137">
        <v>206</v>
      </c>
      <c r="G137" s="4">
        <v>40952</v>
      </c>
      <c r="H137">
        <f>VLOOKUP($D137,'Product Ledger_EX'!$A$1:$D$13,MATCH($H$1,'Product Ledger_EX'!$A$1:$D$1,0),0)</f>
        <v>6</v>
      </c>
    </row>
    <row r="138" spans="1:8" x14ac:dyDescent="0.25">
      <c r="A138">
        <v>23872</v>
      </c>
      <c r="B138" t="s">
        <v>847</v>
      </c>
      <c r="C138" t="s">
        <v>102</v>
      </c>
      <c r="D138" t="s">
        <v>43</v>
      </c>
      <c r="E138" t="s">
        <v>1306</v>
      </c>
      <c r="F138">
        <v>160</v>
      </c>
      <c r="G138" s="4">
        <v>40952</v>
      </c>
      <c r="H138">
        <f>VLOOKUP($D138,'Product Ledger_EX'!$A$1:$D$13,MATCH($H$1,'Product Ledger_EX'!$A$1:$D$1,0),0)</f>
        <v>6.5</v>
      </c>
    </row>
    <row r="139" spans="1:8" x14ac:dyDescent="0.25">
      <c r="A139">
        <v>23764</v>
      </c>
      <c r="B139" t="s">
        <v>730</v>
      </c>
      <c r="C139" t="s">
        <v>547</v>
      </c>
      <c r="D139" t="s">
        <v>11</v>
      </c>
      <c r="E139" t="s">
        <v>1306</v>
      </c>
      <c r="F139">
        <v>122</v>
      </c>
      <c r="G139" s="4">
        <v>40953</v>
      </c>
      <c r="H139">
        <f>VLOOKUP($D139,'Product Ledger_EX'!$A$1:$D$13,MATCH($H$1,'Product Ledger_EX'!$A$1:$D$1,0),0)</f>
        <v>6.5</v>
      </c>
    </row>
    <row r="140" spans="1:8" x14ac:dyDescent="0.25">
      <c r="A140">
        <v>23701</v>
      </c>
      <c r="B140" t="s">
        <v>663</v>
      </c>
      <c r="C140" t="s">
        <v>96</v>
      </c>
      <c r="D140" t="s">
        <v>20</v>
      </c>
      <c r="E140" t="s">
        <v>1305</v>
      </c>
      <c r="F140">
        <v>165</v>
      </c>
      <c r="G140" s="4">
        <v>40954</v>
      </c>
      <c r="H140">
        <f>VLOOKUP($D140,'Product Ledger_EX'!$A$1:$D$13,MATCH($H$1,'Product Ledger_EX'!$A$1:$D$1,0),0)</f>
        <v>3.99</v>
      </c>
    </row>
    <row r="141" spans="1:8" x14ac:dyDescent="0.25">
      <c r="A141">
        <v>23811</v>
      </c>
      <c r="B141" t="s">
        <v>781</v>
      </c>
      <c r="C141" t="s">
        <v>557</v>
      </c>
      <c r="D141" t="s">
        <v>11</v>
      </c>
      <c r="E141" t="s">
        <v>1304</v>
      </c>
      <c r="F141">
        <v>107</v>
      </c>
      <c r="G141" s="4">
        <v>40954</v>
      </c>
      <c r="H141">
        <f>VLOOKUP($D141,'Product Ledger_EX'!$A$1:$D$13,MATCH($H$1,'Product Ledger_EX'!$A$1:$D$1,0),0)</f>
        <v>6.5</v>
      </c>
    </row>
    <row r="142" spans="1:8" x14ac:dyDescent="0.25">
      <c r="A142">
        <v>23806</v>
      </c>
      <c r="B142" t="s">
        <v>776</v>
      </c>
      <c r="C142" t="s">
        <v>148</v>
      </c>
      <c r="D142" t="s">
        <v>43</v>
      </c>
      <c r="E142" t="s">
        <v>1304</v>
      </c>
      <c r="F142">
        <v>77</v>
      </c>
      <c r="G142" s="4">
        <v>40954</v>
      </c>
      <c r="H142">
        <f>VLOOKUP($D142,'Product Ledger_EX'!$A$1:$D$13,MATCH($H$1,'Product Ledger_EX'!$A$1:$D$1,0),0)</f>
        <v>6.5</v>
      </c>
    </row>
    <row r="143" spans="1:8" x14ac:dyDescent="0.25">
      <c r="A143">
        <v>23787</v>
      </c>
      <c r="B143" t="s">
        <v>755</v>
      </c>
      <c r="C143" t="s">
        <v>557</v>
      </c>
      <c r="D143" t="s">
        <v>43</v>
      </c>
      <c r="E143" t="s">
        <v>1306</v>
      </c>
      <c r="F143">
        <v>29</v>
      </c>
      <c r="G143" s="4">
        <v>40955</v>
      </c>
      <c r="H143">
        <f>VLOOKUP($D143,'Product Ledger_EX'!$A$1:$D$13,MATCH($H$1,'Product Ledger_EX'!$A$1:$D$1,0),0)</f>
        <v>6.5</v>
      </c>
    </row>
    <row r="144" spans="1:8" x14ac:dyDescent="0.25">
      <c r="A144">
        <v>23829</v>
      </c>
      <c r="B144" t="s">
        <v>800</v>
      </c>
      <c r="C144" t="s">
        <v>801</v>
      </c>
      <c r="D144" t="s">
        <v>26</v>
      </c>
      <c r="E144" t="s">
        <v>1304</v>
      </c>
      <c r="F144">
        <v>137</v>
      </c>
      <c r="G144" s="4">
        <v>40955</v>
      </c>
      <c r="H144">
        <f>VLOOKUP($D144,'Product Ledger_EX'!$A$1:$D$13,MATCH($H$1,'Product Ledger_EX'!$A$1:$D$1,0),0)</f>
        <v>6</v>
      </c>
    </row>
    <row r="145" spans="1:8" x14ac:dyDescent="0.25">
      <c r="A145">
        <v>23555</v>
      </c>
      <c r="B145" t="s">
        <v>482</v>
      </c>
      <c r="C145" t="s">
        <v>160</v>
      </c>
      <c r="D145" t="s">
        <v>23</v>
      </c>
      <c r="E145" t="s">
        <v>1304</v>
      </c>
      <c r="F145">
        <v>15</v>
      </c>
      <c r="G145" s="4">
        <v>40955</v>
      </c>
      <c r="H145">
        <f>VLOOKUP($D145,'Product Ledger_EX'!$A$1:$D$13,MATCH($H$1,'Product Ledger_EX'!$A$1:$D$1,0),0)</f>
        <v>3</v>
      </c>
    </row>
    <row r="146" spans="1:8" x14ac:dyDescent="0.25">
      <c r="A146">
        <v>23681</v>
      </c>
      <c r="B146" t="s">
        <v>640</v>
      </c>
      <c r="C146" t="s">
        <v>78</v>
      </c>
      <c r="D146" t="s">
        <v>8</v>
      </c>
      <c r="E146" t="s">
        <v>1305</v>
      </c>
      <c r="F146">
        <v>24</v>
      </c>
      <c r="G146" s="4">
        <v>40956</v>
      </c>
      <c r="H146">
        <f>VLOOKUP($D146,'Product Ledger_EX'!$A$1:$D$13,MATCH($H$1,'Product Ledger_EX'!$A$1:$D$1,0),0)</f>
        <v>0</v>
      </c>
    </row>
    <row r="147" spans="1:8" x14ac:dyDescent="0.25">
      <c r="A147">
        <v>23757</v>
      </c>
      <c r="B147" t="s">
        <v>723</v>
      </c>
      <c r="C147" t="s">
        <v>507</v>
      </c>
      <c r="D147" t="s">
        <v>23</v>
      </c>
      <c r="E147" t="s">
        <v>1305</v>
      </c>
      <c r="F147">
        <v>185</v>
      </c>
      <c r="G147" s="4">
        <v>40956</v>
      </c>
      <c r="H147">
        <f>VLOOKUP($D147,'Product Ledger_EX'!$A$1:$D$13,MATCH($H$1,'Product Ledger_EX'!$A$1:$D$1,0),0)</f>
        <v>3</v>
      </c>
    </row>
    <row r="148" spans="1:8" x14ac:dyDescent="0.25">
      <c r="A148">
        <v>23851</v>
      </c>
      <c r="B148" t="s">
        <v>825</v>
      </c>
      <c r="C148" t="s">
        <v>280</v>
      </c>
      <c r="D148" t="s">
        <v>62</v>
      </c>
      <c r="E148" t="s">
        <v>1305</v>
      </c>
      <c r="F148">
        <v>171</v>
      </c>
      <c r="G148" s="4">
        <v>40956</v>
      </c>
      <c r="H148">
        <f>VLOOKUP($D148,'Product Ledger_EX'!$A$1:$D$13,MATCH($H$1,'Product Ledger_EX'!$A$1:$D$1,0),0)</f>
        <v>4.5</v>
      </c>
    </row>
    <row r="149" spans="1:8" x14ac:dyDescent="0.25">
      <c r="A149">
        <v>23761</v>
      </c>
      <c r="B149" t="s">
        <v>727</v>
      </c>
      <c r="C149" t="s">
        <v>414</v>
      </c>
      <c r="D149" t="s">
        <v>62</v>
      </c>
      <c r="E149" t="s">
        <v>1306</v>
      </c>
      <c r="F149">
        <v>198</v>
      </c>
      <c r="G149" s="4">
        <v>40957</v>
      </c>
      <c r="H149">
        <f>VLOOKUP($D149,'Product Ledger_EX'!$A$1:$D$13,MATCH($H$1,'Product Ledger_EX'!$A$1:$D$1,0),0)</f>
        <v>4.5</v>
      </c>
    </row>
    <row r="150" spans="1:8" x14ac:dyDescent="0.25">
      <c r="A150">
        <v>23670</v>
      </c>
      <c r="B150" t="s">
        <v>629</v>
      </c>
      <c r="C150" t="s">
        <v>617</v>
      </c>
      <c r="D150" t="s">
        <v>43</v>
      </c>
      <c r="E150" t="s">
        <v>1305</v>
      </c>
      <c r="F150">
        <v>18</v>
      </c>
      <c r="G150" s="4">
        <v>40958</v>
      </c>
      <c r="H150">
        <f>VLOOKUP($D150,'Product Ledger_EX'!$A$1:$D$13,MATCH($H$1,'Product Ledger_EX'!$A$1:$D$1,0),0)</f>
        <v>6.5</v>
      </c>
    </row>
    <row r="151" spans="1:8" x14ac:dyDescent="0.25">
      <c r="A151">
        <v>23837</v>
      </c>
      <c r="B151" t="s">
        <v>810</v>
      </c>
      <c r="C151" t="s">
        <v>682</v>
      </c>
      <c r="D151" t="s">
        <v>31</v>
      </c>
      <c r="E151" t="s">
        <v>1305</v>
      </c>
      <c r="F151">
        <v>151</v>
      </c>
      <c r="G151" s="4">
        <v>40958</v>
      </c>
      <c r="H151">
        <f>VLOOKUP($D151,'Product Ledger_EX'!$A$1:$D$13,MATCH($H$1,'Product Ledger_EX'!$A$1:$D$1,0),0)</f>
        <v>6.99</v>
      </c>
    </row>
    <row r="152" spans="1:8" x14ac:dyDescent="0.25">
      <c r="A152">
        <v>23675</v>
      </c>
      <c r="B152" t="s">
        <v>634</v>
      </c>
      <c r="C152" t="s">
        <v>421</v>
      </c>
      <c r="D152" t="s">
        <v>48</v>
      </c>
      <c r="E152" t="s">
        <v>1304</v>
      </c>
      <c r="F152">
        <v>36</v>
      </c>
      <c r="G152" s="4">
        <v>40959</v>
      </c>
      <c r="H152">
        <f>VLOOKUP($D152,'Product Ledger_EX'!$A$1:$D$13,MATCH($H$1,'Product Ledger_EX'!$A$1:$D$1,0),0)</f>
        <v>14.5</v>
      </c>
    </row>
    <row r="153" spans="1:8" x14ac:dyDescent="0.25">
      <c r="A153">
        <v>23689</v>
      </c>
      <c r="B153" t="s">
        <v>648</v>
      </c>
      <c r="C153" t="s">
        <v>45</v>
      </c>
      <c r="D153" t="s">
        <v>55</v>
      </c>
      <c r="E153" t="s">
        <v>1304</v>
      </c>
      <c r="F153">
        <v>181</v>
      </c>
      <c r="G153" s="4">
        <v>40959</v>
      </c>
      <c r="H153">
        <f>VLOOKUP($D153,'Product Ledger_EX'!$A$1:$D$13,MATCH($H$1,'Product Ledger_EX'!$A$1:$D$1,0),0)</f>
        <v>4.5</v>
      </c>
    </row>
    <row r="154" spans="1:8" x14ac:dyDescent="0.25">
      <c r="A154">
        <v>23716</v>
      </c>
      <c r="B154" t="s">
        <v>680</v>
      </c>
      <c r="C154" t="s">
        <v>393</v>
      </c>
      <c r="D154" t="s">
        <v>55</v>
      </c>
      <c r="E154" t="s">
        <v>1305</v>
      </c>
      <c r="F154">
        <v>49</v>
      </c>
      <c r="G154" s="4">
        <v>40959</v>
      </c>
      <c r="H154">
        <f>VLOOKUP($D154,'Product Ledger_EX'!$A$1:$D$13,MATCH($H$1,'Product Ledger_EX'!$A$1:$D$1,0),0)</f>
        <v>4.5</v>
      </c>
    </row>
    <row r="155" spans="1:8" x14ac:dyDescent="0.25">
      <c r="A155">
        <v>23733</v>
      </c>
      <c r="B155" t="s">
        <v>698</v>
      </c>
      <c r="C155" t="s">
        <v>280</v>
      </c>
      <c r="D155" t="s">
        <v>11</v>
      </c>
      <c r="E155" t="s">
        <v>1304</v>
      </c>
      <c r="F155">
        <v>14</v>
      </c>
      <c r="G155" s="4">
        <v>40959</v>
      </c>
      <c r="H155">
        <f>VLOOKUP($D155,'Product Ledger_EX'!$A$1:$D$13,MATCH($H$1,'Product Ledger_EX'!$A$1:$D$1,0),0)</f>
        <v>6.5</v>
      </c>
    </row>
    <row r="156" spans="1:8" x14ac:dyDescent="0.25">
      <c r="A156">
        <v>23777</v>
      </c>
      <c r="B156" t="s">
        <v>744</v>
      </c>
      <c r="C156" t="s">
        <v>745</v>
      </c>
      <c r="D156" t="s">
        <v>11</v>
      </c>
      <c r="E156" t="s">
        <v>1305</v>
      </c>
      <c r="F156">
        <v>163</v>
      </c>
      <c r="G156" s="4">
        <v>40959</v>
      </c>
      <c r="H156">
        <f>VLOOKUP($D156,'Product Ledger_EX'!$A$1:$D$13,MATCH($H$1,'Product Ledger_EX'!$A$1:$D$1,0),0)</f>
        <v>6.5</v>
      </c>
    </row>
    <row r="157" spans="1:8" x14ac:dyDescent="0.25">
      <c r="A157">
        <v>23831</v>
      </c>
      <c r="B157" t="s">
        <v>803</v>
      </c>
      <c r="C157" t="s">
        <v>276</v>
      </c>
      <c r="D157" t="s">
        <v>26</v>
      </c>
      <c r="E157" t="s">
        <v>1305</v>
      </c>
      <c r="F157">
        <v>140</v>
      </c>
      <c r="G157" s="4">
        <v>40959</v>
      </c>
      <c r="H157">
        <f>VLOOKUP($D157,'Product Ledger_EX'!$A$1:$D$13,MATCH($H$1,'Product Ledger_EX'!$A$1:$D$1,0),0)</f>
        <v>6</v>
      </c>
    </row>
    <row r="158" spans="1:8" x14ac:dyDescent="0.25">
      <c r="A158">
        <v>23712</v>
      </c>
      <c r="B158" t="s">
        <v>676</v>
      </c>
      <c r="C158" t="s">
        <v>182</v>
      </c>
      <c r="D158" t="s">
        <v>14</v>
      </c>
      <c r="E158" t="s">
        <v>1304</v>
      </c>
      <c r="F158">
        <v>9</v>
      </c>
      <c r="G158" s="4">
        <v>40960</v>
      </c>
      <c r="H158">
        <f>VLOOKUP($D158,'Product Ledger_EX'!$A$1:$D$13,MATCH($H$1,'Product Ledger_EX'!$A$1:$D$1,0),0)</f>
        <v>9</v>
      </c>
    </row>
    <row r="159" spans="1:8" x14ac:dyDescent="0.25">
      <c r="A159">
        <v>23721</v>
      </c>
      <c r="B159" t="s">
        <v>686</v>
      </c>
      <c r="C159" t="s">
        <v>180</v>
      </c>
      <c r="D159" t="s">
        <v>62</v>
      </c>
      <c r="E159" t="s">
        <v>1304</v>
      </c>
      <c r="F159">
        <v>194</v>
      </c>
      <c r="G159" s="4">
        <v>40960</v>
      </c>
      <c r="H159">
        <f>VLOOKUP($D159,'Product Ledger_EX'!$A$1:$D$13,MATCH($H$1,'Product Ledger_EX'!$A$1:$D$1,0),0)</f>
        <v>4.5</v>
      </c>
    </row>
    <row r="160" spans="1:8" x14ac:dyDescent="0.25">
      <c r="A160">
        <v>23546</v>
      </c>
      <c r="B160" t="s">
        <v>468</v>
      </c>
      <c r="C160" t="s">
        <v>469</v>
      </c>
      <c r="D160" t="s">
        <v>43</v>
      </c>
      <c r="E160" t="s">
        <v>1305</v>
      </c>
      <c r="F160">
        <v>150</v>
      </c>
      <c r="G160" s="4">
        <v>40960</v>
      </c>
      <c r="H160">
        <f>VLOOKUP($D160,'Product Ledger_EX'!$A$1:$D$13,MATCH($H$1,'Product Ledger_EX'!$A$1:$D$1,0),0)</f>
        <v>6.5</v>
      </c>
    </row>
    <row r="161" spans="1:8" x14ac:dyDescent="0.25">
      <c r="A161">
        <v>23732</v>
      </c>
      <c r="B161" t="s">
        <v>697</v>
      </c>
      <c r="C161" t="s">
        <v>374</v>
      </c>
      <c r="D161" t="s">
        <v>20</v>
      </c>
      <c r="E161" t="s">
        <v>1305</v>
      </c>
      <c r="F161">
        <v>196</v>
      </c>
      <c r="G161" s="4">
        <v>40961</v>
      </c>
      <c r="H161">
        <f>VLOOKUP($D161,'Product Ledger_EX'!$A$1:$D$13,MATCH($H$1,'Product Ledger_EX'!$A$1:$D$1,0),0)</f>
        <v>3.99</v>
      </c>
    </row>
    <row r="162" spans="1:8" x14ac:dyDescent="0.25">
      <c r="A162">
        <v>23751</v>
      </c>
      <c r="B162" t="s">
        <v>717</v>
      </c>
      <c r="C162" t="s">
        <v>565</v>
      </c>
      <c r="D162" t="s">
        <v>55</v>
      </c>
      <c r="E162" t="s">
        <v>1304</v>
      </c>
      <c r="F162">
        <v>166</v>
      </c>
      <c r="G162" s="4">
        <v>40961</v>
      </c>
      <c r="H162">
        <f>VLOOKUP($D162,'Product Ledger_EX'!$A$1:$D$13,MATCH($H$1,'Product Ledger_EX'!$A$1:$D$1,0),0)</f>
        <v>4.5</v>
      </c>
    </row>
    <row r="163" spans="1:8" x14ac:dyDescent="0.25">
      <c r="A163">
        <v>23918</v>
      </c>
      <c r="B163" t="s">
        <v>893</v>
      </c>
      <c r="C163" t="s">
        <v>173</v>
      </c>
      <c r="D163" t="s">
        <v>8</v>
      </c>
      <c r="E163" t="s">
        <v>1305</v>
      </c>
      <c r="F163">
        <v>30</v>
      </c>
      <c r="G163" s="4">
        <v>40961</v>
      </c>
      <c r="H163">
        <f>VLOOKUP($D163,'Product Ledger_EX'!$A$1:$D$13,MATCH($H$1,'Product Ledger_EX'!$A$1:$D$1,0),0)</f>
        <v>0</v>
      </c>
    </row>
    <row r="164" spans="1:8" x14ac:dyDescent="0.25">
      <c r="A164">
        <v>23912</v>
      </c>
      <c r="B164" t="s">
        <v>887</v>
      </c>
      <c r="C164" t="s">
        <v>393</v>
      </c>
      <c r="D164" t="s">
        <v>26</v>
      </c>
      <c r="E164" t="s">
        <v>1305</v>
      </c>
      <c r="F164">
        <v>67</v>
      </c>
      <c r="G164" s="4">
        <v>40961</v>
      </c>
      <c r="H164">
        <f>VLOOKUP($D164,'Product Ledger_EX'!$A$1:$D$13,MATCH($H$1,'Product Ledger_EX'!$A$1:$D$1,0),0)</f>
        <v>6</v>
      </c>
    </row>
    <row r="165" spans="1:8" x14ac:dyDescent="0.25">
      <c r="A165">
        <v>23726</v>
      </c>
      <c r="B165" t="s">
        <v>691</v>
      </c>
      <c r="C165" t="s">
        <v>481</v>
      </c>
      <c r="D165" t="s">
        <v>62</v>
      </c>
      <c r="E165" t="s">
        <v>1304</v>
      </c>
      <c r="F165">
        <v>141</v>
      </c>
      <c r="G165" s="4">
        <v>40962</v>
      </c>
      <c r="H165">
        <f>VLOOKUP($D165,'Product Ledger_EX'!$A$1:$D$13,MATCH($H$1,'Product Ledger_EX'!$A$1:$D$1,0),0)</f>
        <v>4.5</v>
      </c>
    </row>
    <row r="166" spans="1:8" x14ac:dyDescent="0.25">
      <c r="A166">
        <v>23810</v>
      </c>
      <c r="B166" t="s">
        <v>780</v>
      </c>
      <c r="C166" t="s">
        <v>22</v>
      </c>
      <c r="D166" t="s">
        <v>17</v>
      </c>
      <c r="E166" t="s">
        <v>1304</v>
      </c>
      <c r="F166">
        <v>205</v>
      </c>
      <c r="G166" s="4">
        <v>40962</v>
      </c>
      <c r="H166">
        <f>VLOOKUP($D166,'Product Ledger_EX'!$A$1:$D$13,MATCH($H$1,'Product Ledger_EX'!$A$1:$D$1,0),0)</f>
        <v>9.99</v>
      </c>
    </row>
    <row r="167" spans="1:8" x14ac:dyDescent="0.25">
      <c r="A167">
        <v>23356</v>
      </c>
      <c r="B167" t="s">
        <v>192</v>
      </c>
      <c r="C167" t="s">
        <v>193</v>
      </c>
      <c r="D167" t="s">
        <v>31</v>
      </c>
      <c r="E167" t="s">
        <v>1304</v>
      </c>
      <c r="F167">
        <v>120</v>
      </c>
      <c r="G167" s="4">
        <v>40962</v>
      </c>
      <c r="H167">
        <f>VLOOKUP($D167,'Product Ledger_EX'!$A$1:$D$13,MATCH($H$1,'Product Ledger_EX'!$A$1:$D$1,0),0)</f>
        <v>6.99</v>
      </c>
    </row>
    <row r="168" spans="1:8" x14ac:dyDescent="0.25">
      <c r="A168">
        <v>23832</v>
      </c>
      <c r="B168" t="s">
        <v>804</v>
      </c>
      <c r="C168" t="s">
        <v>557</v>
      </c>
      <c r="D168" t="s">
        <v>55</v>
      </c>
      <c r="E168" t="s">
        <v>1304</v>
      </c>
      <c r="F168">
        <v>127</v>
      </c>
      <c r="G168" s="4">
        <v>40962</v>
      </c>
      <c r="H168">
        <f>VLOOKUP($D168,'Product Ledger_EX'!$A$1:$D$13,MATCH($H$1,'Product Ledger_EX'!$A$1:$D$1,0),0)</f>
        <v>4.5</v>
      </c>
    </row>
    <row r="169" spans="1:8" x14ac:dyDescent="0.25">
      <c r="A169">
        <v>23735</v>
      </c>
      <c r="B169" t="s">
        <v>700</v>
      </c>
      <c r="C169" t="s">
        <v>608</v>
      </c>
      <c r="D169" t="s">
        <v>43</v>
      </c>
      <c r="E169" t="s">
        <v>1304</v>
      </c>
      <c r="F169">
        <v>66</v>
      </c>
      <c r="G169" s="4">
        <v>40963</v>
      </c>
      <c r="H169">
        <f>VLOOKUP($D169,'Product Ledger_EX'!$A$1:$D$13,MATCH($H$1,'Product Ledger_EX'!$A$1:$D$1,0),0)</f>
        <v>6.5</v>
      </c>
    </row>
    <row r="170" spans="1:8" x14ac:dyDescent="0.25">
      <c r="A170">
        <v>23834</v>
      </c>
      <c r="B170" t="s">
        <v>806</v>
      </c>
      <c r="C170" t="s">
        <v>451</v>
      </c>
      <c r="D170" t="s">
        <v>55</v>
      </c>
      <c r="E170" t="s">
        <v>1304</v>
      </c>
      <c r="F170">
        <v>23</v>
      </c>
      <c r="G170" s="4">
        <v>40963</v>
      </c>
      <c r="H170">
        <f>VLOOKUP($D170,'Product Ledger_EX'!$A$1:$D$13,MATCH($H$1,'Product Ledger_EX'!$A$1:$D$1,0),0)</f>
        <v>4.5</v>
      </c>
    </row>
    <row r="171" spans="1:8" x14ac:dyDescent="0.25">
      <c r="A171">
        <v>23666</v>
      </c>
      <c r="B171" t="s">
        <v>623</v>
      </c>
      <c r="C171" t="s">
        <v>624</v>
      </c>
      <c r="D171" t="s">
        <v>48</v>
      </c>
      <c r="E171" t="s">
        <v>1306</v>
      </c>
      <c r="F171">
        <v>165</v>
      </c>
      <c r="G171" s="4">
        <v>40964</v>
      </c>
      <c r="H171">
        <f>VLOOKUP($D171,'Product Ledger_EX'!$A$1:$D$13,MATCH($H$1,'Product Ledger_EX'!$A$1:$D$1,0),0)</f>
        <v>14.5</v>
      </c>
    </row>
    <row r="172" spans="1:8" x14ac:dyDescent="0.25">
      <c r="A172">
        <v>23698</v>
      </c>
      <c r="B172" t="s">
        <v>660</v>
      </c>
      <c r="C172" t="s">
        <v>356</v>
      </c>
      <c r="D172" t="s">
        <v>48</v>
      </c>
      <c r="E172" t="s">
        <v>1305</v>
      </c>
      <c r="F172">
        <v>86</v>
      </c>
      <c r="G172" s="4">
        <v>40964</v>
      </c>
      <c r="H172">
        <f>VLOOKUP($D172,'Product Ledger_EX'!$A$1:$D$13,MATCH($H$1,'Product Ledger_EX'!$A$1:$D$1,0),0)</f>
        <v>14.5</v>
      </c>
    </row>
    <row r="173" spans="1:8" x14ac:dyDescent="0.25">
      <c r="A173">
        <v>23714</v>
      </c>
      <c r="B173" t="s">
        <v>678</v>
      </c>
      <c r="C173" t="s">
        <v>408</v>
      </c>
      <c r="D173" t="s">
        <v>17</v>
      </c>
      <c r="E173" t="s">
        <v>1304</v>
      </c>
      <c r="F173">
        <v>184</v>
      </c>
      <c r="G173" s="4">
        <v>40964</v>
      </c>
      <c r="H173">
        <f>VLOOKUP($D173,'Product Ledger_EX'!$A$1:$D$13,MATCH($H$1,'Product Ledger_EX'!$A$1:$D$1,0),0)</f>
        <v>9.99</v>
      </c>
    </row>
    <row r="174" spans="1:8" x14ac:dyDescent="0.25">
      <c r="A174">
        <v>23724</v>
      </c>
      <c r="B174" t="s">
        <v>689</v>
      </c>
      <c r="C174" t="s">
        <v>557</v>
      </c>
      <c r="D174" t="s">
        <v>43</v>
      </c>
      <c r="E174" t="s">
        <v>1304</v>
      </c>
      <c r="F174">
        <v>33</v>
      </c>
      <c r="G174" s="4">
        <v>40964</v>
      </c>
      <c r="H174">
        <f>VLOOKUP($D174,'Product Ledger_EX'!$A$1:$D$13,MATCH($H$1,'Product Ledger_EX'!$A$1:$D$1,0),0)</f>
        <v>6.5</v>
      </c>
    </row>
    <row r="175" spans="1:8" x14ac:dyDescent="0.25">
      <c r="A175">
        <v>23648</v>
      </c>
      <c r="B175" t="s">
        <v>600</v>
      </c>
      <c r="C175" t="s">
        <v>374</v>
      </c>
      <c r="D175" t="s">
        <v>20</v>
      </c>
      <c r="E175" t="s">
        <v>1304</v>
      </c>
      <c r="F175">
        <v>113</v>
      </c>
      <c r="G175" s="4">
        <v>40964</v>
      </c>
      <c r="H175">
        <f>VLOOKUP($D175,'Product Ledger_EX'!$A$1:$D$13,MATCH($H$1,'Product Ledger_EX'!$A$1:$D$1,0),0)</f>
        <v>3.99</v>
      </c>
    </row>
    <row r="176" spans="1:8" x14ac:dyDescent="0.25">
      <c r="A176">
        <v>23728</v>
      </c>
      <c r="B176" t="s">
        <v>693</v>
      </c>
      <c r="C176" t="s">
        <v>90</v>
      </c>
      <c r="D176" t="s">
        <v>23</v>
      </c>
      <c r="E176" t="s">
        <v>1305</v>
      </c>
      <c r="F176">
        <v>171</v>
      </c>
      <c r="G176" s="4">
        <v>40965</v>
      </c>
      <c r="H176">
        <f>VLOOKUP($D176,'Product Ledger_EX'!$A$1:$D$13,MATCH($H$1,'Product Ledger_EX'!$A$1:$D$1,0),0)</f>
        <v>3</v>
      </c>
    </row>
    <row r="177" spans="1:8" x14ac:dyDescent="0.25">
      <c r="A177">
        <v>23762</v>
      </c>
      <c r="B177" t="s">
        <v>728</v>
      </c>
      <c r="C177" t="s">
        <v>121</v>
      </c>
      <c r="D177" t="s">
        <v>31</v>
      </c>
      <c r="E177" t="s">
        <v>1305</v>
      </c>
      <c r="F177">
        <v>105</v>
      </c>
      <c r="G177" s="4">
        <v>40965</v>
      </c>
      <c r="H177">
        <f>VLOOKUP($D177,'Product Ledger_EX'!$A$1:$D$13,MATCH($H$1,'Product Ledger_EX'!$A$1:$D$1,0),0)</f>
        <v>6.99</v>
      </c>
    </row>
    <row r="178" spans="1:8" x14ac:dyDescent="0.25">
      <c r="A178">
        <v>23784</v>
      </c>
      <c r="B178" t="s">
        <v>752</v>
      </c>
      <c r="C178" t="s">
        <v>274</v>
      </c>
      <c r="D178" t="s">
        <v>43</v>
      </c>
      <c r="E178" t="s">
        <v>1304</v>
      </c>
      <c r="F178">
        <v>86</v>
      </c>
      <c r="G178" s="4">
        <v>40965</v>
      </c>
      <c r="H178">
        <f>VLOOKUP($D178,'Product Ledger_EX'!$A$1:$D$13,MATCH($H$1,'Product Ledger_EX'!$A$1:$D$1,0),0)</f>
        <v>6.5</v>
      </c>
    </row>
    <row r="179" spans="1:8" x14ac:dyDescent="0.25">
      <c r="A179">
        <v>23812</v>
      </c>
      <c r="B179" t="s">
        <v>782</v>
      </c>
      <c r="C179" t="s">
        <v>547</v>
      </c>
      <c r="D179" t="s">
        <v>31</v>
      </c>
      <c r="E179" t="s">
        <v>1304</v>
      </c>
      <c r="F179">
        <v>189</v>
      </c>
      <c r="G179" s="4">
        <v>40965</v>
      </c>
      <c r="H179">
        <f>VLOOKUP($D179,'Product Ledger_EX'!$A$1:$D$13,MATCH($H$1,'Product Ledger_EX'!$A$1:$D$1,0),0)</f>
        <v>6.99</v>
      </c>
    </row>
    <row r="180" spans="1:8" x14ac:dyDescent="0.25">
      <c r="A180">
        <v>23766</v>
      </c>
      <c r="B180" t="s">
        <v>732</v>
      </c>
      <c r="C180" t="s">
        <v>619</v>
      </c>
      <c r="D180" t="s">
        <v>8</v>
      </c>
      <c r="E180" t="s">
        <v>1306</v>
      </c>
      <c r="F180">
        <v>75</v>
      </c>
      <c r="G180" s="4">
        <v>40966</v>
      </c>
      <c r="H180">
        <f>VLOOKUP($D180,'Product Ledger_EX'!$A$1:$D$13,MATCH($H$1,'Product Ledger_EX'!$A$1:$D$1,0),0)</f>
        <v>0</v>
      </c>
    </row>
    <row r="181" spans="1:8" x14ac:dyDescent="0.25">
      <c r="A181">
        <v>23652</v>
      </c>
      <c r="B181" t="s">
        <v>605</v>
      </c>
      <c r="C181" t="s">
        <v>131</v>
      </c>
      <c r="D181" t="s">
        <v>26</v>
      </c>
      <c r="E181" t="s">
        <v>1305</v>
      </c>
      <c r="F181">
        <v>113</v>
      </c>
      <c r="G181" s="4">
        <v>40966</v>
      </c>
      <c r="H181">
        <f>VLOOKUP($D181,'Product Ledger_EX'!$A$1:$D$13,MATCH($H$1,'Product Ledger_EX'!$A$1:$D$1,0),0)</f>
        <v>6</v>
      </c>
    </row>
    <row r="182" spans="1:8" x14ac:dyDescent="0.25">
      <c r="A182">
        <v>23982</v>
      </c>
      <c r="B182" t="s">
        <v>961</v>
      </c>
      <c r="C182" t="s">
        <v>578</v>
      </c>
      <c r="D182" t="s">
        <v>31</v>
      </c>
      <c r="E182" t="s">
        <v>1306</v>
      </c>
      <c r="F182">
        <v>8</v>
      </c>
      <c r="G182" s="4">
        <v>40966</v>
      </c>
      <c r="H182">
        <f>VLOOKUP($D182,'Product Ledger_EX'!$A$1:$D$13,MATCH($H$1,'Product Ledger_EX'!$A$1:$D$1,0),0)</f>
        <v>6.99</v>
      </c>
    </row>
    <row r="183" spans="1:8" x14ac:dyDescent="0.25">
      <c r="A183">
        <v>23710</v>
      </c>
      <c r="B183" t="s">
        <v>674</v>
      </c>
      <c r="C183" t="s">
        <v>76</v>
      </c>
      <c r="D183" t="s">
        <v>62</v>
      </c>
      <c r="E183" t="s">
        <v>1304</v>
      </c>
      <c r="F183">
        <v>9</v>
      </c>
      <c r="G183" s="4">
        <v>40967</v>
      </c>
      <c r="H183">
        <f>VLOOKUP($D183,'Product Ledger_EX'!$A$1:$D$13,MATCH($H$1,'Product Ledger_EX'!$A$1:$D$1,0),0)</f>
        <v>4.5</v>
      </c>
    </row>
    <row r="184" spans="1:8" x14ac:dyDescent="0.25">
      <c r="A184">
        <v>23798</v>
      </c>
      <c r="B184" t="s">
        <v>768</v>
      </c>
      <c r="C184" t="s">
        <v>370</v>
      </c>
      <c r="D184" t="s">
        <v>48</v>
      </c>
      <c r="E184" t="s">
        <v>1304</v>
      </c>
      <c r="F184">
        <v>177</v>
      </c>
      <c r="G184" s="4">
        <v>40967</v>
      </c>
      <c r="H184">
        <f>VLOOKUP($D184,'Product Ledger_EX'!$A$1:$D$13,MATCH($H$1,'Product Ledger_EX'!$A$1:$D$1,0),0)</f>
        <v>14.5</v>
      </c>
    </row>
    <row r="185" spans="1:8" x14ac:dyDescent="0.25">
      <c r="A185">
        <v>23799</v>
      </c>
      <c r="B185" t="s">
        <v>769</v>
      </c>
      <c r="C185" t="s">
        <v>45</v>
      </c>
      <c r="D185" t="s">
        <v>31</v>
      </c>
      <c r="E185" t="s">
        <v>1305</v>
      </c>
      <c r="F185">
        <v>64</v>
      </c>
      <c r="G185" s="4">
        <v>40967</v>
      </c>
      <c r="H185">
        <f>VLOOKUP($D185,'Product Ledger_EX'!$A$1:$D$13,MATCH($H$1,'Product Ledger_EX'!$A$1:$D$1,0),0)</f>
        <v>6.99</v>
      </c>
    </row>
    <row r="186" spans="1:8" x14ac:dyDescent="0.25">
      <c r="A186">
        <v>23817</v>
      </c>
      <c r="B186" t="s">
        <v>788</v>
      </c>
      <c r="C186" t="s">
        <v>50</v>
      </c>
      <c r="D186" t="s">
        <v>55</v>
      </c>
      <c r="E186" t="s">
        <v>1305</v>
      </c>
      <c r="F186">
        <v>58</v>
      </c>
      <c r="G186" s="4">
        <v>40967</v>
      </c>
      <c r="H186">
        <f>VLOOKUP($D186,'Product Ledger_EX'!$A$1:$D$13,MATCH($H$1,'Product Ledger_EX'!$A$1:$D$1,0),0)</f>
        <v>4.5</v>
      </c>
    </row>
    <row r="187" spans="1:8" x14ac:dyDescent="0.25">
      <c r="A187">
        <v>23679</v>
      </c>
      <c r="B187" t="s">
        <v>638</v>
      </c>
      <c r="C187" t="s">
        <v>167</v>
      </c>
      <c r="D187" t="s">
        <v>11</v>
      </c>
      <c r="E187" t="s">
        <v>1305</v>
      </c>
      <c r="F187">
        <v>9</v>
      </c>
      <c r="G187" s="4">
        <v>40968</v>
      </c>
      <c r="H187">
        <f>VLOOKUP($D187,'Product Ledger_EX'!$A$1:$D$13,MATCH($H$1,'Product Ledger_EX'!$A$1:$D$1,0),0)</f>
        <v>6.5</v>
      </c>
    </row>
    <row r="188" spans="1:8" x14ac:dyDescent="0.25">
      <c r="A188">
        <v>23758</v>
      </c>
      <c r="B188" t="s">
        <v>724</v>
      </c>
      <c r="C188" t="s">
        <v>13</v>
      </c>
      <c r="D188" t="s">
        <v>11</v>
      </c>
      <c r="E188" t="s">
        <v>1304</v>
      </c>
      <c r="F188">
        <v>205</v>
      </c>
      <c r="G188" s="4">
        <v>40968</v>
      </c>
      <c r="H188">
        <f>VLOOKUP($D188,'Product Ledger_EX'!$A$1:$D$13,MATCH($H$1,'Product Ledger_EX'!$A$1:$D$1,0),0)</f>
        <v>6.5</v>
      </c>
    </row>
    <row r="189" spans="1:8" x14ac:dyDescent="0.25">
      <c r="A189">
        <v>23771</v>
      </c>
      <c r="B189" t="s">
        <v>737</v>
      </c>
      <c r="C189" t="s">
        <v>522</v>
      </c>
      <c r="D189" t="s">
        <v>55</v>
      </c>
      <c r="E189" t="s">
        <v>1306</v>
      </c>
      <c r="F189">
        <v>57</v>
      </c>
      <c r="G189" s="4">
        <v>40968</v>
      </c>
      <c r="H189">
        <f>VLOOKUP($D189,'Product Ledger_EX'!$A$1:$D$13,MATCH($H$1,'Product Ledger_EX'!$A$1:$D$1,0),0)</f>
        <v>4.5</v>
      </c>
    </row>
    <row r="190" spans="1:8" x14ac:dyDescent="0.25">
      <c r="A190">
        <v>23773</v>
      </c>
      <c r="B190" t="s">
        <v>739</v>
      </c>
      <c r="C190" t="s">
        <v>178</v>
      </c>
      <c r="D190" t="s">
        <v>11</v>
      </c>
      <c r="E190" t="s">
        <v>1304</v>
      </c>
      <c r="F190">
        <v>87</v>
      </c>
      <c r="G190" s="4">
        <v>40968</v>
      </c>
      <c r="H190">
        <f>VLOOKUP($D190,'Product Ledger_EX'!$A$1:$D$13,MATCH($H$1,'Product Ledger_EX'!$A$1:$D$1,0),0)</f>
        <v>6.5</v>
      </c>
    </row>
    <row r="191" spans="1:8" x14ac:dyDescent="0.25">
      <c r="A191">
        <v>23849</v>
      </c>
      <c r="B191" t="s">
        <v>823</v>
      </c>
      <c r="C191" t="s">
        <v>150</v>
      </c>
      <c r="D191" t="s">
        <v>26</v>
      </c>
      <c r="E191" t="s">
        <v>1304</v>
      </c>
      <c r="F191">
        <v>50</v>
      </c>
      <c r="G191" s="4">
        <v>40968</v>
      </c>
      <c r="H191">
        <f>VLOOKUP($D191,'Product Ledger_EX'!$A$1:$D$13,MATCH($H$1,'Product Ledger_EX'!$A$1:$D$1,0),0)</f>
        <v>6</v>
      </c>
    </row>
    <row r="192" spans="1:8" x14ac:dyDescent="0.25">
      <c r="A192">
        <v>24239</v>
      </c>
      <c r="B192" t="s">
        <v>1228</v>
      </c>
      <c r="C192" t="s">
        <v>785</v>
      </c>
      <c r="D192" t="s">
        <v>17</v>
      </c>
      <c r="E192" t="s">
        <v>1305</v>
      </c>
      <c r="F192">
        <v>210</v>
      </c>
      <c r="G192" s="4">
        <v>40968</v>
      </c>
      <c r="H192">
        <f>VLOOKUP($D192,'Product Ledger_EX'!$A$1:$D$13,MATCH($H$1,'Product Ledger_EX'!$A$1:$D$1,0),0)</f>
        <v>9.99</v>
      </c>
    </row>
    <row r="193" spans="1:8" x14ac:dyDescent="0.25">
      <c r="A193">
        <v>23658</v>
      </c>
      <c r="B193" t="s">
        <v>612</v>
      </c>
      <c r="C193" t="s">
        <v>427</v>
      </c>
      <c r="D193" t="s">
        <v>14</v>
      </c>
      <c r="E193" t="s">
        <v>1305</v>
      </c>
      <c r="F193">
        <v>127</v>
      </c>
      <c r="G193" s="4">
        <v>40968</v>
      </c>
      <c r="H193">
        <f>VLOOKUP($D193,'Product Ledger_EX'!$A$1:$D$13,MATCH($H$1,'Product Ledger_EX'!$A$1:$D$1,0),0)</f>
        <v>9</v>
      </c>
    </row>
    <row r="194" spans="1:8" x14ac:dyDescent="0.25">
      <c r="A194">
        <v>23853</v>
      </c>
      <c r="B194" t="s">
        <v>827</v>
      </c>
      <c r="C194" t="s">
        <v>354</v>
      </c>
      <c r="D194" t="s">
        <v>14</v>
      </c>
      <c r="E194" t="s">
        <v>1305</v>
      </c>
      <c r="F194">
        <v>34</v>
      </c>
      <c r="G194" s="4">
        <v>40970</v>
      </c>
      <c r="H194">
        <f>VLOOKUP($D194,'Product Ledger_EX'!$A$1:$D$13,MATCH($H$1,'Product Ledger_EX'!$A$1:$D$1,0),0)</f>
        <v>9</v>
      </c>
    </row>
    <row r="195" spans="1:8" x14ac:dyDescent="0.25">
      <c r="A195">
        <v>23713</v>
      </c>
      <c r="B195" t="s">
        <v>677</v>
      </c>
      <c r="C195" t="s">
        <v>45</v>
      </c>
      <c r="D195" t="s">
        <v>11</v>
      </c>
      <c r="E195" t="s">
        <v>1305</v>
      </c>
      <c r="F195">
        <v>141</v>
      </c>
      <c r="G195" s="4">
        <v>40971</v>
      </c>
      <c r="H195">
        <f>VLOOKUP($D195,'Product Ledger_EX'!$A$1:$D$13,MATCH($H$1,'Product Ledger_EX'!$A$1:$D$1,0),0)</f>
        <v>6.5</v>
      </c>
    </row>
    <row r="196" spans="1:8" x14ac:dyDescent="0.25">
      <c r="A196">
        <v>24042</v>
      </c>
      <c r="B196" t="s">
        <v>1026</v>
      </c>
      <c r="C196" t="s">
        <v>414</v>
      </c>
      <c r="D196" t="s">
        <v>62</v>
      </c>
      <c r="E196" t="s">
        <v>1305</v>
      </c>
      <c r="F196">
        <v>200</v>
      </c>
      <c r="G196" s="4">
        <v>40971</v>
      </c>
      <c r="H196">
        <f>VLOOKUP($D196,'Product Ledger_EX'!$A$1:$D$13,MATCH($H$1,'Product Ledger_EX'!$A$1:$D$1,0),0)</f>
        <v>4.5</v>
      </c>
    </row>
    <row r="197" spans="1:8" x14ac:dyDescent="0.25">
      <c r="A197">
        <v>23776</v>
      </c>
      <c r="B197" t="s">
        <v>743</v>
      </c>
      <c r="C197" t="s">
        <v>462</v>
      </c>
      <c r="D197" t="s">
        <v>26</v>
      </c>
      <c r="E197" t="s">
        <v>1305</v>
      </c>
      <c r="F197">
        <v>124</v>
      </c>
      <c r="G197" s="4">
        <v>40972</v>
      </c>
      <c r="H197">
        <f>VLOOKUP($D197,'Product Ledger_EX'!$A$1:$D$13,MATCH($H$1,'Product Ledger_EX'!$A$1:$D$1,0),0)</f>
        <v>6</v>
      </c>
    </row>
    <row r="198" spans="1:8" x14ac:dyDescent="0.25">
      <c r="A198">
        <v>23788</v>
      </c>
      <c r="B198" t="s">
        <v>756</v>
      </c>
      <c r="C198" t="s">
        <v>57</v>
      </c>
      <c r="D198" t="s">
        <v>14</v>
      </c>
      <c r="E198" t="s">
        <v>1305</v>
      </c>
      <c r="F198">
        <v>60</v>
      </c>
      <c r="G198" s="4">
        <v>40972</v>
      </c>
      <c r="H198">
        <f>VLOOKUP($D198,'Product Ledger_EX'!$A$1:$D$13,MATCH($H$1,'Product Ledger_EX'!$A$1:$D$1,0),0)</f>
        <v>9</v>
      </c>
    </row>
    <row r="199" spans="1:8" x14ac:dyDescent="0.25">
      <c r="A199">
        <v>23826</v>
      </c>
      <c r="B199" t="s">
        <v>797</v>
      </c>
      <c r="C199" t="s">
        <v>710</v>
      </c>
      <c r="D199" t="s">
        <v>62</v>
      </c>
      <c r="E199" t="s">
        <v>1306</v>
      </c>
      <c r="F199">
        <v>199</v>
      </c>
      <c r="G199" s="4">
        <v>40972</v>
      </c>
      <c r="H199">
        <f>VLOOKUP($D199,'Product Ledger_EX'!$A$1:$D$13,MATCH($H$1,'Product Ledger_EX'!$A$1:$D$1,0),0)</f>
        <v>4.5</v>
      </c>
    </row>
    <row r="200" spans="1:8" x14ac:dyDescent="0.25">
      <c r="A200">
        <v>24194</v>
      </c>
      <c r="B200" t="s">
        <v>1182</v>
      </c>
      <c r="C200" t="s">
        <v>90</v>
      </c>
      <c r="D200" t="s">
        <v>55</v>
      </c>
      <c r="E200" t="s">
        <v>1305</v>
      </c>
      <c r="F200">
        <v>205</v>
      </c>
      <c r="G200" s="4">
        <v>40972</v>
      </c>
      <c r="H200">
        <f>VLOOKUP($D200,'Product Ledger_EX'!$A$1:$D$13,MATCH($H$1,'Product Ledger_EX'!$A$1:$D$1,0),0)</f>
        <v>4.5</v>
      </c>
    </row>
    <row r="201" spans="1:8" x14ac:dyDescent="0.25">
      <c r="A201">
        <v>23653</v>
      </c>
      <c r="B201" t="s">
        <v>606</v>
      </c>
      <c r="C201" t="s">
        <v>10</v>
      </c>
      <c r="D201" t="s">
        <v>62</v>
      </c>
      <c r="E201" t="s">
        <v>1305</v>
      </c>
      <c r="F201">
        <v>12</v>
      </c>
      <c r="G201" s="4">
        <v>40972</v>
      </c>
      <c r="H201">
        <f>VLOOKUP($D201,'Product Ledger_EX'!$A$1:$D$13,MATCH($H$1,'Product Ledger_EX'!$A$1:$D$1,0),0)</f>
        <v>4.5</v>
      </c>
    </row>
    <row r="202" spans="1:8" x14ac:dyDescent="0.25">
      <c r="A202">
        <v>23715</v>
      </c>
      <c r="B202" t="s">
        <v>679</v>
      </c>
      <c r="C202" t="s">
        <v>292</v>
      </c>
      <c r="D202" t="s">
        <v>55</v>
      </c>
      <c r="E202" t="s">
        <v>1304</v>
      </c>
      <c r="F202">
        <v>119</v>
      </c>
      <c r="G202" s="4">
        <v>40973</v>
      </c>
      <c r="H202">
        <f>VLOOKUP($D202,'Product Ledger_EX'!$A$1:$D$13,MATCH($H$1,'Product Ledger_EX'!$A$1:$D$1,0),0)</f>
        <v>4.5</v>
      </c>
    </row>
    <row r="203" spans="1:8" x14ac:dyDescent="0.25">
      <c r="A203">
        <v>23723</v>
      </c>
      <c r="B203" t="s">
        <v>688</v>
      </c>
      <c r="C203" t="s">
        <v>40</v>
      </c>
      <c r="D203" t="s">
        <v>14</v>
      </c>
      <c r="E203" t="s">
        <v>1306</v>
      </c>
      <c r="F203">
        <v>11</v>
      </c>
      <c r="G203" s="4">
        <v>40973</v>
      </c>
      <c r="H203">
        <f>VLOOKUP($D203,'Product Ledger_EX'!$A$1:$D$13,MATCH($H$1,'Product Ledger_EX'!$A$1:$D$1,0),0)</f>
        <v>9</v>
      </c>
    </row>
    <row r="204" spans="1:8" x14ac:dyDescent="0.25">
      <c r="A204">
        <v>23806</v>
      </c>
      <c r="B204" t="s">
        <v>776</v>
      </c>
      <c r="C204" t="s">
        <v>148</v>
      </c>
      <c r="D204" t="s">
        <v>14</v>
      </c>
      <c r="E204" t="s">
        <v>1305</v>
      </c>
      <c r="F204">
        <v>48</v>
      </c>
      <c r="G204" s="4">
        <v>40973</v>
      </c>
      <c r="H204">
        <f>VLOOKUP($D204,'Product Ledger_EX'!$A$1:$D$13,MATCH($H$1,'Product Ledger_EX'!$A$1:$D$1,0),0)</f>
        <v>9</v>
      </c>
    </row>
    <row r="205" spans="1:8" x14ac:dyDescent="0.25">
      <c r="A205">
        <v>23289</v>
      </c>
      <c r="B205" t="s">
        <v>71</v>
      </c>
      <c r="C205" t="s">
        <v>72</v>
      </c>
      <c r="D205" t="s">
        <v>55</v>
      </c>
      <c r="E205" t="s">
        <v>1305</v>
      </c>
      <c r="F205">
        <v>84</v>
      </c>
      <c r="G205" s="4">
        <v>40973</v>
      </c>
      <c r="H205">
        <f>VLOOKUP($D205,'Product Ledger_EX'!$A$1:$D$13,MATCH($H$1,'Product Ledger_EX'!$A$1:$D$1,0),0)</f>
        <v>4.5</v>
      </c>
    </row>
    <row r="206" spans="1:8" x14ac:dyDescent="0.25">
      <c r="A206">
        <v>23674</v>
      </c>
      <c r="B206" t="s">
        <v>633</v>
      </c>
      <c r="C206" t="s">
        <v>602</v>
      </c>
      <c r="D206" t="s">
        <v>55</v>
      </c>
      <c r="E206" t="s">
        <v>1304</v>
      </c>
      <c r="F206">
        <v>120</v>
      </c>
      <c r="G206" s="4">
        <v>40974</v>
      </c>
      <c r="H206">
        <f>VLOOKUP($D206,'Product Ledger_EX'!$A$1:$D$13,MATCH($H$1,'Product Ledger_EX'!$A$1:$D$1,0),0)</f>
        <v>4.5</v>
      </c>
    </row>
    <row r="207" spans="1:8" x14ac:dyDescent="0.25">
      <c r="A207">
        <v>23709</v>
      </c>
      <c r="B207" t="s">
        <v>673</v>
      </c>
      <c r="C207" t="s">
        <v>555</v>
      </c>
      <c r="D207" t="s">
        <v>48</v>
      </c>
      <c r="E207" t="s">
        <v>1306</v>
      </c>
      <c r="F207">
        <v>164</v>
      </c>
      <c r="G207" s="4">
        <v>40974</v>
      </c>
      <c r="H207">
        <f>VLOOKUP($D207,'Product Ledger_EX'!$A$1:$D$13,MATCH($H$1,'Product Ledger_EX'!$A$1:$D$1,0),0)</f>
        <v>14.5</v>
      </c>
    </row>
    <row r="208" spans="1:8" x14ac:dyDescent="0.25">
      <c r="A208">
        <v>23781</v>
      </c>
      <c r="B208" t="s">
        <v>749</v>
      </c>
      <c r="C208" t="s">
        <v>30</v>
      </c>
      <c r="D208" t="s">
        <v>43</v>
      </c>
      <c r="E208" t="s">
        <v>1304</v>
      </c>
      <c r="F208">
        <v>198</v>
      </c>
      <c r="G208" s="4">
        <v>40974</v>
      </c>
      <c r="H208">
        <f>VLOOKUP($D208,'Product Ledger_EX'!$A$1:$D$13,MATCH($H$1,'Product Ledger_EX'!$A$1:$D$1,0),0)</f>
        <v>6.5</v>
      </c>
    </row>
    <row r="209" spans="1:8" x14ac:dyDescent="0.25">
      <c r="A209">
        <v>23361</v>
      </c>
      <c r="B209" t="s">
        <v>200</v>
      </c>
      <c r="C209" t="s">
        <v>201</v>
      </c>
      <c r="D209" t="s">
        <v>17</v>
      </c>
      <c r="E209" t="s">
        <v>1306</v>
      </c>
      <c r="F209">
        <v>76</v>
      </c>
      <c r="G209" s="4">
        <v>40974</v>
      </c>
      <c r="H209">
        <f>VLOOKUP($D209,'Product Ledger_EX'!$A$1:$D$13,MATCH($H$1,'Product Ledger_EX'!$A$1:$D$1,0),0)</f>
        <v>9.99</v>
      </c>
    </row>
    <row r="210" spans="1:8" x14ac:dyDescent="0.25">
      <c r="A210">
        <v>23691</v>
      </c>
      <c r="B210" t="s">
        <v>650</v>
      </c>
      <c r="C210" t="s">
        <v>651</v>
      </c>
      <c r="D210" t="s">
        <v>26</v>
      </c>
      <c r="E210" t="s">
        <v>1304</v>
      </c>
      <c r="F210">
        <v>52</v>
      </c>
      <c r="G210" s="4">
        <v>40975</v>
      </c>
      <c r="H210">
        <f>VLOOKUP($D210,'Product Ledger_EX'!$A$1:$D$13,MATCH($H$1,'Product Ledger_EX'!$A$1:$D$1,0),0)</f>
        <v>6</v>
      </c>
    </row>
    <row r="211" spans="1:8" x14ac:dyDescent="0.25">
      <c r="A211">
        <v>23743</v>
      </c>
      <c r="B211" t="s">
        <v>708</v>
      </c>
      <c r="C211" t="s">
        <v>76</v>
      </c>
      <c r="D211" t="s">
        <v>31</v>
      </c>
      <c r="E211" t="s">
        <v>1305</v>
      </c>
      <c r="F211">
        <v>174</v>
      </c>
      <c r="G211" s="4">
        <v>40975</v>
      </c>
      <c r="H211">
        <f>VLOOKUP($D211,'Product Ledger_EX'!$A$1:$D$13,MATCH($H$1,'Product Ledger_EX'!$A$1:$D$1,0),0)</f>
        <v>6.99</v>
      </c>
    </row>
    <row r="212" spans="1:8" x14ac:dyDescent="0.25">
      <c r="A212">
        <v>23774</v>
      </c>
      <c r="B212" t="s">
        <v>740</v>
      </c>
      <c r="C212" t="s">
        <v>10</v>
      </c>
      <c r="D212" t="s">
        <v>23</v>
      </c>
      <c r="E212" t="s">
        <v>1305</v>
      </c>
      <c r="F212">
        <v>170</v>
      </c>
      <c r="G212" s="4">
        <v>40975</v>
      </c>
      <c r="H212">
        <f>VLOOKUP($D212,'Product Ledger_EX'!$A$1:$D$13,MATCH($H$1,'Product Ledger_EX'!$A$1:$D$1,0),0)</f>
        <v>3</v>
      </c>
    </row>
    <row r="213" spans="1:8" x14ac:dyDescent="0.25">
      <c r="A213">
        <v>23779</v>
      </c>
      <c r="B213" t="s">
        <v>747</v>
      </c>
      <c r="C213" t="s">
        <v>13</v>
      </c>
      <c r="D213" t="s">
        <v>31</v>
      </c>
      <c r="E213" t="s">
        <v>1304</v>
      </c>
      <c r="F213">
        <v>124</v>
      </c>
      <c r="G213" s="4">
        <v>40975</v>
      </c>
      <c r="H213">
        <f>VLOOKUP($D213,'Product Ledger_EX'!$A$1:$D$13,MATCH($H$1,'Product Ledger_EX'!$A$1:$D$1,0),0)</f>
        <v>6.99</v>
      </c>
    </row>
    <row r="214" spans="1:8" x14ac:dyDescent="0.25">
      <c r="A214">
        <v>23475</v>
      </c>
      <c r="B214" t="s">
        <v>377</v>
      </c>
      <c r="C214" t="s">
        <v>378</v>
      </c>
      <c r="D214" t="s">
        <v>62</v>
      </c>
      <c r="E214" t="s">
        <v>1305</v>
      </c>
      <c r="F214">
        <v>160</v>
      </c>
      <c r="G214" s="4">
        <v>40975</v>
      </c>
      <c r="H214">
        <f>VLOOKUP($D214,'Product Ledger_EX'!$A$1:$D$13,MATCH($H$1,'Product Ledger_EX'!$A$1:$D$1,0),0)</f>
        <v>4.5</v>
      </c>
    </row>
    <row r="215" spans="1:8" x14ac:dyDescent="0.25">
      <c r="A215">
        <v>23665</v>
      </c>
      <c r="B215" t="s">
        <v>622</v>
      </c>
      <c r="C215" t="s">
        <v>10</v>
      </c>
      <c r="D215" t="s">
        <v>8</v>
      </c>
      <c r="E215" t="s">
        <v>1305</v>
      </c>
      <c r="F215">
        <v>106</v>
      </c>
      <c r="G215" s="4">
        <v>40976</v>
      </c>
      <c r="H215">
        <f>VLOOKUP($D215,'Product Ledger_EX'!$A$1:$D$13,MATCH($H$1,'Product Ledger_EX'!$A$1:$D$1,0),0)</f>
        <v>0</v>
      </c>
    </row>
    <row r="216" spans="1:8" x14ac:dyDescent="0.25">
      <c r="A216">
        <v>23846</v>
      </c>
      <c r="B216" t="s">
        <v>820</v>
      </c>
      <c r="C216" t="s">
        <v>78</v>
      </c>
      <c r="D216" t="s">
        <v>23</v>
      </c>
      <c r="E216" t="s">
        <v>1305</v>
      </c>
      <c r="F216">
        <v>19</v>
      </c>
      <c r="G216" s="4">
        <v>40976</v>
      </c>
      <c r="H216">
        <f>VLOOKUP($D216,'Product Ledger_EX'!$A$1:$D$13,MATCH($H$1,'Product Ledger_EX'!$A$1:$D$1,0),0)</f>
        <v>3</v>
      </c>
    </row>
    <row r="217" spans="1:8" x14ac:dyDescent="0.25">
      <c r="A217">
        <v>23314</v>
      </c>
      <c r="B217" t="s">
        <v>118</v>
      </c>
      <c r="C217" t="s">
        <v>10</v>
      </c>
      <c r="D217" t="s">
        <v>55</v>
      </c>
      <c r="E217" t="s">
        <v>1304</v>
      </c>
      <c r="F217">
        <v>145</v>
      </c>
      <c r="G217" s="4">
        <v>40976</v>
      </c>
      <c r="H217">
        <f>VLOOKUP($D217,'Product Ledger_EX'!$A$1:$D$13,MATCH($H$1,'Product Ledger_EX'!$A$1:$D$1,0),0)</f>
        <v>4.5</v>
      </c>
    </row>
    <row r="218" spans="1:8" x14ac:dyDescent="0.25">
      <c r="A218">
        <v>23363</v>
      </c>
      <c r="B218" t="s">
        <v>204</v>
      </c>
      <c r="C218" t="s">
        <v>205</v>
      </c>
      <c r="D218" t="s">
        <v>14</v>
      </c>
      <c r="E218" t="s">
        <v>1304</v>
      </c>
      <c r="F218">
        <v>96</v>
      </c>
      <c r="G218" s="4">
        <v>40977</v>
      </c>
      <c r="H218">
        <f>VLOOKUP($D218,'Product Ledger_EX'!$A$1:$D$13,MATCH($H$1,'Product Ledger_EX'!$A$1:$D$1,0),0)</f>
        <v>9</v>
      </c>
    </row>
    <row r="219" spans="1:8" x14ac:dyDescent="0.25">
      <c r="A219">
        <v>24111</v>
      </c>
      <c r="B219" t="s">
        <v>1096</v>
      </c>
      <c r="C219" t="s">
        <v>785</v>
      </c>
      <c r="D219" t="s">
        <v>26</v>
      </c>
      <c r="E219" t="s">
        <v>1304</v>
      </c>
      <c r="F219">
        <v>205</v>
      </c>
      <c r="G219" s="4">
        <v>40977</v>
      </c>
      <c r="H219">
        <f>VLOOKUP($D219,'Product Ledger_EX'!$A$1:$D$13,MATCH($H$1,'Product Ledger_EX'!$A$1:$D$1,0),0)</f>
        <v>6</v>
      </c>
    </row>
    <row r="220" spans="1:8" x14ac:dyDescent="0.25">
      <c r="A220">
        <v>23769</v>
      </c>
      <c r="B220" t="s">
        <v>735</v>
      </c>
      <c r="C220" t="s">
        <v>201</v>
      </c>
      <c r="D220" t="s">
        <v>43</v>
      </c>
      <c r="E220" t="s">
        <v>1305</v>
      </c>
      <c r="F220">
        <v>153</v>
      </c>
      <c r="G220" s="4">
        <v>40978</v>
      </c>
      <c r="H220">
        <f>VLOOKUP($D220,'Product Ledger_EX'!$A$1:$D$13,MATCH($H$1,'Product Ledger_EX'!$A$1:$D$1,0),0)</f>
        <v>6.5</v>
      </c>
    </row>
    <row r="221" spans="1:8" x14ac:dyDescent="0.25">
      <c r="A221">
        <v>23763</v>
      </c>
      <c r="B221" t="s">
        <v>729</v>
      </c>
      <c r="C221" t="s">
        <v>322</v>
      </c>
      <c r="D221" t="s">
        <v>14</v>
      </c>
      <c r="E221" t="s">
        <v>1305</v>
      </c>
      <c r="F221">
        <v>7</v>
      </c>
      <c r="G221" s="4">
        <v>40979</v>
      </c>
      <c r="H221">
        <f>VLOOKUP($D221,'Product Ledger_EX'!$A$1:$D$13,MATCH($H$1,'Product Ledger_EX'!$A$1:$D$1,0),0)</f>
        <v>9</v>
      </c>
    </row>
    <row r="222" spans="1:8" x14ac:dyDescent="0.25">
      <c r="A222">
        <v>23823</v>
      </c>
      <c r="B222" t="s">
        <v>794</v>
      </c>
      <c r="C222" t="s">
        <v>571</v>
      </c>
      <c r="D222" t="s">
        <v>14</v>
      </c>
      <c r="E222" t="s">
        <v>1305</v>
      </c>
      <c r="F222">
        <v>79</v>
      </c>
      <c r="G222" s="4">
        <v>40980</v>
      </c>
      <c r="H222">
        <f>VLOOKUP($D222,'Product Ledger_EX'!$A$1:$D$13,MATCH($H$1,'Product Ledger_EX'!$A$1:$D$1,0),0)</f>
        <v>9</v>
      </c>
    </row>
    <row r="223" spans="1:8" x14ac:dyDescent="0.25">
      <c r="A223">
        <v>23323</v>
      </c>
      <c r="B223" t="s">
        <v>134</v>
      </c>
      <c r="C223" t="s">
        <v>135</v>
      </c>
      <c r="D223" t="s">
        <v>62</v>
      </c>
      <c r="E223" t="s">
        <v>1305</v>
      </c>
      <c r="F223">
        <v>73</v>
      </c>
      <c r="G223" s="4">
        <v>40981</v>
      </c>
      <c r="H223">
        <f>VLOOKUP($D223,'Product Ledger_EX'!$A$1:$D$13,MATCH($H$1,'Product Ledger_EX'!$A$1:$D$1,0),0)</f>
        <v>4.5</v>
      </c>
    </row>
    <row r="224" spans="1:8" x14ac:dyDescent="0.25">
      <c r="A224">
        <v>23765</v>
      </c>
      <c r="B224" t="s">
        <v>731</v>
      </c>
      <c r="C224" t="s">
        <v>173</v>
      </c>
      <c r="D224" t="s">
        <v>31</v>
      </c>
      <c r="E224" t="s">
        <v>1304</v>
      </c>
      <c r="F224">
        <v>34</v>
      </c>
      <c r="G224" s="4">
        <v>40982</v>
      </c>
      <c r="H224">
        <f>VLOOKUP($D224,'Product Ledger_EX'!$A$1:$D$13,MATCH($H$1,'Product Ledger_EX'!$A$1:$D$1,0),0)</f>
        <v>6.99</v>
      </c>
    </row>
    <row r="225" spans="1:8" x14ac:dyDescent="0.25">
      <c r="A225">
        <v>23760</v>
      </c>
      <c r="B225" t="s">
        <v>726</v>
      </c>
      <c r="C225" t="s">
        <v>354</v>
      </c>
      <c r="D225" t="s">
        <v>8</v>
      </c>
      <c r="E225" t="s">
        <v>1305</v>
      </c>
      <c r="F225">
        <v>69</v>
      </c>
      <c r="G225" s="4">
        <v>40983</v>
      </c>
      <c r="H225">
        <f>VLOOKUP($D225,'Product Ledger_EX'!$A$1:$D$13,MATCH($H$1,'Product Ledger_EX'!$A$1:$D$1,0),0)</f>
        <v>0</v>
      </c>
    </row>
    <row r="226" spans="1:8" x14ac:dyDescent="0.25">
      <c r="A226">
        <v>23807</v>
      </c>
      <c r="B226" t="s">
        <v>777</v>
      </c>
      <c r="C226" t="s">
        <v>302</v>
      </c>
      <c r="D226" t="s">
        <v>48</v>
      </c>
      <c r="E226" t="s">
        <v>1305</v>
      </c>
      <c r="F226">
        <v>160</v>
      </c>
      <c r="G226" s="4">
        <v>40984</v>
      </c>
      <c r="H226">
        <f>VLOOKUP($D226,'Product Ledger_EX'!$A$1:$D$13,MATCH($H$1,'Product Ledger_EX'!$A$1:$D$1,0),0)</f>
        <v>14.5</v>
      </c>
    </row>
    <row r="227" spans="1:8" x14ac:dyDescent="0.25">
      <c r="A227">
        <v>23814</v>
      </c>
      <c r="B227" t="s">
        <v>784</v>
      </c>
      <c r="C227" t="s">
        <v>785</v>
      </c>
      <c r="D227" t="s">
        <v>48</v>
      </c>
      <c r="E227" t="s">
        <v>1305</v>
      </c>
      <c r="F227">
        <v>150</v>
      </c>
      <c r="G227" s="4">
        <v>40984</v>
      </c>
      <c r="H227">
        <f>VLOOKUP($D227,'Product Ledger_EX'!$A$1:$D$13,MATCH($H$1,'Product Ledger_EX'!$A$1:$D$1,0),0)</f>
        <v>14.5</v>
      </c>
    </row>
    <row r="228" spans="1:8" x14ac:dyDescent="0.25">
      <c r="A228">
        <v>23719</v>
      </c>
      <c r="B228" t="s">
        <v>684</v>
      </c>
      <c r="C228" t="s">
        <v>99</v>
      </c>
      <c r="D228" t="s">
        <v>48</v>
      </c>
      <c r="E228" t="s">
        <v>1304</v>
      </c>
      <c r="F228">
        <v>183</v>
      </c>
      <c r="G228" s="4">
        <v>40985</v>
      </c>
      <c r="H228">
        <f>VLOOKUP($D228,'Product Ledger_EX'!$A$1:$D$13,MATCH($H$1,'Product Ledger_EX'!$A$1:$D$1,0),0)</f>
        <v>14.5</v>
      </c>
    </row>
    <row r="229" spans="1:8" x14ac:dyDescent="0.25">
      <c r="A229">
        <v>23765</v>
      </c>
      <c r="B229" t="s">
        <v>731</v>
      </c>
      <c r="C229" t="s">
        <v>173</v>
      </c>
      <c r="D229" t="s">
        <v>23</v>
      </c>
      <c r="E229" t="s">
        <v>1304</v>
      </c>
      <c r="F229">
        <v>29</v>
      </c>
      <c r="G229" s="4">
        <v>40985</v>
      </c>
      <c r="H229">
        <f>VLOOKUP($D229,'Product Ledger_EX'!$A$1:$D$13,MATCH($H$1,'Product Ledger_EX'!$A$1:$D$1,0),0)</f>
        <v>3</v>
      </c>
    </row>
    <row r="230" spans="1:8" x14ac:dyDescent="0.25">
      <c r="A230">
        <v>23780</v>
      </c>
      <c r="B230" t="s">
        <v>748</v>
      </c>
      <c r="C230" t="s">
        <v>102</v>
      </c>
      <c r="D230" t="s">
        <v>14</v>
      </c>
      <c r="E230" t="s">
        <v>1304</v>
      </c>
      <c r="F230">
        <v>40</v>
      </c>
      <c r="G230" s="4">
        <v>40985</v>
      </c>
      <c r="H230">
        <f>VLOOKUP($D230,'Product Ledger_EX'!$A$1:$D$13,MATCH($H$1,'Product Ledger_EX'!$A$1:$D$1,0),0)</f>
        <v>9</v>
      </c>
    </row>
    <row r="231" spans="1:8" x14ac:dyDescent="0.25">
      <c r="A231">
        <v>23838</v>
      </c>
      <c r="B231" t="s">
        <v>811</v>
      </c>
      <c r="C231" t="s">
        <v>40</v>
      </c>
      <c r="D231" t="s">
        <v>55</v>
      </c>
      <c r="E231" t="s">
        <v>1304</v>
      </c>
      <c r="F231">
        <v>133</v>
      </c>
      <c r="G231" s="4">
        <v>40985</v>
      </c>
      <c r="H231">
        <f>VLOOKUP($D231,'Product Ledger_EX'!$A$1:$D$13,MATCH($H$1,'Product Ledger_EX'!$A$1:$D$1,0),0)</f>
        <v>4.5</v>
      </c>
    </row>
    <row r="232" spans="1:8" x14ac:dyDescent="0.25">
      <c r="A232">
        <v>23537</v>
      </c>
      <c r="B232" t="s">
        <v>458</v>
      </c>
      <c r="C232" t="s">
        <v>10</v>
      </c>
      <c r="D232" t="s">
        <v>14</v>
      </c>
      <c r="E232" t="s">
        <v>1304</v>
      </c>
      <c r="F232">
        <v>120</v>
      </c>
      <c r="G232" s="4">
        <v>40985</v>
      </c>
      <c r="H232">
        <f>VLOOKUP($D232,'Product Ledger_EX'!$A$1:$D$13,MATCH($H$1,'Product Ledger_EX'!$A$1:$D$1,0),0)</f>
        <v>9</v>
      </c>
    </row>
    <row r="233" spans="1:8" x14ac:dyDescent="0.25">
      <c r="A233">
        <v>23663</v>
      </c>
      <c r="B233" t="s">
        <v>620</v>
      </c>
      <c r="C233" t="s">
        <v>96</v>
      </c>
      <c r="D233" t="s">
        <v>23</v>
      </c>
      <c r="E233" t="s">
        <v>1306</v>
      </c>
      <c r="F233">
        <v>99</v>
      </c>
      <c r="G233" s="4">
        <v>40986</v>
      </c>
      <c r="H233">
        <f>VLOOKUP($D233,'Product Ledger_EX'!$A$1:$D$13,MATCH($H$1,'Product Ledger_EX'!$A$1:$D$1,0),0)</f>
        <v>3</v>
      </c>
    </row>
    <row r="234" spans="1:8" x14ac:dyDescent="0.25">
      <c r="A234">
        <v>23671</v>
      </c>
      <c r="B234" t="s">
        <v>630</v>
      </c>
      <c r="C234" t="s">
        <v>22</v>
      </c>
      <c r="D234" t="s">
        <v>17</v>
      </c>
      <c r="E234" t="s">
        <v>1304</v>
      </c>
      <c r="F234">
        <v>99</v>
      </c>
      <c r="G234" s="4">
        <v>40986</v>
      </c>
      <c r="H234">
        <f>VLOOKUP($D234,'Product Ledger_EX'!$A$1:$D$13,MATCH($H$1,'Product Ledger_EX'!$A$1:$D$1,0),0)</f>
        <v>9.99</v>
      </c>
    </row>
    <row r="235" spans="1:8" x14ac:dyDescent="0.25">
      <c r="A235">
        <v>23680</v>
      </c>
      <c r="B235" t="s">
        <v>639</v>
      </c>
      <c r="C235" t="s">
        <v>529</v>
      </c>
      <c r="D235" t="s">
        <v>26</v>
      </c>
      <c r="E235" t="s">
        <v>1304</v>
      </c>
      <c r="F235">
        <v>151</v>
      </c>
      <c r="G235" s="4">
        <v>40986</v>
      </c>
      <c r="H235">
        <f>VLOOKUP($D235,'Product Ledger_EX'!$A$1:$D$13,MATCH($H$1,'Product Ledger_EX'!$A$1:$D$1,0),0)</f>
        <v>6</v>
      </c>
    </row>
    <row r="236" spans="1:8" x14ac:dyDescent="0.25">
      <c r="A236">
        <v>23727</v>
      </c>
      <c r="B236" t="s">
        <v>692</v>
      </c>
      <c r="C236" t="s">
        <v>133</v>
      </c>
      <c r="D236" t="s">
        <v>23</v>
      </c>
      <c r="E236" t="s">
        <v>1305</v>
      </c>
      <c r="F236">
        <v>111</v>
      </c>
      <c r="G236" s="4">
        <v>40986</v>
      </c>
      <c r="H236">
        <f>VLOOKUP($D236,'Product Ledger_EX'!$A$1:$D$13,MATCH($H$1,'Product Ledger_EX'!$A$1:$D$1,0),0)</f>
        <v>3</v>
      </c>
    </row>
    <row r="237" spans="1:8" x14ac:dyDescent="0.25">
      <c r="A237">
        <v>23422</v>
      </c>
      <c r="B237" t="s">
        <v>300</v>
      </c>
      <c r="C237" t="s">
        <v>88</v>
      </c>
      <c r="D237" t="s">
        <v>31</v>
      </c>
      <c r="E237" t="s">
        <v>1305</v>
      </c>
      <c r="F237">
        <v>186</v>
      </c>
      <c r="G237" s="4">
        <v>40986</v>
      </c>
      <c r="H237">
        <f>VLOOKUP($D237,'Product Ledger_EX'!$A$1:$D$13,MATCH($H$1,'Product Ledger_EX'!$A$1:$D$1,0),0)</f>
        <v>6.99</v>
      </c>
    </row>
    <row r="238" spans="1:8" x14ac:dyDescent="0.25">
      <c r="A238">
        <v>23594</v>
      </c>
      <c r="B238" t="s">
        <v>528</v>
      </c>
      <c r="C238" t="s">
        <v>529</v>
      </c>
      <c r="D238" t="s">
        <v>26</v>
      </c>
      <c r="E238" t="s">
        <v>1304</v>
      </c>
      <c r="F238">
        <v>24</v>
      </c>
      <c r="G238" s="4">
        <v>40986</v>
      </c>
      <c r="H238">
        <f>VLOOKUP($D238,'Product Ledger_EX'!$A$1:$D$13,MATCH($H$1,'Product Ledger_EX'!$A$1:$D$1,0),0)</f>
        <v>6</v>
      </c>
    </row>
    <row r="239" spans="1:8" x14ac:dyDescent="0.25">
      <c r="A239">
        <v>23745</v>
      </c>
      <c r="B239" t="s">
        <v>711</v>
      </c>
      <c r="C239" t="s">
        <v>316</v>
      </c>
      <c r="D239" t="s">
        <v>14</v>
      </c>
      <c r="E239" t="s">
        <v>1304</v>
      </c>
      <c r="F239">
        <v>180</v>
      </c>
      <c r="G239" s="4">
        <v>40987</v>
      </c>
      <c r="H239">
        <f>VLOOKUP($D239,'Product Ledger_EX'!$A$1:$D$13,MATCH($H$1,'Product Ledger_EX'!$A$1:$D$1,0),0)</f>
        <v>9</v>
      </c>
    </row>
    <row r="240" spans="1:8" x14ac:dyDescent="0.25">
      <c r="A240">
        <v>23782</v>
      </c>
      <c r="B240" t="s">
        <v>750</v>
      </c>
      <c r="C240" t="s">
        <v>533</v>
      </c>
      <c r="D240" t="s">
        <v>14</v>
      </c>
      <c r="E240" t="s">
        <v>1305</v>
      </c>
      <c r="F240">
        <v>170</v>
      </c>
      <c r="G240" s="4">
        <v>40987</v>
      </c>
      <c r="H240">
        <f>VLOOKUP($D240,'Product Ledger_EX'!$A$1:$D$13,MATCH($H$1,'Product Ledger_EX'!$A$1:$D$1,0),0)</f>
        <v>9</v>
      </c>
    </row>
    <row r="241" spans="1:8" x14ac:dyDescent="0.25">
      <c r="A241">
        <v>23833</v>
      </c>
      <c r="B241" t="s">
        <v>805</v>
      </c>
      <c r="C241" t="s">
        <v>352</v>
      </c>
      <c r="D241" t="s">
        <v>31</v>
      </c>
      <c r="E241" t="s">
        <v>1305</v>
      </c>
      <c r="F241">
        <v>74</v>
      </c>
      <c r="G241" s="4">
        <v>40987</v>
      </c>
      <c r="H241">
        <f>VLOOKUP($D241,'Product Ledger_EX'!$A$1:$D$13,MATCH($H$1,'Product Ledger_EX'!$A$1:$D$1,0),0)</f>
        <v>6.99</v>
      </c>
    </row>
    <row r="242" spans="1:8" x14ac:dyDescent="0.25">
      <c r="A242">
        <v>23528</v>
      </c>
      <c r="B242" t="s">
        <v>444</v>
      </c>
      <c r="C242" t="s">
        <v>445</v>
      </c>
      <c r="D242" t="s">
        <v>11</v>
      </c>
      <c r="E242" t="s">
        <v>1305</v>
      </c>
      <c r="F242">
        <v>151</v>
      </c>
      <c r="G242" s="4">
        <v>40987</v>
      </c>
      <c r="H242">
        <f>VLOOKUP($D242,'Product Ledger_EX'!$A$1:$D$13,MATCH($H$1,'Product Ledger_EX'!$A$1:$D$1,0),0)</f>
        <v>6.5</v>
      </c>
    </row>
    <row r="243" spans="1:8" x14ac:dyDescent="0.25">
      <c r="A243">
        <v>23656</v>
      </c>
      <c r="B243" t="s">
        <v>610</v>
      </c>
      <c r="C243" t="s">
        <v>265</v>
      </c>
      <c r="D243" t="s">
        <v>43</v>
      </c>
      <c r="E243" t="s">
        <v>1304</v>
      </c>
      <c r="F243">
        <v>114</v>
      </c>
      <c r="G243" s="4">
        <v>40987</v>
      </c>
      <c r="H243">
        <f>VLOOKUP($D243,'Product Ledger_EX'!$A$1:$D$13,MATCH($H$1,'Product Ledger_EX'!$A$1:$D$1,0),0)</f>
        <v>6.5</v>
      </c>
    </row>
    <row r="244" spans="1:8" x14ac:dyDescent="0.25">
      <c r="A244">
        <v>23703</v>
      </c>
      <c r="B244" t="s">
        <v>666</v>
      </c>
      <c r="C244" t="s">
        <v>667</v>
      </c>
      <c r="D244" t="s">
        <v>26</v>
      </c>
      <c r="E244" t="s">
        <v>1305</v>
      </c>
      <c r="F244">
        <v>205</v>
      </c>
      <c r="G244" s="4">
        <v>40988</v>
      </c>
      <c r="H244">
        <f>VLOOKUP($D244,'Product Ledger_EX'!$A$1:$D$13,MATCH($H$1,'Product Ledger_EX'!$A$1:$D$1,0),0)</f>
        <v>6</v>
      </c>
    </row>
    <row r="245" spans="1:8" x14ac:dyDescent="0.25">
      <c r="A245">
        <v>23970</v>
      </c>
      <c r="B245" t="s">
        <v>949</v>
      </c>
      <c r="C245" t="s">
        <v>280</v>
      </c>
      <c r="D245" t="s">
        <v>17</v>
      </c>
      <c r="E245" t="s">
        <v>1306</v>
      </c>
      <c r="F245">
        <v>2</v>
      </c>
      <c r="G245" s="4">
        <v>40988</v>
      </c>
      <c r="H245">
        <f>VLOOKUP($D245,'Product Ledger_EX'!$A$1:$D$13,MATCH($H$1,'Product Ledger_EX'!$A$1:$D$1,0),0)</f>
        <v>9.99</v>
      </c>
    </row>
    <row r="246" spans="1:8" x14ac:dyDescent="0.25">
      <c r="A246">
        <v>23720</v>
      </c>
      <c r="B246" t="s">
        <v>685</v>
      </c>
      <c r="C246" t="s">
        <v>37</v>
      </c>
      <c r="D246" t="s">
        <v>23</v>
      </c>
      <c r="E246" t="s">
        <v>1306</v>
      </c>
      <c r="F246">
        <v>58</v>
      </c>
      <c r="G246" s="4">
        <v>40989</v>
      </c>
      <c r="H246">
        <f>VLOOKUP($D246,'Product Ledger_EX'!$A$1:$D$13,MATCH($H$1,'Product Ledger_EX'!$A$1:$D$1,0),0)</f>
        <v>3</v>
      </c>
    </row>
    <row r="247" spans="1:8" x14ac:dyDescent="0.25">
      <c r="A247">
        <v>23797</v>
      </c>
      <c r="B247" t="s">
        <v>767</v>
      </c>
      <c r="C247" t="s">
        <v>223</v>
      </c>
      <c r="D247" t="s">
        <v>43</v>
      </c>
      <c r="E247" t="s">
        <v>1304</v>
      </c>
      <c r="F247">
        <v>126</v>
      </c>
      <c r="G247" s="4">
        <v>40989</v>
      </c>
      <c r="H247">
        <f>VLOOKUP($D247,'Product Ledger_EX'!$A$1:$D$13,MATCH($H$1,'Product Ledger_EX'!$A$1:$D$1,0),0)</f>
        <v>6.5</v>
      </c>
    </row>
    <row r="248" spans="1:8" x14ac:dyDescent="0.25">
      <c r="A248">
        <v>23835</v>
      </c>
      <c r="B248" t="s">
        <v>807</v>
      </c>
      <c r="C248" t="s">
        <v>808</v>
      </c>
      <c r="D248" t="s">
        <v>8</v>
      </c>
      <c r="E248" t="s">
        <v>1305</v>
      </c>
      <c r="F248">
        <v>116</v>
      </c>
      <c r="G248" s="4">
        <v>40989</v>
      </c>
      <c r="H248">
        <f>VLOOKUP($D248,'Product Ledger_EX'!$A$1:$D$13,MATCH($H$1,'Product Ledger_EX'!$A$1:$D$1,0),0)</f>
        <v>0</v>
      </c>
    </row>
    <row r="249" spans="1:8" x14ac:dyDescent="0.25">
      <c r="A249">
        <v>24179</v>
      </c>
      <c r="B249" t="s">
        <v>1167</v>
      </c>
      <c r="C249" t="s">
        <v>390</v>
      </c>
      <c r="D249" t="s">
        <v>17</v>
      </c>
      <c r="E249" t="s">
        <v>1304</v>
      </c>
      <c r="F249">
        <v>44</v>
      </c>
      <c r="G249" s="4">
        <v>40989</v>
      </c>
      <c r="H249">
        <f>VLOOKUP($D249,'Product Ledger_EX'!$A$1:$D$13,MATCH($H$1,'Product Ledger_EX'!$A$1:$D$1,0),0)</f>
        <v>9.99</v>
      </c>
    </row>
    <row r="250" spans="1:8" x14ac:dyDescent="0.25">
      <c r="A250">
        <v>23868</v>
      </c>
      <c r="B250" t="s">
        <v>843</v>
      </c>
      <c r="C250" t="s">
        <v>599</v>
      </c>
      <c r="D250" t="s">
        <v>11</v>
      </c>
      <c r="E250" t="s">
        <v>1305</v>
      </c>
      <c r="F250">
        <v>96</v>
      </c>
      <c r="G250" s="4">
        <v>40989</v>
      </c>
      <c r="H250">
        <f>VLOOKUP($D250,'Product Ledger_EX'!$A$1:$D$13,MATCH($H$1,'Product Ledger_EX'!$A$1:$D$1,0),0)</f>
        <v>6.5</v>
      </c>
    </row>
    <row r="251" spans="1:8" x14ac:dyDescent="0.25">
      <c r="A251">
        <v>23704</v>
      </c>
      <c r="B251" t="s">
        <v>668</v>
      </c>
      <c r="C251" t="s">
        <v>476</v>
      </c>
      <c r="D251" t="s">
        <v>8</v>
      </c>
      <c r="E251" t="s">
        <v>1305</v>
      </c>
      <c r="F251">
        <v>22</v>
      </c>
      <c r="G251" s="4">
        <v>40990</v>
      </c>
      <c r="H251">
        <f>VLOOKUP($D251,'Product Ledger_EX'!$A$1:$D$13,MATCH($H$1,'Product Ledger_EX'!$A$1:$D$1,0),0)</f>
        <v>0</v>
      </c>
    </row>
    <row r="252" spans="1:8" x14ac:dyDescent="0.25">
      <c r="A252">
        <v>24044</v>
      </c>
      <c r="B252" t="s">
        <v>1028</v>
      </c>
      <c r="C252" t="s">
        <v>256</v>
      </c>
      <c r="D252" t="s">
        <v>14</v>
      </c>
      <c r="E252" t="s">
        <v>1305</v>
      </c>
      <c r="F252">
        <v>7</v>
      </c>
      <c r="G252" s="4">
        <v>40990</v>
      </c>
      <c r="H252">
        <f>VLOOKUP($D252,'Product Ledger_EX'!$A$1:$D$13,MATCH($H$1,'Product Ledger_EX'!$A$1:$D$1,0),0)</f>
        <v>9</v>
      </c>
    </row>
    <row r="253" spans="1:8" x14ac:dyDescent="0.25">
      <c r="A253">
        <v>23667</v>
      </c>
      <c r="B253" t="s">
        <v>625</v>
      </c>
      <c r="C253" t="s">
        <v>261</v>
      </c>
      <c r="D253" t="s">
        <v>23</v>
      </c>
      <c r="E253" t="s">
        <v>1305</v>
      </c>
      <c r="F253">
        <v>12</v>
      </c>
      <c r="G253" s="4">
        <v>40991</v>
      </c>
      <c r="H253">
        <f>VLOOKUP($D253,'Product Ledger_EX'!$A$1:$D$13,MATCH($H$1,'Product Ledger_EX'!$A$1:$D$1,0),0)</f>
        <v>3</v>
      </c>
    </row>
    <row r="254" spans="1:8" x14ac:dyDescent="0.25">
      <c r="A254">
        <v>23739</v>
      </c>
      <c r="B254" t="s">
        <v>704</v>
      </c>
      <c r="C254" t="s">
        <v>201</v>
      </c>
      <c r="D254" t="s">
        <v>31</v>
      </c>
      <c r="E254" t="s">
        <v>1305</v>
      </c>
      <c r="F254">
        <v>150</v>
      </c>
      <c r="G254" s="4">
        <v>40991</v>
      </c>
      <c r="H254">
        <f>VLOOKUP($D254,'Product Ledger_EX'!$A$1:$D$13,MATCH($H$1,'Product Ledger_EX'!$A$1:$D$1,0),0)</f>
        <v>6.99</v>
      </c>
    </row>
    <row r="255" spans="1:8" x14ac:dyDescent="0.25">
      <c r="A255">
        <v>23754</v>
      </c>
      <c r="B255" t="s">
        <v>720</v>
      </c>
      <c r="C255" t="s">
        <v>184</v>
      </c>
      <c r="D255" t="s">
        <v>62</v>
      </c>
      <c r="E255" t="s">
        <v>1304</v>
      </c>
      <c r="F255">
        <v>66</v>
      </c>
      <c r="G255" s="4">
        <v>40991</v>
      </c>
      <c r="H255">
        <f>VLOOKUP($D255,'Product Ledger_EX'!$A$1:$D$13,MATCH($H$1,'Product Ledger_EX'!$A$1:$D$1,0),0)</f>
        <v>4.5</v>
      </c>
    </row>
    <row r="256" spans="1:8" x14ac:dyDescent="0.25">
      <c r="A256">
        <v>23816</v>
      </c>
      <c r="B256" t="s">
        <v>787</v>
      </c>
      <c r="C256" t="s">
        <v>343</v>
      </c>
      <c r="D256" t="s">
        <v>17</v>
      </c>
      <c r="E256" t="s">
        <v>1306</v>
      </c>
      <c r="F256">
        <v>85</v>
      </c>
      <c r="G256" s="4">
        <v>40991</v>
      </c>
      <c r="H256">
        <f>VLOOKUP($D256,'Product Ledger_EX'!$A$1:$D$13,MATCH($H$1,'Product Ledger_EX'!$A$1:$D$1,0),0)</f>
        <v>9.99</v>
      </c>
    </row>
    <row r="257" spans="1:8" x14ac:dyDescent="0.25">
      <c r="A257">
        <v>23536</v>
      </c>
      <c r="B257" t="s">
        <v>456</v>
      </c>
      <c r="C257" t="s">
        <v>457</v>
      </c>
      <c r="D257" t="s">
        <v>26</v>
      </c>
      <c r="E257" t="s">
        <v>1305</v>
      </c>
      <c r="F257">
        <v>135</v>
      </c>
      <c r="G257" s="4">
        <v>40991</v>
      </c>
      <c r="H257">
        <f>VLOOKUP($D257,'Product Ledger_EX'!$A$1:$D$13,MATCH($H$1,'Product Ledger_EX'!$A$1:$D$1,0),0)</f>
        <v>6</v>
      </c>
    </row>
    <row r="258" spans="1:8" x14ac:dyDescent="0.25">
      <c r="A258">
        <v>23661</v>
      </c>
      <c r="B258" t="s">
        <v>616</v>
      </c>
      <c r="C258" t="s">
        <v>617</v>
      </c>
      <c r="D258" t="s">
        <v>23</v>
      </c>
      <c r="E258" t="s">
        <v>1304</v>
      </c>
      <c r="F258">
        <v>77</v>
      </c>
      <c r="G258" s="4">
        <v>40992</v>
      </c>
      <c r="H258">
        <f>VLOOKUP($D258,'Product Ledger_EX'!$A$1:$D$13,MATCH($H$1,'Product Ledger_EX'!$A$1:$D$1,0),0)</f>
        <v>3</v>
      </c>
    </row>
    <row r="259" spans="1:8" x14ac:dyDescent="0.25">
      <c r="A259">
        <v>23485</v>
      </c>
      <c r="B259" t="s">
        <v>389</v>
      </c>
      <c r="C259" t="s">
        <v>390</v>
      </c>
      <c r="D259" t="s">
        <v>31</v>
      </c>
      <c r="E259" t="s">
        <v>1304</v>
      </c>
      <c r="F259">
        <v>126</v>
      </c>
      <c r="G259" s="4">
        <v>40992</v>
      </c>
      <c r="H259">
        <f>VLOOKUP($D259,'Product Ledger_EX'!$A$1:$D$13,MATCH($H$1,'Product Ledger_EX'!$A$1:$D$1,0),0)</f>
        <v>6.99</v>
      </c>
    </row>
    <row r="260" spans="1:8" x14ac:dyDescent="0.25">
      <c r="A260">
        <v>23270</v>
      </c>
      <c r="B260" t="s">
        <v>29</v>
      </c>
      <c r="C260" t="s">
        <v>30</v>
      </c>
      <c r="D260" t="s">
        <v>62</v>
      </c>
      <c r="E260" t="s">
        <v>1305</v>
      </c>
      <c r="F260">
        <v>71</v>
      </c>
      <c r="G260" s="4">
        <v>40992</v>
      </c>
      <c r="H260">
        <f>VLOOKUP($D260,'Product Ledger_EX'!$A$1:$D$13,MATCH($H$1,'Product Ledger_EX'!$A$1:$D$1,0),0)</f>
        <v>4.5</v>
      </c>
    </row>
    <row r="261" spans="1:8" x14ac:dyDescent="0.25">
      <c r="A261">
        <v>23794</v>
      </c>
      <c r="B261" t="s">
        <v>763</v>
      </c>
      <c r="C261" t="s">
        <v>764</v>
      </c>
      <c r="D261" t="s">
        <v>14</v>
      </c>
      <c r="E261" t="s">
        <v>1304</v>
      </c>
      <c r="F261">
        <v>50</v>
      </c>
      <c r="G261" s="4">
        <v>40993</v>
      </c>
      <c r="H261">
        <f>VLOOKUP($D261,'Product Ledger_EX'!$A$1:$D$13,MATCH($H$1,'Product Ledger_EX'!$A$1:$D$1,0),0)</f>
        <v>9</v>
      </c>
    </row>
    <row r="262" spans="1:8" x14ac:dyDescent="0.25">
      <c r="A262">
        <v>23828</v>
      </c>
      <c r="B262" t="s">
        <v>799</v>
      </c>
      <c r="C262" t="s">
        <v>272</v>
      </c>
      <c r="D262" t="s">
        <v>8</v>
      </c>
      <c r="E262" t="s">
        <v>1304</v>
      </c>
      <c r="F262">
        <v>115</v>
      </c>
      <c r="G262" s="4">
        <v>40993</v>
      </c>
      <c r="H262">
        <f>VLOOKUP($D262,'Product Ledger_EX'!$A$1:$D$13,MATCH($H$1,'Product Ledger_EX'!$A$1:$D$1,0),0)</f>
        <v>0</v>
      </c>
    </row>
    <row r="263" spans="1:8" x14ac:dyDescent="0.25">
      <c r="A263">
        <v>23836</v>
      </c>
      <c r="B263" t="s">
        <v>809</v>
      </c>
      <c r="C263" t="s">
        <v>54</v>
      </c>
      <c r="D263" t="s">
        <v>48</v>
      </c>
      <c r="E263" t="s">
        <v>1304</v>
      </c>
      <c r="F263">
        <v>190</v>
      </c>
      <c r="G263" s="4">
        <v>40993</v>
      </c>
      <c r="H263">
        <f>VLOOKUP($D263,'Product Ledger_EX'!$A$1:$D$13,MATCH($H$1,'Product Ledger_EX'!$A$1:$D$1,0),0)</f>
        <v>14.5</v>
      </c>
    </row>
    <row r="264" spans="1:8" x14ac:dyDescent="0.25">
      <c r="A264">
        <v>23618</v>
      </c>
      <c r="B264" t="s">
        <v>560</v>
      </c>
      <c r="C264" t="s">
        <v>366</v>
      </c>
      <c r="D264" t="s">
        <v>62</v>
      </c>
      <c r="E264" t="s">
        <v>1305</v>
      </c>
      <c r="F264">
        <v>43</v>
      </c>
      <c r="G264" s="4">
        <v>40993</v>
      </c>
      <c r="H264">
        <f>VLOOKUP($D264,'Product Ledger_EX'!$A$1:$D$13,MATCH($H$1,'Product Ledger_EX'!$A$1:$D$1,0),0)</f>
        <v>4.5</v>
      </c>
    </row>
    <row r="265" spans="1:8" x14ac:dyDescent="0.25">
      <c r="A265">
        <v>23981</v>
      </c>
      <c r="B265" t="s">
        <v>960</v>
      </c>
      <c r="C265" t="s">
        <v>503</v>
      </c>
      <c r="D265" t="s">
        <v>62</v>
      </c>
      <c r="E265" t="s">
        <v>1304</v>
      </c>
      <c r="F265">
        <v>110</v>
      </c>
      <c r="G265" s="4">
        <v>40993</v>
      </c>
      <c r="H265">
        <f>VLOOKUP($D265,'Product Ledger_EX'!$A$1:$D$13,MATCH($H$1,'Product Ledger_EX'!$A$1:$D$1,0),0)</f>
        <v>4.5</v>
      </c>
    </row>
    <row r="266" spans="1:8" x14ac:dyDescent="0.25">
      <c r="A266">
        <v>23870</v>
      </c>
      <c r="B266" t="s">
        <v>845</v>
      </c>
      <c r="C266" t="s">
        <v>90</v>
      </c>
      <c r="D266" t="s">
        <v>23</v>
      </c>
      <c r="E266" t="s">
        <v>1305</v>
      </c>
      <c r="F266">
        <v>121</v>
      </c>
      <c r="G266" s="4">
        <v>40993</v>
      </c>
      <c r="H266">
        <f>VLOOKUP($D266,'Product Ledger_EX'!$A$1:$D$13,MATCH($H$1,'Product Ledger_EX'!$A$1:$D$1,0),0)</f>
        <v>3</v>
      </c>
    </row>
    <row r="267" spans="1:8" x14ac:dyDescent="0.25">
      <c r="A267">
        <v>23669</v>
      </c>
      <c r="B267" t="s">
        <v>627</v>
      </c>
      <c r="C267" t="s">
        <v>628</v>
      </c>
      <c r="D267" t="s">
        <v>20</v>
      </c>
      <c r="E267" t="s">
        <v>1304</v>
      </c>
      <c r="F267">
        <v>28</v>
      </c>
      <c r="G267" s="4">
        <v>40994</v>
      </c>
      <c r="H267">
        <f>VLOOKUP($D267,'Product Ledger_EX'!$A$1:$D$13,MATCH($H$1,'Product Ledger_EX'!$A$1:$D$1,0),0)</f>
        <v>3.99</v>
      </c>
    </row>
    <row r="268" spans="1:8" x14ac:dyDescent="0.25">
      <c r="A268">
        <v>23749</v>
      </c>
      <c r="B268" t="s">
        <v>715</v>
      </c>
      <c r="C268" t="s">
        <v>578</v>
      </c>
      <c r="D268" t="s">
        <v>62</v>
      </c>
      <c r="E268" t="s">
        <v>1304</v>
      </c>
      <c r="F268">
        <v>139</v>
      </c>
      <c r="G268" s="4">
        <v>40994</v>
      </c>
      <c r="H268">
        <f>VLOOKUP($D268,'Product Ledger_EX'!$A$1:$D$13,MATCH($H$1,'Product Ledger_EX'!$A$1:$D$1,0),0)</f>
        <v>4.5</v>
      </c>
    </row>
    <row r="269" spans="1:8" x14ac:dyDescent="0.25">
      <c r="A269">
        <v>23850</v>
      </c>
      <c r="B269" t="s">
        <v>824</v>
      </c>
      <c r="C269" t="s">
        <v>236</v>
      </c>
      <c r="D269" t="s">
        <v>14</v>
      </c>
      <c r="E269" t="s">
        <v>1304</v>
      </c>
      <c r="F269">
        <v>156</v>
      </c>
      <c r="G269" s="4">
        <v>40994</v>
      </c>
      <c r="H269">
        <f>VLOOKUP($D269,'Product Ledger_EX'!$A$1:$D$13,MATCH($H$1,'Product Ledger_EX'!$A$1:$D$1,0),0)</f>
        <v>9</v>
      </c>
    </row>
    <row r="270" spans="1:8" x14ac:dyDescent="0.25">
      <c r="A270">
        <v>23804</v>
      </c>
      <c r="B270" t="s">
        <v>774</v>
      </c>
      <c r="C270" t="s">
        <v>228</v>
      </c>
      <c r="D270" t="s">
        <v>26</v>
      </c>
      <c r="E270" t="s">
        <v>1304</v>
      </c>
      <c r="F270">
        <v>105</v>
      </c>
      <c r="G270" s="4">
        <v>40995</v>
      </c>
      <c r="H270">
        <f>VLOOKUP($D270,'Product Ledger_EX'!$A$1:$D$13,MATCH($H$1,'Product Ledger_EX'!$A$1:$D$1,0),0)</f>
        <v>6</v>
      </c>
    </row>
    <row r="271" spans="1:8" x14ac:dyDescent="0.25">
      <c r="A271">
        <v>23810</v>
      </c>
      <c r="B271" t="s">
        <v>780</v>
      </c>
      <c r="C271" t="s">
        <v>22</v>
      </c>
      <c r="D271" t="s">
        <v>48</v>
      </c>
      <c r="E271" t="s">
        <v>1304</v>
      </c>
      <c r="F271">
        <v>171</v>
      </c>
      <c r="G271" s="4">
        <v>40995</v>
      </c>
      <c r="H271">
        <f>VLOOKUP($D271,'Product Ledger_EX'!$A$1:$D$13,MATCH($H$1,'Product Ledger_EX'!$A$1:$D$1,0),0)</f>
        <v>14.5</v>
      </c>
    </row>
    <row r="272" spans="1:8" x14ac:dyDescent="0.25">
      <c r="A272">
        <v>23803</v>
      </c>
      <c r="B272" t="s">
        <v>773</v>
      </c>
      <c r="C272" t="s">
        <v>390</v>
      </c>
      <c r="D272" t="s">
        <v>20</v>
      </c>
      <c r="E272" t="s">
        <v>1305</v>
      </c>
      <c r="F272">
        <v>163</v>
      </c>
      <c r="G272" s="4">
        <v>40995</v>
      </c>
      <c r="H272">
        <f>VLOOKUP($D272,'Product Ledger_EX'!$A$1:$D$13,MATCH($H$1,'Product Ledger_EX'!$A$1:$D$1,0),0)</f>
        <v>3.99</v>
      </c>
    </row>
    <row r="273" spans="1:8" x14ac:dyDescent="0.25">
      <c r="A273">
        <v>23684</v>
      </c>
      <c r="B273" t="s">
        <v>643</v>
      </c>
      <c r="C273" t="s">
        <v>243</v>
      </c>
      <c r="D273" t="s">
        <v>43</v>
      </c>
      <c r="E273" t="s">
        <v>1305</v>
      </c>
      <c r="F273">
        <v>103</v>
      </c>
      <c r="G273" s="4">
        <v>40997</v>
      </c>
      <c r="H273">
        <f>VLOOKUP($D273,'Product Ledger_EX'!$A$1:$D$13,MATCH($H$1,'Product Ledger_EX'!$A$1:$D$1,0),0)</f>
        <v>6.5</v>
      </c>
    </row>
    <row r="274" spans="1:8" x14ac:dyDescent="0.25">
      <c r="A274">
        <v>23793</v>
      </c>
      <c r="B274" t="s">
        <v>762</v>
      </c>
      <c r="C274" t="s">
        <v>471</v>
      </c>
      <c r="D274" t="s">
        <v>11</v>
      </c>
      <c r="E274" t="s">
        <v>1304</v>
      </c>
      <c r="F274">
        <v>12</v>
      </c>
      <c r="G274" s="4">
        <v>40997</v>
      </c>
      <c r="H274">
        <f>VLOOKUP($D274,'Product Ledger_EX'!$A$1:$D$13,MATCH($H$1,'Product Ledger_EX'!$A$1:$D$1,0),0)</f>
        <v>6.5</v>
      </c>
    </row>
    <row r="275" spans="1:8" x14ac:dyDescent="0.25">
      <c r="A275">
        <v>23820</v>
      </c>
      <c r="B275" t="s">
        <v>791</v>
      </c>
      <c r="C275" t="s">
        <v>322</v>
      </c>
      <c r="D275" t="s">
        <v>62</v>
      </c>
      <c r="E275" t="s">
        <v>1304</v>
      </c>
      <c r="F275">
        <v>194</v>
      </c>
      <c r="G275" s="4">
        <v>40997</v>
      </c>
      <c r="H275">
        <f>VLOOKUP($D275,'Product Ledger_EX'!$A$1:$D$13,MATCH($H$1,'Product Ledger_EX'!$A$1:$D$1,0),0)</f>
        <v>4.5</v>
      </c>
    </row>
    <row r="276" spans="1:8" x14ac:dyDescent="0.25">
      <c r="A276">
        <v>23686</v>
      </c>
      <c r="B276" t="s">
        <v>645</v>
      </c>
      <c r="C276" t="s">
        <v>173</v>
      </c>
      <c r="D276" t="s">
        <v>11</v>
      </c>
      <c r="E276" t="s">
        <v>1305</v>
      </c>
      <c r="F276">
        <v>84</v>
      </c>
      <c r="G276" s="4">
        <v>40998</v>
      </c>
      <c r="H276">
        <f>VLOOKUP($D276,'Product Ledger_EX'!$A$1:$D$13,MATCH($H$1,'Product Ledger_EX'!$A$1:$D$1,0),0)</f>
        <v>6.5</v>
      </c>
    </row>
    <row r="277" spans="1:8" x14ac:dyDescent="0.25">
      <c r="A277">
        <v>23640</v>
      </c>
      <c r="B277" t="s">
        <v>588</v>
      </c>
      <c r="C277" t="s">
        <v>33</v>
      </c>
      <c r="D277" t="s">
        <v>26</v>
      </c>
      <c r="E277" t="s">
        <v>1305</v>
      </c>
      <c r="F277">
        <v>190</v>
      </c>
      <c r="G277" s="4">
        <v>40998</v>
      </c>
      <c r="H277">
        <f>VLOOKUP($D277,'Product Ledger_EX'!$A$1:$D$13,MATCH($H$1,'Product Ledger_EX'!$A$1:$D$1,0),0)</f>
        <v>6</v>
      </c>
    </row>
    <row r="278" spans="1:8" x14ac:dyDescent="0.25">
      <c r="A278">
        <v>24142</v>
      </c>
      <c r="B278" t="s">
        <v>1129</v>
      </c>
      <c r="C278" t="s">
        <v>356</v>
      </c>
      <c r="D278" t="s">
        <v>14</v>
      </c>
      <c r="E278" t="s">
        <v>1304</v>
      </c>
      <c r="F278">
        <v>64</v>
      </c>
      <c r="G278" s="4">
        <v>40999</v>
      </c>
      <c r="H278">
        <f>VLOOKUP($D278,'Product Ledger_EX'!$A$1:$D$13,MATCH($H$1,'Product Ledger_EX'!$A$1:$D$1,0),0)</f>
        <v>9</v>
      </c>
    </row>
    <row r="279" spans="1:8" x14ac:dyDescent="0.25">
      <c r="A279">
        <v>23769</v>
      </c>
      <c r="B279" t="s">
        <v>735</v>
      </c>
      <c r="C279" t="s">
        <v>201</v>
      </c>
      <c r="D279" t="s">
        <v>48</v>
      </c>
      <c r="E279" t="s">
        <v>1304</v>
      </c>
      <c r="F279">
        <v>10</v>
      </c>
      <c r="G279" s="4">
        <v>40999</v>
      </c>
      <c r="H279">
        <f>VLOOKUP($D279,'Product Ledger_EX'!$A$1:$D$13,MATCH($H$1,'Product Ledger_EX'!$A$1:$D$1,0),0)</f>
        <v>14.5</v>
      </c>
    </row>
    <row r="280" spans="1:8" x14ac:dyDescent="0.25">
      <c r="A280">
        <v>23548</v>
      </c>
      <c r="B280" t="s">
        <v>472</v>
      </c>
      <c r="C280" t="s">
        <v>473</v>
      </c>
      <c r="D280" t="s">
        <v>43</v>
      </c>
      <c r="E280" t="s">
        <v>1305</v>
      </c>
      <c r="F280">
        <v>6</v>
      </c>
      <c r="G280" s="4">
        <v>41000</v>
      </c>
      <c r="H280">
        <f>VLOOKUP($D280,'Product Ledger_EX'!$A$1:$D$13,MATCH($H$1,'Product Ledger_EX'!$A$1:$D$1,0),0)</f>
        <v>6.5</v>
      </c>
    </row>
    <row r="281" spans="1:8" x14ac:dyDescent="0.25">
      <c r="A281">
        <v>23619</v>
      </c>
      <c r="B281" t="s">
        <v>561</v>
      </c>
      <c r="C281" t="s">
        <v>86</v>
      </c>
      <c r="D281" t="s">
        <v>17</v>
      </c>
      <c r="E281" t="s">
        <v>1305</v>
      </c>
      <c r="F281">
        <v>61</v>
      </c>
      <c r="G281" s="4">
        <v>41000</v>
      </c>
      <c r="H281">
        <f>VLOOKUP($D281,'Product Ledger_EX'!$A$1:$D$13,MATCH($H$1,'Product Ledger_EX'!$A$1:$D$1,0),0)</f>
        <v>9.99</v>
      </c>
    </row>
    <row r="282" spans="1:8" x14ac:dyDescent="0.25">
      <c r="A282">
        <v>23614</v>
      </c>
      <c r="B282" t="s">
        <v>554</v>
      </c>
      <c r="C282" t="s">
        <v>555</v>
      </c>
      <c r="D282" t="s">
        <v>23</v>
      </c>
      <c r="E282" t="s">
        <v>1305</v>
      </c>
      <c r="F282">
        <v>172</v>
      </c>
      <c r="G282" s="4">
        <v>41001</v>
      </c>
      <c r="H282">
        <f>VLOOKUP($D282,'Product Ledger_EX'!$A$1:$D$13,MATCH($H$1,'Product Ledger_EX'!$A$1:$D$1,0),0)</f>
        <v>3</v>
      </c>
    </row>
    <row r="283" spans="1:8" x14ac:dyDescent="0.25">
      <c r="A283">
        <v>23631</v>
      </c>
      <c r="B283" t="s">
        <v>577</v>
      </c>
      <c r="C283" t="s">
        <v>578</v>
      </c>
      <c r="D283" t="s">
        <v>26</v>
      </c>
      <c r="E283" t="s">
        <v>1304</v>
      </c>
      <c r="F283">
        <v>65</v>
      </c>
      <c r="G283" s="4">
        <v>41001</v>
      </c>
      <c r="H283">
        <f>VLOOKUP($D283,'Product Ledger_EX'!$A$1:$D$13,MATCH($H$1,'Product Ledger_EX'!$A$1:$D$1,0),0)</f>
        <v>6</v>
      </c>
    </row>
    <row r="284" spans="1:8" x14ac:dyDescent="0.25">
      <c r="A284">
        <v>23652</v>
      </c>
      <c r="B284" t="s">
        <v>605</v>
      </c>
      <c r="C284" t="s">
        <v>131</v>
      </c>
      <c r="D284" t="s">
        <v>8</v>
      </c>
      <c r="E284" t="s">
        <v>1304</v>
      </c>
      <c r="F284">
        <v>191</v>
      </c>
      <c r="G284" s="4">
        <v>41001</v>
      </c>
      <c r="H284">
        <f>VLOOKUP($D284,'Product Ledger_EX'!$A$1:$D$13,MATCH($H$1,'Product Ledger_EX'!$A$1:$D$1,0),0)</f>
        <v>0</v>
      </c>
    </row>
    <row r="285" spans="1:8" x14ac:dyDescent="0.25">
      <c r="A285">
        <v>23657</v>
      </c>
      <c r="B285" t="s">
        <v>611</v>
      </c>
      <c r="C285" t="s">
        <v>374</v>
      </c>
      <c r="D285" t="s">
        <v>62</v>
      </c>
      <c r="E285" t="s">
        <v>1304</v>
      </c>
      <c r="F285">
        <v>196</v>
      </c>
      <c r="G285" s="4">
        <v>41001</v>
      </c>
      <c r="H285">
        <f>VLOOKUP($D285,'Product Ledger_EX'!$A$1:$D$13,MATCH($H$1,'Product Ledger_EX'!$A$1:$D$1,0),0)</f>
        <v>4.5</v>
      </c>
    </row>
    <row r="286" spans="1:8" x14ac:dyDescent="0.25">
      <c r="A286">
        <v>23473</v>
      </c>
      <c r="B286" t="s">
        <v>375</v>
      </c>
      <c r="C286" t="s">
        <v>327</v>
      </c>
      <c r="D286" t="s">
        <v>11</v>
      </c>
      <c r="E286" t="s">
        <v>1306</v>
      </c>
      <c r="F286">
        <v>55</v>
      </c>
      <c r="G286" s="4">
        <v>41002</v>
      </c>
      <c r="H286">
        <f>VLOOKUP($D286,'Product Ledger_EX'!$A$1:$D$13,MATCH($H$1,'Product Ledger_EX'!$A$1:$D$1,0),0)</f>
        <v>6.5</v>
      </c>
    </row>
    <row r="287" spans="1:8" x14ac:dyDescent="0.25">
      <c r="A287">
        <v>23474</v>
      </c>
      <c r="B287" t="s">
        <v>376</v>
      </c>
      <c r="C287" t="s">
        <v>236</v>
      </c>
      <c r="D287" t="s">
        <v>11</v>
      </c>
      <c r="E287" t="s">
        <v>1304</v>
      </c>
      <c r="F287">
        <v>49</v>
      </c>
      <c r="G287" s="4">
        <v>41002</v>
      </c>
      <c r="H287">
        <f>VLOOKUP($D287,'Product Ledger_EX'!$A$1:$D$13,MATCH($H$1,'Product Ledger_EX'!$A$1:$D$1,0),0)</f>
        <v>6.5</v>
      </c>
    </row>
    <row r="288" spans="1:8" x14ac:dyDescent="0.25">
      <c r="A288">
        <v>23593</v>
      </c>
      <c r="B288" t="s">
        <v>527</v>
      </c>
      <c r="C288" t="s">
        <v>167</v>
      </c>
      <c r="D288" t="s">
        <v>43</v>
      </c>
      <c r="E288" t="s">
        <v>1304</v>
      </c>
      <c r="F288">
        <v>202</v>
      </c>
      <c r="G288" s="4">
        <v>41002</v>
      </c>
      <c r="H288">
        <f>VLOOKUP($D288,'Product Ledger_EX'!$A$1:$D$13,MATCH($H$1,'Product Ledger_EX'!$A$1:$D$1,0),0)</f>
        <v>6.5</v>
      </c>
    </row>
    <row r="289" spans="1:8" x14ac:dyDescent="0.25">
      <c r="A289">
        <v>23579</v>
      </c>
      <c r="B289" t="s">
        <v>511</v>
      </c>
      <c r="C289" t="s">
        <v>201</v>
      </c>
      <c r="D289" t="s">
        <v>20</v>
      </c>
      <c r="E289" t="s">
        <v>1306</v>
      </c>
      <c r="F289">
        <v>50</v>
      </c>
      <c r="G289" s="4">
        <v>41003</v>
      </c>
      <c r="H289">
        <f>VLOOKUP($D289,'Product Ledger_EX'!$A$1:$D$13,MATCH($H$1,'Product Ledger_EX'!$A$1:$D$1,0),0)</f>
        <v>3.99</v>
      </c>
    </row>
    <row r="290" spans="1:8" x14ac:dyDescent="0.25">
      <c r="A290">
        <v>23623</v>
      </c>
      <c r="B290" t="s">
        <v>566</v>
      </c>
      <c r="C290" t="s">
        <v>567</v>
      </c>
      <c r="D290" t="s">
        <v>20</v>
      </c>
      <c r="E290" t="s">
        <v>1304</v>
      </c>
      <c r="F290">
        <v>181</v>
      </c>
      <c r="G290" s="4">
        <v>41003</v>
      </c>
      <c r="H290">
        <f>VLOOKUP($D290,'Product Ledger_EX'!$A$1:$D$13,MATCH($H$1,'Product Ledger_EX'!$A$1:$D$1,0),0)</f>
        <v>3.99</v>
      </c>
    </row>
    <row r="291" spans="1:8" x14ac:dyDescent="0.25">
      <c r="A291">
        <v>23471</v>
      </c>
      <c r="B291" t="s">
        <v>371</v>
      </c>
      <c r="C291" t="s">
        <v>372</v>
      </c>
      <c r="D291" t="s">
        <v>23</v>
      </c>
      <c r="E291" t="s">
        <v>1304</v>
      </c>
      <c r="F291">
        <v>210</v>
      </c>
      <c r="G291" s="4">
        <v>41004</v>
      </c>
      <c r="H291">
        <f>VLOOKUP($D291,'Product Ledger_EX'!$A$1:$D$13,MATCH($H$1,'Product Ledger_EX'!$A$1:$D$1,0),0)</f>
        <v>3</v>
      </c>
    </row>
    <row r="292" spans="1:8" x14ac:dyDescent="0.25">
      <c r="A292">
        <v>23494</v>
      </c>
      <c r="B292" t="s">
        <v>400</v>
      </c>
      <c r="C292" t="s">
        <v>182</v>
      </c>
      <c r="D292" t="s">
        <v>62</v>
      </c>
      <c r="E292" t="s">
        <v>1304</v>
      </c>
      <c r="F292">
        <v>77</v>
      </c>
      <c r="G292" s="4">
        <v>41004</v>
      </c>
      <c r="H292">
        <f>VLOOKUP($D292,'Product Ledger_EX'!$A$1:$D$13,MATCH($H$1,'Product Ledger_EX'!$A$1:$D$1,0),0)</f>
        <v>4.5</v>
      </c>
    </row>
    <row r="293" spans="1:8" x14ac:dyDescent="0.25">
      <c r="A293">
        <v>23570</v>
      </c>
      <c r="B293" t="s">
        <v>500</v>
      </c>
      <c r="C293" t="s">
        <v>476</v>
      </c>
      <c r="D293" t="s">
        <v>23</v>
      </c>
      <c r="E293" t="s">
        <v>1306</v>
      </c>
      <c r="F293">
        <v>68</v>
      </c>
      <c r="G293" s="4">
        <v>41004</v>
      </c>
      <c r="H293">
        <f>VLOOKUP($D293,'Product Ledger_EX'!$A$1:$D$13,MATCH($H$1,'Product Ledger_EX'!$A$1:$D$1,0),0)</f>
        <v>3</v>
      </c>
    </row>
    <row r="294" spans="1:8" x14ac:dyDescent="0.25">
      <c r="A294">
        <v>23617</v>
      </c>
      <c r="B294" t="s">
        <v>559</v>
      </c>
      <c r="C294" t="s">
        <v>414</v>
      </c>
      <c r="D294" t="s">
        <v>17</v>
      </c>
      <c r="E294" t="s">
        <v>1305</v>
      </c>
      <c r="F294">
        <v>191</v>
      </c>
      <c r="G294" s="4">
        <v>41004</v>
      </c>
      <c r="H294">
        <f>VLOOKUP($D294,'Product Ledger_EX'!$A$1:$D$13,MATCH($H$1,'Product Ledger_EX'!$A$1:$D$1,0),0)</f>
        <v>9.99</v>
      </c>
    </row>
    <row r="295" spans="1:8" x14ac:dyDescent="0.25">
      <c r="A295">
        <v>23482</v>
      </c>
      <c r="B295" t="s">
        <v>386</v>
      </c>
      <c r="C295" t="s">
        <v>102</v>
      </c>
      <c r="D295" t="s">
        <v>62</v>
      </c>
      <c r="E295" t="s">
        <v>1305</v>
      </c>
      <c r="F295">
        <v>197</v>
      </c>
      <c r="G295" s="4">
        <v>41005</v>
      </c>
      <c r="H295">
        <f>VLOOKUP($D295,'Product Ledger_EX'!$A$1:$D$13,MATCH($H$1,'Product Ledger_EX'!$A$1:$D$1,0),0)</f>
        <v>4.5</v>
      </c>
    </row>
    <row r="296" spans="1:8" x14ac:dyDescent="0.25">
      <c r="A296">
        <v>23496</v>
      </c>
      <c r="B296" t="s">
        <v>402</v>
      </c>
      <c r="C296" t="s">
        <v>184</v>
      </c>
      <c r="D296" t="s">
        <v>31</v>
      </c>
      <c r="E296" t="s">
        <v>1305</v>
      </c>
      <c r="F296">
        <v>143</v>
      </c>
      <c r="G296" s="4">
        <v>41005</v>
      </c>
      <c r="H296">
        <f>VLOOKUP($D296,'Product Ledger_EX'!$A$1:$D$13,MATCH($H$1,'Product Ledger_EX'!$A$1:$D$1,0),0)</f>
        <v>6.99</v>
      </c>
    </row>
    <row r="297" spans="1:8" x14ac:dyDescent="0.25">
      <c r="A297">
        <v>23577</v>
      </c>
      <c r="B297" t="s">
        <v>509</v>
      </c>
      <c r="C297" t="s">
        <v>294</v>
      </c>
      <c r="D297" t="s">
        <v>8</v>
      </c>
      <c r="E297" t="s">
        <v>1304</v>
      </c>
      <c r="F297">
        <v>62</v>
      </c>
      <c r="G297" s="4">
        <v>41005</v>
      </c>
      <c r="H297">
        <f>VLOOKUP($D297,'Product Ledger_EX'!$A$1:$D$13,MATCH($H$1,'Product Ledger_EX'!$A$1:$D$1,0),0)</f>
        <v>0</v>
      </c>
    </row>
    <row r="298" spans="1:8" x14ac:dyDescent="0.25">
      <c r="A298">
        <v>23587</v>
      </c>
      <c r="B298" t="s">
        <v>520</v>
      </c>
      <c r="C298" t="s">
        <v>223</v>
      </c>
      <c r="D298" t="s">
        <v>17</v>
      </c>
      <c r="E298" t="s">
        <v>1305</v>
      </c>
      <c r="F298">
        <v>102</v>
      </c>
      <c r="G298" s="4">
        <v>41005</v>
      </c>
      <c r="H298">
        <f>VLOOKUP($D298,'Product Ledger_EX'!$A$1:$D$13,MATCH($H$1,'Product Ledger_EX'!$A$1:$D$1,0),0)</f>
        <v>9.99</v>
      </c>
    </row>
    <row r="299" spans="1:8" x14ac:dyDescent="0.25">
      <c r="A299">
        <v>23627</v>
      </c>
      <c r="B299" t="s">
        <v>572</v>
      </c>
      <c r="C299" t="s">
        <v>232</v>
      </c>
      <c r="D299" t="s">
        <v>23</v>
      </c>
      <c r="E299" t="s">
        <v>1306</v>
      </c>
      <c r="F299">
        <v>141</v>
      </c>
      <c r="G299" s="4">
        <v>41005</v>
      </c>
      <c r="H299">
        <f>VLOOKUP($D299,'Product Ledger_EX'!$A$1:$D$13,MATCH($H$1,'Product Ledger_EX'!$A$1:$D$1,0),0)</f>
        <v>3</v>
      </c>
    </row>
    <row r="300" spans="1:8" x14ac:dyDescent="0.25">
      <c r="A300">
        <v>23659</v>
      </c>
      <c r="B300" t="s">
        <v>613</v>
      </c>
      <c r="C300" t="s">
        <v>503</v>
      </c>
      <c r="D300" t="s">
        <v>43</v>
      </c>
      <c r="E300" t="s">
        <v>1304</v>
      </c>
      <c r="F300">
        <v>209</v>
      </c>
      <c r="G300" s="4">
        <v>41005</v>
      </c>
      <c r="H300">
        <f>VLOOKUP($D300,'Product Ledger_EX'!$A$1:$D$13,MATCH($H$1,'Product Ledger_EX'!$A$1:$D$1,0),0)</f>
        <v>6.5</v>
      </c>
    </row>
    <row r="301" spans="1:8" x14ac:dyDescent="0.25">
      <c r="A301">
        <v>23993</v>
      </c>
      <c r="B301" t="s">
        <v>973</v>
      </c>
      <c r="C301" t="s">
        <v>473</v>
      </c>
      <c r="D301" t="s">
        <v>23</v>
      </c>
      <c r="E301" t="s">
        <v>1304</v>
      </c>
      <c r="F301">
        <v>168</v>
      </c>
      <c r="G301" s="4">
        <v>41005</v>
      </c>
      <c r="H301">
        <f>VLOOKUP($D301,'Product Ledger_EX'!$A$1:$D$13,MATCH($H$1,'Product Ledger_EX'!$A$1:$D$1,0),0)</f>
        <v>3</v>
      </c>
    </row>
    <row r="302" spans="1:8" x14ac:dyDescent="0.25">
      <c r="A302">
        <v>23955</v>
      </c>
      <c r="B302" t="s">
        <v>932</v>
      </c>
      <c r="C302" t="s">
        <v>808</v>
      </c>
      <c r="D302" t="s">
        <v>55</v>
      </c>
      <c r="E302" t="s">
        <v>1304</v>
      </c>
      <c r="F302">
        <v>126</v>
      </c>
      <c r="G302" s="4">
        <v>41005</v>
      </c>
      <c r="H302">
        <f>VLOOKUP($D302,'Product Ledger_EX'!$A$1:$D$13,MATCH($H$1,'Product Ledger_EX'!$A$1:$D$1,0),0)</f>
        <v>4.5</v>
      </c>
    </row>
    <row r="303" spans="1:8" x14ac:dyDescent="0.25">
      <c r="A303">
        <v>24098</v>
      </c>
      <c r="B303" t="s">
        <v>1083</v>
      </c>
      <c r="C303" t="s">
        <v>557</v>
      </c>
      <c r="D303" t="s">
        <v>26</v>
      </c>
      <c r="E303" t="s">
        <v>1306</v>
      </c>
      <c r="F303">
        <v>205</v>
      </c>
      <c r="G303" s="4">
        <v>41006</v>
      </c>
      <c r="H303">
        <f>VLOOKUP($D303,'Product Ledger_EX'!$A$1:$D$13,MATCH($H$1,'Product Ledger_EX'!$A$1:$D$1,0),0)</f>
        <v>6</v>
      </c>
    </row>
    <row r="304" spans="1:8" x14ac:dyDescent="0.25">
      <c r="A304">
        <v>23286</v>
      </c>
      <c r="B304" t="s">
        <v>65</v>
      </c>
      <c r="C304" t="s">
        <v>66</v>
      </c>
      <c r="D304" t="s">
        <v>8</v>
      </c>
      <c r="E304" t="s">
        <v>1305</v>
      </c>
      <c r="F304">
        <v>97</v>
      </c>
      <c r="G304" s="4">
        <v>41006</v>
      </c>
      <c r="H304">
        <f>VLOOKUP($D304,'Product Ledger_EX'!$A$1:$D$13,MATCH($H$1,'Product Ledger_EX'!$A$1:$D$1,0),0)</f>
        <v>0</v>
      </c>
    </row>
    <row r="305" spans="1:8" x14ac:dyDescent="0.25">
      <c r="A305">
        <v>23469</v>
      </c>
      <c r="B305" t="s">
        <v>368</v>
      </c>
      <c r="C305" t="s">
        <v>68</v>
      </c>
      <c r="D305" t="s">
        <v>62</v>
      </c>
      <c r="E305" t="s">
        <v>1305</v>
      </c>
      <c r="F305">
        <v>5</v>
      </c>
      <c r="G305" s="4">
        <v>41007</v>
      </c>
      <c r="H305">
        <f>VLOOKUP($D305,'Product Ledger_EX'!$A$1:$D$13,MATCH($H$1,'Product Ledger_EX'!$A$1:$D$1,0),0)</f>
        <v>4.5</v>
      </c>
    </row>
    <row r="306" spans="1:8" x14ac:dyDescent="0.25">
      <c r="A306">
        <v>23531</v>
      </c>
      <c r="B306" t="s">
        <v>449</v>
      </c>
      <c r="C306" t="s">
        <v>142</v>
      </c>
      <c r="D306" t="s">
        <v>23</v>
      </c>
      <c r="E306" t="s">
        <v>1305</v>
      </c>
      <c r="F306">
        <v>7</v>
      </c>
      <c r="G306" s="4">
        <v>41007</v>
      </c>
      <c r="H306">
        <f>VLOOKUP($D306,'Product Ledger_EX'!$A$1:$D$13,MATCH($H$1,'Product Ledger_EX'!$A$1:$D$1,0),0)</f>
        <v>3</v>
      </c>
    </row>
    <row r="307" spans="1:8" x14ac:dyDescent="0.25">
      <c r="A307">
        <v>23626</v>
      </c>
      <c r="B307" t="s">
        <v>570</v>
      </c>
      <c r="C307" t="s">
        <v>571</v>
      </c>
      <c r="D307" t="s">
        <v>17</v>
      </c>
      <c r="E307" t="s">
        <v>1304</v>
      </c>
      <c r="F307">
        <v>17</v>
      </c>
      <c r="G307" s="4">
        <v>41007</v>
      </c>
      <c r="H307">
        <f>VLOOKUP($D307,'Product Ledger_EX'!$A$1:$D$13,MATCH($H$1,'Product Ledger_EX'!$A$1:$D$1,0),0)</f>
        <v>9.99</v>
      </c>
    </row>
    <row r="308" spans="1:8" x14ac:dyDescent="0.25">
      <c r="A308">
        <v>23923</v>
      </c>
      <c r="B308" t="s">
        <v>899</v>
      </c>
      <c r="C308" t="s">
        <v>381</v>
      </c>
      <c r="D308" t="s">
        <v>43</v>
      </c>
      <c r="E308" t="s">
        <v>1304</v>
      </c>
      <c r="F308">
        <v>36</v>
      </c>
      <c r="G308" s="4">
        <v>41007</v>
      </c>
      <c r="H308">
        <f>VLOOKUP($D308,'Product Ledger_EX'!$A$1:$D$13,MATCH($H$1,'Product Ledger_EX'!$A$1:$D$1,0),0)</f>
        <v>6.5</v>
      </c>
    </row>
    <row r="309" spans="1:8" x14ac:dyDescent="0.25">
      <c r="A309">
        <v>24119</v>
      </c>
      <c r="B309" t="s">
        <v>1105</v>
      </c>
      <c r="C309" t="s">
        <v>198</v>
      </c>
      <c r="D309" t="s">
        <v>26</v>
      </c>
      <c r="E309" t="s">
        <v>1305</v>
      </c>
      <c r="F309">
        <v>146</v>
      </c>
      <c r="G309" s="4">
        <v>41007</v>
      </c>
      <c r="H309">
        <f>VLOOKUP($D309,'Product Ledger_EX'!$A$1:$D$13,MATCH($H$1,'Product Ledger_EX'!$A$1:$D$1,0),0)</f>
        <v>6</v>
      </c>
    </row>
    <row r="310" spans="1:8" x14ac:dyDescent="0.25">
      <c r="A310">
        <v>23464</v>
      </c>
      <c r="B310" t="s">
        <v>361</v>
      </c>
      <c r="C310" t="s">
        <v>362</v>
      </c>
      <c r="D310" t="s">
        <v>48</v>
      </c>
      <c r="E310" t="s">
        <v>1304</v>
      </c>
      <c r="F310">
        <v>181</v>
      </c>
      <c r="G310" s="4">
        <v>41008</v>
      </c>
      <c r="H310">
        <f>VLOOKUP($D310,'Product Ledger_EX'!$A$1:$D$13,MATCH($H$1,'Product Ledger_EX'!$A$1:$D$1,0),0)</f>
        <v>14.5</v>
      </c>
    </row>
    <row r="311" spans="1:8" x14ac:dyDescent="0.25">
      <c r="A311">
        <v>23519</v>
      </c>
      <c r="B311" t="s">
        <v>433</v>
      </c>
      <c r="C311" t="s">
        <v>393</v>
      </c>
      <c r="D311" t="s">
        <v>14</v>
      </c>
      <c r="E311" t="s">
        <v>1304</v>
      </c>
      <c r="F311">
        <v>20</v>
      </c>
      <c r="G311" s="4">
        <v>41008</v>
      </c>
      <c r="H311">
        <f>VLOOKUP($D311,'Product Ledger_EX'!$A$1:$D$13,MATCH($H$1,'Product Ledger_EX'!$A$1:$D$1,0),0)</f>
        <v>9</v>
      </c>
    </row>
    <row r="312" spans="1:8" x14ac:dyDescent="0.25">
      <c r="A312">
        <v>23559</v>
      </c>
      <c r="B312" t="s">
        <v>488</v>
      </c>
      <c r="C312" t="s">
        <v>114</v>
      </c>
      <c r="D312" t="s">
        <v>31</v>
      </c>
      <c r="E312" t="s">
        <v>1306</v>
      </c>
      <c r="F312">
        <v>76</v>
      </c>
      <c r="G312" s="4">
        <v>41008</v>
      </c>
      <c r="H312">
        <f>VLOOKUP($D312,'Product Ledger_EX'!$A$1:$D$13,MATCH($H$1,'Product Ledger_EX'!$A$1:$D$1,0),0)</f>
        <v>6.99</v>
      </c>
    </row>
    <row r="313" spans="1:8" x14ac:dyDescent="0.25">
      <c r="A313">
        <v>23513</v>
      </c>
      <c r="B313" t="s">
        <v>423</v>
      </c>
      <c r="C313" t="s">
        <v>142</v>
      </c>
      <c r="D313" t="s">
        <v>48</v>
      </c>
      <c r="E313" t="s">
        <v>1306</v>
      </c>
      <c r="F313">
        <v>121</v>
      </c>
      <c r="G313" s="4">
        <v>41008</v>
      </c>
      <c r="H313">
        <f>VLOOKUP($D313,'Product Ledger_EX'!$A$1:$D$13,MATCH($H$1,'Product Ledger_EX'!$A$1:$D$1,0),0)</f>
        <v>14.5</v>
      </c>
    </row>
    <row r="314" spans="1:8" x14ac:dyDescent="0.25">
      <c r="A314">
        <v>23503</v>
      </c>
      <c r="B314" t="s">
        <v>411</v>
      </c>
      <c r="C314" t="s">
        <v>298</v>
      </c>
      <c r="D314" t="s">
        <v>23</v>
      </c>
      <c r="E314" t="s">
        <v>1306</v>
      </c>
      <c r="F314">
        <v>111</v>
      </c>
      <c r="G314" s="4">
        <v>41009</v>
      </c>
      <c r="H314">
        <f>VLOOKUP($D314,'Product Ledger_EX'!$A$1:$D$13,MATCH($H$1,'Product Ledger_EX'!$A$1:$D$1,0),0)</f>
        <v>3</v>
      </c>
    </row>
    <row r="315" spans="1:8" x14ac:dyDescent="0.25">
      <c r="A315">
        <v>23537</v>
      </c>
      <c r="B315" t="s">
        <v>458</v>
      </c>
      <c r="C315" t="s">
        <v>10</v>
      </c>
      <c r="D315" t="s">
        <v>14</v>
      </c>
      <c r="E315" t="s">
        <v>1305</v>
      </c>
      <c r="F315">
        <v>73</v>
      </c>
      <c r="G315" s="4">
        <v>41009</v>
      </c>
      <c r="H315">
        <f>VLOOKUP($D315,'Product Ledger_EX'!$A$1:$D$13,MATCH($H$1,'Product Ledger_EX'!$A$1:$D$1,0),0)</f>
        <v>9</v>
      </c>
    </row>
    <row r="316" spans="1:8" x14ac:dyDescent="0.25">
      <c r="A316">
        <v>23594</v>
      </c>
      <c r="B316" t="s">
        <v>528</v>
      </c>
      <c r="C316" t="s">
        <v>529</v>
      </c>
      <c r="D316" t="s">
        <v>17</v>
      </c>
      <c r="E316" t="s">
        <v>1305</v>
      </c>
      <c r="F316">
        <v>60</v>
      </c>
      <c r="G316" s="4">
        <v>41009</v>
      </c>
      <c r="H316">
        <f>VLOOKUP($D316,'Product Ledger_EX'!$A$1:$D$13,MATCH($H$1,'Product Ledger_EX'!$A$1:$D$1,0),0)</f>
        <v>9.99</v>
      </c>
    </row>
    <row r="317" spans="1:8" x14ac:dyDescent="0.25">
      <c r="A317">
        <v>23488</v>
      </c>
      <c r="B317" t="s">
        <v>394</v>
      </c>
      <c r="C317" t="s">
        <v>354</v>
      </c>
      <c r="D317" t="s">
        <v>55</v>
      </c>
      <c r="E317" t="s">
        <v>1304</v>
      </c>
      <c r="F317">
        <v>134</v>
      </c>
      <c r="G317" s="4">
        <v>41010</v>
      </c>
      <c r="H317">
        <f>VLOOKUP($D317,'Product Ledger_EX'!$A$1:$D$13,MATCH($H$1,'Product Ledger_EX'!$A$1:$D$1,0),0)</f>
        <v>4.5</v>
      </c>
    </row>
    <row r="318" spans="1:8" x14ac:dyDescent="0.25">
      <c r="A318">
        <v>23567</v>
      </c>
      <c r="B318" t="s">
        <v>497</v>
      </c>
      <c r="C318" t="s">
        <v>54</v>
      </c>
      <c r="D318" t="s">
        <v>31</v>
      </c>
      <c r="E318" t="s">
        <v>1305</v>
      </c>
      <c r="F318">
        <v>150</v>
      </c>
      <c r="G318" s="4">
        <v>41010</v>
      </c>
      <c r="H318">
        <f>VLOOKUP($D318,'Product Ledger_EX'!$A$1:$D$13,MATCH($H$1,'Product Ledger_EX'!$A$1:$D$1,0),0)</f>
        <v>6.99</v>
      </c>
    </row>
    <row r="319" spans="1:8" x14ac:dyDescent="0.25">
      <c r="A319">
        <v>23592</v>
      </c>
      <c r="B319" t="s">
        <v>526</v>
      </c>
      <c r="C319" t="s">
        <v>228</v>
      </c>
      <c r="D319" t="s">
        <v>62</v>
      </c>
      <c r="E319" t="s">
        <v>1305</v>
      </c>
      <c r="F319">
        <v>4</v>
      </c>
      <c r="G319" s="4">
        <v>41010</v>
      </c>
      <c r="H319">
        <f>VLOOKUP($D319,'Product Ledger_EX'!$A$1:$D$13,MATCH($H$1,'Product Ledger_EX'!$A$1:$D$1,0),0)</f>
        <v>4.5</v>
      </c>
    </row>
    <row r="320" spans="1:8" x14ac:dyDescent="0.25">
      <c r="A320">
        <v>23654</v>
      </c>
      <c r="B320" t="s">
        <v>607</v>
      </c>
      <c r="C320" t="s">
        <v>608</v>
      </c>
      <c r="D320" t="s">
        <v>23</v>
      </c>
      <c r="E320" t="s">
        <v>1305</v>
      </c>
      <c r="F320">
        <v>128</v>
      </c>
      <c r="G320" s="4">
        <v>41010</v>
      </c>
      <c r="H320">
        <f>VLOOKUP($D320,'Product Ledger_EX'!$A$1:$D$13,MATCH($H$1,'Product Ledger_EX'!$A$1:$D$1,0),0)</f>
        <v>3</v>
      </c>
    </row>
    <row r="321" spans="1:8" x14ac:dyDescent="0.25">
      <c r="A321">
        <v>23649</v>
      </c>
      <c r="B321" t="s">
        <v>601</v>
      </c>
      <c r="C321" t="s">
        <v>602</v>
      </c>
      <c r="D321" t="s">
        <v>17</v>
      </c>
      <c r="E321" t="s">
        <v>1306</v>
      </c>
      <c r="F321">
        <v>80</v>
      </c>
      <c r="G321" s="4">
        <v>41010</v>
      </c>
      <c r="H321">
        <f>VLOOKUP($D321,'Product Ledger_EX'!$A$1:$D$13,MATCH($H$1,'Product Ledger_EX'!$A$1:$D$1,0),0)</f>
        <v>9.99</v>
      </c>
    </row>
    <row r="322" spans="1:8" x14ac:dyDescent="0.25">
      <c r="A322">
        <v>23506</v>
      </c>
      <c r="B322" t="s">
        <v>415</v>
      </c>
      <c r="C322" t="s">
        <v>223</v>
      </c>
      <c r="D322" t="s">
        <v>55</v>
      </c>
      <c r="E322" t="s">
        <v>1305</v>
      </c>
      <c r="F322">
        <v>83</v>
      </c>
      <c r="G322" s="4">
        <v>41011</v>
      </c>
      <c r="H322">
        <f>VLOOKUP($D322,'Product Ledger_EX'!$A$1:$D$13,MATCH($H$1,'Product Ledger_EX'!$A$1:$D$1,0),0)</f>
        <v>4.5</v>
      </c>
    </row>
    <row r="323" spans="1:8" x14ac:dyDescent="0.25">
      <c r="A323">
        <v>23551</v>
      </c>
      <c r="B323" t="s">
        <v>477</v>
      </c>
      <c r="C323" t="s">
        <v>57</v>
      </c>
      <c r="D323" t="s">
        <v>55</v>
      </c>
      <c r="E323" t="s">
        <v>1304</v>
      </c>
      <c r="F323">
        <v>17</v>
      </c>
      <c r="G323" s="4">
        <v>41011</v>
      </c>
      <c r="H323">
        <f>VLOOKUP($D323,'Product Ledger_EX'!$A$1:$D$13,MATCH($H$1,'Product Ledger_EX'!$A$1:$D$1,0),0)</f>
        <v>4.5</v>
      </c>
    </row>
    <row r="324" spans="1:8" x14ac:dyDescent="0.25">
      <c r="A324">
        <v>23598</v>
      </c>
      <c r="B324" t="s">
        <v>534</v>
      </c>
      <c r="C324" t="s">
        <v>28</v>
      </c>
      <c r="D324" t="s">
        <v>31</v>
      </c>
      <c r="E324" t="s">
        <v>1304</v>
      </c>
      <c r="F324">
        <v>190</v>
      </c>
      <c r="G324" s="4">
        <v>41011</v>
      </c>
      <c r="H324">
        <f>VLOOKUP($D324,'Product Ledger_EX'!$A$1:$D$13,MATCH($H$1,'Product Ledger_EX'!$A$1:$D$1,0),0)</f>
        <v>6.99</v>
      </c>
    </row>
    <row r="325" spans="1:8" x14ac:dyDescent="0.25">
      <c r="A325">
        <v>23490</v>
      </c>
      <c r="B325" t="s">
        <v>396</v>
      </c>
      <c r="C325" t="s">
        <v>50</v>
      </c>
      <c r="D325" t="s">
        <v>55</v>
      </c>
      <c r="E325" t="s">
        <v>1304</v>
      </c>
      <c r="F325">
        <v>173</v>
      </c>
      <c r="G325" s="4">
        <v>41012</v>
      </c>
      <c r="H325">
        <f>VLOOKUP($D325,'Product Ledger_EX'!$A$1:$D$13,MATCH($H$1,'Product Ledger_EX'!$A$1:$D$1,0),0)</f>
        <v>4.5</v>
      </c>
    </row>
    <row r="326" spans="1:8" x14ac:dyDescent="0.25">
      <c r="A326">
        <v>23523</v>
      </c>
      <c r="B326" t="s">
        <v>438</v>
      </c>
      <c r="C326" t="s">
        <v>425</v>
      </c>
      <c r="D326" t="s">
        <v>11</v>
      </c>
      <c r="E326" t="s">
        <v>1304</v>
      </c>
      <c r="F326">
        <v>181</v>
      </c>
      <c r="G326" s="4">
        <v>41012</v>
      </c>
      <c r="H326">
        <f>VLOOKUP($D326,'Product Ledger_EX'!$A$1:$D$13,MATCH($H$1,'Product Ledger_EX'!$A$1:$D$1,0),0)</f>
        <v>6.5</v>
      </c>
    </row>
    <row r="327" spans="1:8" x14ac:dyDescent="0.25">
      <c r="A327">
        <v>23595</v>
      </c>
      <c r="B327" t="s">
        <v>530</v>
      </c>
      <c r="C327" t="s">
        <v>292</v>
      </c>
      <c r="D327" t="s">
        <v>26</v>
      </c>
      <c r="E327" t="s">
        <v>1304</v>
      </c>
      <c r="F327">
        <v>211</v>
      </c>
      <c r="G327" s="4">
        <v>41012</v>
      </c>
      <c r="H327">
        <f>VLOOKUP($D327,'Product Ledger_EX'!$A$1:$D$13,MATCH($H$1,'Product Ledger_EX'!$A$1:$D$1,0),0)</f>
        <v>6</v>
      </c>
    </row>
    <row r="328" spans="1:8" x14ac:dyDescent="0.25">
      <c r="A328">
        <v>23597</v>
      </c>
      <c r="B328" t="s">
        <v>532</v>
      </c>
      <c r="C328" t="s">
        <v>533</v>
      </c>
      <c r="D328" t="s">
        <v>62</v>
      </c>
      <c r="E328" t="s">
        <v>1304</v>
      </c>
      <c r="F328">
        <v>175</v>
      </c>
      <c r="G328" s="4">
        <v>41012</v>
      </c>
      <c r="H328">
        <f>VLOOKUP($D328,'Product Ledger_EX'!$A$1:$D$13,MATCH($H$1,'Product Ledger_EX'!$A$1:$D$1,0),0)</f>
        <v>4.5</v>
      </c>
    </row>
    <row r="329" spans="1:8" x14ac:dyDescent="0.25">
      <c r="A329">
        <v>23608</v>
      </c>
      <c r="B329" t="s">
        <v>545</v>
      </c>
      <c r="C329" t="s">
        <v>292</v>
      </c>
      <c r="D329" t="s">
        <v>8</v>
      </c>
      <c r="E329" t="s">
        <v>1305</v>
      </c>
      <c r="F329">
        <v>116</v>
      </c>
      <c r="G329" s="4">
        <v>41012</v>
      </c>
      <c r="H329">
        <f>VLOOKUP($D329,'Product Ledger_EX'!$A$1:$D$13,MATCH($H$1,'Product Ledger_EX'!$A$1:$D$1,0),0)</f>
        <v>0</v>
      </c>
    </row>
    <row r="330" spans="1:8" x14ac:dyDescent="0.25">
      <c r="A330">
        <v>23532</v>
      </c>
      <c r="B330" t="s">
        <v>450</v>
      </c>
      <c r="C330" t="s">
        <v>451</v>
      </c>
      <c r="D330" t="s">
        <v>48</v>
      </c>
      <c r="E330" t="s">
        <v>1304</v>
      </c>
      <c r="F330">
        <v>151</v>
      </c>
      <c r="G330" s="4">
        <v>41013</v>
      </c>
      <c r="H330">
        <f>VLOOKUP($D330,'Product Ledger_EX'!$A$1:$D$13,MATCH($H$1,'Product Ledger_EX'!$A$1:$D$1,0),0)</f>
        <v>14.5</v>
      </c>
    </row>
    <row r="331" spans="1:8" x14ac:dyDescent="0.25">
      <c r="A331">
        <v>23569</v>
      </c>
      <c r="B331" t="s">
        <v>499</v>
      </c>
      <c r="C331" t="s">
        <v>288</v>
      </c>
      <c r="D331" t="s">
        <v>20</v>
      </c>
      <c r="E331" t="s">
        <v>1305</v>
      </c>
      <c r="F331">
        <v>9</v>
      </c>
      <c r="G331" s="4">
        <v>41013</v>
      </c>
      <c r="H331">
        <f>VLOOKUP($D331,'Product Ledger_EX'!$A$1:$D$13,MATCH($H$1,'Product Ledger_EX'!$A$1:$D$1,0),0)</f>
        <v>3.99</v>
      </c>
    </row>
    <row r="332" spans="1:8" x14ac:dyDescent="0.25">
      <c r="A332">
        <v>23644</v>
      </c>
      <c r="B332" t="s">
        <v>594</v>
      </c>
      <c r="C332" t="s">
        <v>169</v>
      </c>
      <c r="D332" t="s">
        <v>23</v>
      </c>
      <c r="E332" t="s">
        <v>1305</v>
      </c>
      <c r="F332">
        <v>158</v>
      </c>
      <c r="G332" s="4">
        <v>41013</v>
      </c>
      <c r="H332">
        <f>VLOOKUP($D332,'Product Ledger_EX'!$A$1:$D$13,MATCH($H$1,'Product Ledger_EX'!$A$1:$D$1,0),0)</f>
        <v>3</v>
      </c>
    </row>
    <row r="333" spans="1:8" x14ac:dyDescent="0.25">
      <c r="A333">
        <v>24239</v>
      </c>
      <c r="B333" t="s">
        <v>1228</v>
      </c>
      <c r="C333" t="s">
        <v>785</v>
      </c>
      <c r="D333" t="s">
        <v>14</v>
      </c>
      <c r="E333" t="s">
        <v>1304</v>
      </c>
      <c r="F333">
        <v>102</v>
      </c>
      <c r="G333" s="4">
        <v>41013</v>
      </c>
      <c r="H333">
        <f>VLOOKUP($D333,'Product Ledger_EX'!$A$1:$D$13,MATCH($H$1,'Product Ledger_EX'!$A$1:$D$1,0),0)</f>
        <v>9</v>
      </c>
    </row>
    <row r="334" spans="1:8" x14ac:dyDescent="0.25">
      <c r="A334">
        <v>23600</v>
      </c>
      <c r="B334" t="s">
        <v>536</v>
      </c>
      <c r="C334" t="s">
        <v>92</v>
      </c>
      <c r="D334" t="s">
        <v>48</v>
      </c>
      <c r="E334" t="s">
        <v>1305</v>
      </c>
      <c r="F334">
        <v>28</v>
      </c>
      <c r="G334" s="4">
        <v>41014</v>
      </c>
      <c r="H334">
        <f>VLOOKUP($D334,'Product Ledger_EX'!$A$1:$D$13,MATCH($H$1,'Product Ledger_EX'!$A$1:$D$1,0),0)</f>
        <v>14.5</v>
      </c>
    </row>
    <row r="335" spans="1:8" x14ac:dyDescent="0.25">
      <c r="A335">
        <v>23553</v>
      </c>
      <c r="B335" t="s">
        <v>479</v>
      </c>
      <c r="C335" t="s">
        <v>462</v>
      </c>
      <c r="D335" t="s">
        <v>20</v>
      </c>
      <c r="E335" t="s">
        <v>1304</v>
      </c>
      <c r="F335">
        <v>90</v>
      </c>
      <c r="G335" s="4">
        <v>41015</v>
      </c>
      <c r="H335">
        <f>VLOOKUP($D335,'Product Ledger_EX'!$A$1:$D$13,MATCH($H$1,'Product Ledger_EX'!$A$1:$D$1,0),0)</f>
        <v>3.99</v>
      </c>
    </row>
    <row r="336" spans="1:8" x14ac:dyDescent="0.25">
      <c r="A336">
        <v>23508</v>
      </c>
      <c r="B336" t="s">
        <v>417</v>
      </c>
      <c r="C336" t="s">
        <v>158</v>
      </c>
      <c r="D336" t="s">
        <v>23</v>
      </c>
      <c r="E336" t="s">
        <v>1304</v>
      </c>
      <c r="F336">
        <v>34</v>
      </c>
      <c r="G336" s="4">
        <v>41016</v>
      </c>
      <c r="H336">
        <f>VLOOKUP($D336,'Product Ledger_EX'!$A$1:$D$13,MATCH($H$1,'Product Ledger_EX'!$A$1:$D$1,0),0)</f>
        <v>3</v>
      </c>
    </row>
    <row r="337" spans="1:8" x14ac:dyDescent="0.25">
      <c r="A337">
        <v>23509</v>
      </c>
      <c r="B337" t="s">
        <v>418</v>
      </c>
      <c r="C337" t="s">
        <v>42</v>
      </c>
      <c r="D337" t="s">
        <v>48</v>
      </c>
      <c r="E337" t="s">
        <v>1306</v>
      </c>
      <c r="F337">
        <v>195</v>
      </c>
      <c r="G337" s="4">
        <v>41016</v>
      </c>
      <c r="H337">
        <f>VLOOKUP($D337,'Product Ledger_EX'!$A$1:$D$13,MATCH($H$1,'Product Ledger_EX'!$A$1:$D$1,0),0)</f>
        <v>14.5</v>
      </c>
    </row>
    <row r="338" spans="1:8" x14ac:dyDescent="0.25">
      <c r="A338">
        <v>23589</v>
      </c>
      <c r="B338" t="s">
        <v>523</v>
      </c>
      <c r="C338" t="s">
        <v>173</v>
      </c>
      <c r="D338" t="s">
        <v>14</v>
      </c>
      <c r="E338" t="s">
        <v>1305</v>
      </c>
      <c r="F338">
        <v>111</v>
      </c>
      <c r="G338" s="4">
        <v>41016</v>
      </c>
      <c r="H338">
        <f>VLOOKUP($D338,'Product Ledger_EX'!$A$1:$D$13,MATCH($H$1,'Product Ledger_EX'!$A$1:$D$1,0),0)</f>
        <v>9</v>
      </c>
    </row>
    <row r="339" spans="1:8" x14ac:dyDescent="0.25">
      <c r="A339">
        <v>23591</v>
      </c>
      <c r="B339" t="s">
        <v>525</v>
      </c>
      <c r="C339" t="s">
        <v>104</v>
      </c>
      <c r="D339" t="s">
        <v>11</v>
      </c>
      <c r="E339" t="s">
        <v>1305</v>
      </c>
      <c r="F339">
        <v>44</v>
      </c>
      <c r="G339" s="4">
        <v>41016</v>
      </c>
      <c r="H339">
        <f>VLOOKUP($D339,'Product Ledger_EX'!$A$1:$D$13,MATCH($H$1,'Product Ledger_EX'!$A$1:$D$1,0),0)</f>
        <v>6.5</v>
      </c>
    </row>
    <row r="340" spans="1:8" x14ac:dyDescent="0.25">
      <c r="A340">
        <v>23377</v>
      </c>
      <c r="B340" t="s">
        <v>226</v>
      </c>
      <c r="C340" t="s">
        <v>64</v>
      </c>
      <c r="D340" t="s">
        <v>11</v>
      </c>
      <c r="E340" t="s">
        <v>1304</v>
      </c>
      <c r="F340">
        <v>95</v>
      </c>
      <c r="G340" s="4">
        <v>41016</v>
      </c>
      <c r="H340">
        <f>VLOOKUP($D340,'Product Ledger_EX'!$A$1:$D$13,MATCH($H$1,'Product Ledger_EX'!$A$1:$D$1,0),0)</f>
        <v>6.5</v>
      </c>
    </row>
    <row r="341" spans="1:8" x14ac:dyDescent="0.25">
      <c r="A341">
        <v>23465</v>
      </c>
      <c r="B341" t="s">
        <v>363</v>
      </c>
      <c r="C341" t="s">
        <v>350</v>
      </c>
      <c r="D341" t="s">
        <v>26</v>
      </c>
      <c r="E341" t="s">
        <v>1304</v>
      </c>
      <c r="F341">
        <v>28</v>
      </c>
      <c r="G341" s="4">
        <v>41017</v>
      </c>
      <c r="H341">
        <f>VLOOKUP($D341,'Product Ledger_EX'!$A$1:$D$13,MATCH($H$1,'Product Ledger_EX'!$A$1:$D$1,0),0)</f>
        <v>6</v>
      </c>
    </row>
    <row r="342" spans="1:8" x14ac:dyDescent="0.25">
      <c r="A342">
        <v>23521</v>
      </c>
      <c r="B342" t="s">
        <v>435</v>
      </c>
      <c r="C342" t="s">
        <v>436</v>
      </c>
      <c r="D342" t="s">
        <v>26</v>
      </c>
      <c r="E342" t="s">
        <v>1305</v>
      </c>
      <c r="F342">
        <v>188</v>
      </c>
      <c r="G342" s="4">
        <v>41017</v>
      </c>
      <c r="H342">
        <f>VLOOKUP($D342,'Product Ledger_EX'!$A$1:$D$13,MATCH($H$1,'Product Ledger_EX'!$A$1:$D$1,0),0)</f>
        <v>6</v>
      </c>
    </row>
    <row r="343" spans="1:8" x14ac:dyDescent="0.25">
      <c r="A343">
        <v>23603</v>
      </c>
      <c r="B343" t="s">
        <v>539</v>
      </c>
      <c r="C343" t="s">
        <v>252</v>
      </c>
      <c r="D343" t="s">
        <v>11</v>
      </c>
      <c r="E343" t="s">
        <v>1304</v>
      </c>
      <c r="F343">
        <v>9</v>
      </c>
      <c r="G343" s="4">
        <v>41017</v>
      </c>
      <c r="H343">
        <f>VLOOKUP($D343,'Product Ledger_EX'!$A$1:$D$13,MATCH($H$1,'Product Ledger_EX'!$A$1:$D$1,0),0)</f>
        <v>6.5</v>
      </c>
    </row>
    <row r="344" spans="1:8" x14ac:dyDescent="0.25">
      <c r="A344">
        <v>23514</v>
      </c>
      <c r="B344" t="s">
        <v>424</v>
      </c>
      <c r="C344" t="s">
        <v>425</v>
      </c>
      <c r="D344" t="s">
        <v>14</v>
      </c>
      <c r="E344" t="s">
        <v>1306</v>
      </c>
      <c r="F344">
        <v>130</v>
      </c>
      <c r="G344" s="4">
        <v>41018</v>
      </c>
      <c r="H344">
        <f>VLOOKUP($D344,'Product Ledger_EX'!$A$1:$D$13,MATCH($H$1,'Product Ledger_EX'!$A$1:$D$1,0),0)</f>
        <v>9</v>
      </c>
    </row>
    <row r="345" spans="1:8" x14ac:dyDescent="0.25">
      <c r="A345">
        <v>23552</v>
      </c>
      <c r="B345" t="s">
        <v>478</v>
      </c>
      <c r="C345" t="s">
        <v>218</v>
      </c>
      <c r="D345" t="s">
        <v>62</v>
      </c>
      <c r="E345" t="s">
        <v>1304</v>
      </c>
      <c r="F345">
        <v>162</v>
      </c>
      <c r="G345" s="4">
        <v>41018</v>
      </c>
      <c r="H345">
        <f>VLOOKUP($D345,'Product Ledger_EX'!$A$1:$D$13,MATCH($H$1,'Product Ledger_EX'!$A$1:$D$1,0),0)</f>
        <v>4.5</v>
      </c>
    </row>
    <row r="346" spans="1:8" x14ac:dyDescent="0.25">
      <c r="A346">
        <v>23606</v>
      </c>
      <c r="B346" t="s">
        <v>543</v>
      </c>
      <c r="C346" t="s">
        <v>236</v>
      </c>
      <c r="D346" t="s">
        <v>48</v>
      </c>
      <c r="E346" t="s">
        <v>1304</v>
      </c>
      <c r="F346">
        <v>17</v>
      </c>
      <c r="G346" s="4">
        <v>41018</v>
      </c>
      <c r="H346">
        <f>VLOOKUP($D346,'Product Ledger_EX'!$A$1:$D$13,MATCH($H$1,'Product Ledger_EX'!$A$1:$D$1,0),0)</f>
        <v>14.5</v>
      </c>
    </row>
    <row r="347" spans="1:8" x14ac:dyDescent="0.25">
      <c r="A347">
        <v>23620</v>
      </c>
      <c r="B347" t="s">
        <v>562</v>
      </c>
      <c r="C347" t="s">
        <v>86</v>
      </c>
      <c r="D347" t="s">
        <v>20</v>
      </c>
      <c r="E347" t="s">
        <v>1306</v>
      </c>
      <c r="F347">
        <v>197</v>
      </c>
      <c r="G347" s="4">
        <v>41018</v>
      </c>
      <c r="H347">
        <f>VLOOKUP($D347,'Product Ledger_EX'!$A$1:$D$13,MATCH($H$1,'Product Ledger_EX'!$A$1:$D$1,0),0)</f>
        <v>3.99</v>
      </c>
    </row>
    <row r="348" spans="1:8" x14ac:dyDescent="0.25">
      <c r="A348">
        <v>23643</v>
      </c>
      <c r="B348" t="s">
        <v>593</v>
      </c>
      <c r="C348" t="s">
        <v>28</v>
      </c>
      <c r="D348" t="s">
        <v>23</v>
      </c>
      <c r="E348" t="s">
        <v>1305</v>
      </c>
      <c r="F348">
        <v>11</v>
      </c>
      <c r="G348" s="4">
        <v>41018</v>
      </c>
      <c r="H348">
        <f>VLOOKUP($D348,'Product Ledger_EX'!$A$1:$D$13,MATCH($H$1,'Product Ledger_EX'!$A$1:$D$1,0),0)</f>
        <v>3</v>
      </c>
    </row>
    <row r="349" spans="1:8" x14ac:dyDescent="0.25">
      <c r="A349">
        <v>24063</v>
      </c>
      <c r="B349" t="s">
        <v>1047</v>
      </c>
      <c r="C349" t="s">
        <v>123</v>
      </c>
      <c r="D349" t="s">
        <v>26</v>
      </c>
      <c r="E349" t="s">
        <v>1305</v>
      </c>
      <c r="F349">
        <v>166</v>
      </c>
      <c r="G349" s="4">
        <v>41018</v>
      </c>
      <c r="H349">
        <f>VLOOKUP($D349,'Product Ledger_EX'!$A$1:$D$13,MATCH($H$1,'Product Ledger_EX'!$A$1:$D$1,0),0)</f>
        <v>6</v>
      </c>
    </row>
    <row r="350" spans="1:8" x14ac:dyDescent="0.25">
      <c r="A350">
        <v>23815</v>
      </c>
      <c r="B350" t="s">
        <v>786</v>
      </c>
      <c r="C350" t="s">
        <v>86</v>
      </c>
      <c r="D350" t="s">
        <v>14</v>
      </c>
      <c r="E350" t="s">
        <v>1304</v>
      </c>
      <c r="F350">
        <v>211</v>
      </c>
      <c r="G350" s="4">
        <v>41018</v>
      </c>
      <c r="H350">
        <f>VLOOKUP($D350,'Product Ledger_EX'!$A$1:$D$13,MATCH($H$1,'Product Ledger_EX'!$A$1:$D$1,0),0)</f>
        <v>9</v>
      </c>
    </row>
    <row r="351" spans="1:8" x14ac:dyDescent="0.25">
      <c r="A351">
        <v>23528</v>
      </c>
      <c r="B351" t="s">
        <v>444</v>
      </c>
      <c r="C351" t="s">
        <v>445</v>
      </c>
      <c r="D351" t="s">
        <v>20</v>
      </c>
      <c r="E351" t="s">
        <v>1304</v>
      </c>
      <c r="F351">
        <v>41</v>
      </c>
      <c r="G351" s="4">
        <v>41019</v>
      </c>
      <c r="H351">
        <f>VLOOKUP($D351,'Product Ledger_EX'!$A$1:$D$13,MATCH($H$1,'Product Ledger_EX'!$A$1:$D$1,0),0)</f>
        <v>3.99</v>
      </c>
    </row>
    <row r="352" spans="1:8" x14ac:dyDescent="0.25">
      <c r="A352">
        <v>23533</v>
      </c>
      <c r="B352" t="s">
        <v>452</v>
      </c>
      <c r="C352" t="s">
        <v>362</v>
      </c>
      <c r="D352" t="s">
        <v>31</v>
      </c>
      <c r="E352" t="s">
        <v>1304</v>
      </c>
      <c r="F352">
        <v>155</v>
      </c>
      <c r="G352" s="4">
        <v>41019</v>
      </c>
      <c r="H352">
        <f>VLOOKUP($D352,'Product Ledger_EX'!$A$1:$D$13,MATCH($H$1,'Product Ledger_EX'!$A$1:$D$1,0),0)</f>
        <v>6.99</v>
      </c>
    </row>
    <row r="353" spans="1:8" x14ac:dyDescent="0.25">
      <c r="A353">
        <v>23550</v>
      </c>
      <c r="B353" t="s">
        <v>475</v>
      </c>
      <c r="C353" t="s">
        <v>476</v>
      </c>
      <c r="D353" t="s">
        <v>31</v>
      </c>
      <c r="E353" t="s">
        <v>1306</v>
      </c>
      <c r="F353">
        <v>128</v>
      </c>
      <c r="G353" s="4">
        <v>41019</v>
      </c>
      <c r="H353">
        <f>VLOOKUP($D353,'Product Ledger_EX'!$A$1:$D$13,MATCH($H$1,'Product Ledger_EX'!$A$1:$D$1,0),0)</f>
        <v>6.99</v>
      </c>
    </row>
    <row r="354" spans="1:8" x14ac:dyDescent="0.25">
      <c r="A354">
        <v>23632</v>
      </c>
      <c r="B354" t="s">
        <v>579</v>
      </c>
      <c r="C354" t="s">
        <v>84</v>
      </c>
      <c r="D354" t="s">
        <v>23</v>
      </c>
      <c r="E354" t="s">
        <v>1305</v>
      </c>
      <c r="F354">
        <v>75</v>
      </c>
      <c r="G354" s="4">
        <v>41019</v>
      </c>
      <c r="H354">
        <f>VLOOKUP($D354,'Product Ledger_EX'!$A$1:$D$13,MATCH($H$1,'Product Ledger_EX'!$A$1:$D$1,0),0)</f>
        <v>3</v>
      </c>
    </row>
    <row r="355" spans="1:8" x14ac:dyDescent="0.25">
      <c r="A355">
        <v>23476</v>
      </c>
      <c r="B355" t="s">
        <v>379</v>
      </c>
      <c r="C355" t="s">
        <v>35</v>
      </c>
      <c r="D355" t="s">
        <v>31</v>
      </c>
      <c r="E355" t="s">
        <v>1304</v>
      </c>
      <c r="F355">
        <v>29</v>
      </c>
      <c r="G355" s="4">
        <v>41020</v>
      </c>
      <c r="H355">
        <f>VLOOKUP($D355,'Product Ledger_EX'!$A$1:$D$13,MATCH($H$1,'Product Ledger_EX'!$A$1:$D$1,0),0)</f>
        <v>6.99</v>
      </c>
    </row>
    <row r="356" spans="1:8" x14ac:dyDescent="0.25">
      <c r="A356">
        <v>23515</v>
      </c>
      <c r="B356" t="s">
        <v>426</v>
      </c>
      <c r="C356" t="s">
        <v>427</v>
      </c>
      <c r="D356" t="s">
        <v>55</v>
      </c>
      <c r="E356" t="s">
        <v>1305</v>
      </c>
      <c r="F356">
        <v>191</v>
      </c>
      <c r="G356" s="4">
        <v>41020</v>
      </c>
      <c r="H356">
        <f>VLOOKUP($D356,'Product Ledger_EX'!$A$1:$D$13,MATCH($H$1,'Product Ledger_EX'!$A$1:$D$1,0),0)</f>
        <v>4.5</v>
      </c>
    </row>
    <row r="357" spans="1:8" x14ac:dyDescent="0.25">
      <c r="A357">
        <v>23536</v>
      </c>
      <c r="B357" t="s">
        <v>456</v>
      </c>
      <c r="C357" t="s">
        <v>457</v>
      </c>
      <c r="D357" t="s">
        <v>55</v>
      </c>
      <c r="E357" t="s">
        <v>1305</v>
      </c>
      <c r="F357">
        <v>86</v>
      </c>
      <c r="G357" s="4">
        <v>41020</v>
      </c>
      <c r="H357">
        <f>VLOOKUP($D357,'Product Ledger_EX'!$A$1:$D$13,MATCH($H$1,'Product Ledger_EX'!$A$1:$D$1,0),0)</f>
        <v>4.5</v>
      </c>
    </row>
    <row r="358" spans="1:8" x14ac:dyDescent="0.25">
      <c r="A358">
        <v>23564</v>
      </c>
      <c r="B358" t="s">
        <v>493</v>
      </c>
      <c r="C358" t="s">
        <v>57</v>
      </c>
      <c r="D358" t="s">
        <v>23</v>
      </c>
      <c r="E358" t="s">
        <v>1304</v>
      </c>
      <c r="F358">
        <v>136</v>
      </c>
      <c r="G358" s="4">
        <v>41020</v>
      </c>
      <c r="H358">
        <f>VLOOKUP($D358,'Product Ledger_EX'!$A$1:$D$13,MATCH($H$1,'Product Ledger_EX'!$A$1:$D$1,0),0)</f>
        <v>3</v>
      </c>
    </row>
    <row r="359" spans="1:8" x14ac:dyDescent="0.25">
      <c r="A359">
        <v>23568</v>
      </c>
      <c r="B359" t="s">
        <v>498</v>
      </c>
      <c r="C359" t="s">
        <v>232</v>
      </c>
      <c r="D359" t="s">
        <v>17</v>
      </c>
      <c r="E359" t="s">
        <v>1305</v>
      </c>
      <c r="F359">
        <v>146</v>
      </c>
      <c r="G359" s="4">
        <v>41020</v>
      </c>
      <c r="H359">
        <f>VLOOKUP($D359,'Product Ledger_EX'!$A$1:$D$13,MATCH($H$1,'Product Ledger_EX'!$A$1:$D$1,0),0)</f>
        <v>9.99</v>
      </c>
    </row>
    <row r="360" spans="1:8" x14ac:dyDescent="0.25">
      <c r="A360">
        <v>23625</v>
      </c>
      <c r="B360" t="s">
        <v>569</v>
      </c>
      <c r="C360" t="s">
        <v>182</v>
      </c>
      <c r="D360" t="s">
        <v>26</v>
      </c>
      <c r="E360" t="s">
        <v>1305</v>
      </c>
      <c r="F360">
        <v>74</v>
      </c>
      <c r="G360" s="4">
        <v>41020</v>
      </c>
      <c r="H360">
        <f>VLOOKUP($D360,'Product Ledger_EX'!$A$1:$D$13,MATCH($H$1,'Product Ledger_EX'!$A$1:$D$1,0),0)</f>
        <v>6</v>
      </c>
    </row>
    <row r="361" spans="1:8" x14ac:dyDescent="0.25">
      <c r="A361">
        <v>23474</v>
      </c>
      <c r="B361" t="s">
        <v>376</v>
      </c>
      <c r="C361" t="s">
        <v>236</v>
      </c>
      <c r="D361" t="s">
        <v>62</v>
      </c>
      <c r="E361" t="s">
        <v>1305</v>
      </c>
      <c r="F361">
        <v>3</v>
      </c>
      <c r="G361" s="4">
        <v>41020</v>
      </c>
      <c r="H361">
        <f>VLOOKUP($D361,'Product Ledger_EX'!$A$1:$D$13,MATCH($H$1,'Product Ledger_EX'!$A$1:$D$1,0),0)</f>
        <v>4.5</v>
      </c>
    </row>
    <row r="362" spans="1:8" x14ac:dyDescent="0.25">
      <c r="A362">
        <v>23797</v>
      </c>
      <c r="B362" t="s">
        <v>767</v>
      </c>
      <c r="C362" t="s">
        <v>223</v>
      </c>
      <c r="D362" t="s">
        <v>14</v>
      </c>
      <c r="E362" t="s">
        <v>1305</v>
      </c>
      <c r="F362">
        <v>194</v>
      </c>
      <c r="G362" s="4">
        <v>41020</v>
      </c>
      <c r="H362">
        <f>VLOOKUP($D362,'Product Ledger_EX'!$A$1:$D$13,MATCH($H$1,'Product Ledger_EX'!$A$1:$D$1,0),0)</f>
        <v>9</v>
      </c>
    </row>
    <row r="363" spans="1:8" x14ac:dyDescent="0.25">
      <c r="A363">
        <v>23618</v>
      </c>
      <c r="B363" t="s">
        <v>560</v>
      </c>
      <c r="C363" t="s">
        <v>366</v>
      </c>
      <c r="D363" t="s">
        <v>11</v>
      </c>
      <c r="E363" t="s">
        <v>1305</v>
      </c>
      <c r="F363">
        <v>103</v>
      </c>
      <c r="G363" s="4">
        <v>41021</v>
      </c>
      <c r="H363">
        <f>VLOOKUP($D363,'Product Ledger_EX'!$A$1:$D$13,MATCH($H$1,'Product Ledger_EX'!$A$1:$D$1,0),0)</f>
        <v>6.5</v>
      </c>
    </row>
    <row r="364" spans="1:8" x14ac:dyDescent="0.25">
      <c r="A364">
        <v>23994</v>
      </c>
      <c r="B364" t="s">
        <v>974</v>
      </c>
      <c r="C364" t="s">
        <v>309</v>
      </c>
      <c r="D364" t="s">
        <v>55</v>
      </c>
      <c r="E364" t="s">
        <v>1305</v>
      </c>
      <c r="F364">
        <v>169</v>
      </c>
      <c r="G364" s="4">
        <v>41021</v>
      </c>
      <c r="H364">
        <f>VLOOKUP($D364,'Product Ledger_EX'!$A$1:$D$13,MATCH($H$1,'Product Ledger_EX'!$A$1:$D$1,0),0)</f>
        <v>4.5</v>
      </c>
    </row>
    <row r="365" spans="1:8" x14ac:dyDescent="0.25">
      <c r="A365">
        <v>23634</v>
      </c>
      <c r="B365" t="s">
        <v>581</v>
      </c>
      <c r="C365" t="s">
        <v>90</v>
      </c>
      <c r="D365" t="s">
        <v>55</v>
      </c>
      <c r="E365" t="s">
        <v>1305</v>
      </c>
      <c r="F365">
        <v>60</v>
      </c>
      <c r="G365" s="4">
        <v>41022</v>
      </c>
      <c r="H365">
        <f>VLOOKUP($D365,'Product Ledger_EX'!$A$1:$D$13,MATCH($H$1,'Product Ledger_EX'!$A$1:$D$1,0),0)</f>
        <v>4.5</v>
      </c>
    </row>
    <row r="366" spans="1:8" x14ac:dyDescent="0.25">
      <c r="A366">
        <v>23649</v>
      </c>
      <c r="B366" t="s">
        <v>601</v>
      </c>
      <c r="C366" t="s">
        <v>602</v>
      </c>
      <c r="D366" t="s">
        <v>31</v>
      </c>
      <c r="E366" t="s">
        <v>1304</v>
      </c>
      <c r="F366">
        <v>125</v>
      </c>
      <c r="G366" s="4">
        <v>41022</v>
      </c>
      <c r="H366">
        <f>VLOOKUP($D366,'Product Ledger_EX'!$A$1:$D$13,MATCH($H$1,'Product Ledger_EX'!$A$1:$D$1,0),0)</f>
        <v>6.99</v>
      </c>
    </row>
    <row r="367" spans="1:8" x14ac:dyDescent="0.25">
      <c r="A367">
        <v>23650</v>
      </c>
      <c r="B367" t="s">
        <v>603</v>
      </c>
      <c r="C367" t="s">
        <v>597</v>
      </c>
      <c r="D367" t="s">
        <v>8</v>
      </c>
      <c r="E367" t="s">
        <v>1305</v>
      </c>
      <c r="F367">
        <v>162</v>
      </c>
      <c r="G367" s="4">
        <v>41022</v>
      </c>
      <c r="H367">
        <f>VLOOKUP($D367,'Product Ledger_EX'!$A$1:$D$13,MATCH($H$1,'Product Ledger_EX'!$A$1:$D$1,0),0)</f>
        <v>0</v>
      </c>
    </row>
    <row r="368" spans="1:8" x14ac:dyDescent="0.25">
      <c r="A368">
        <v>23318</v>
      </c>
      <c r="B368" t="s">
        <v>124</v>
      </c>
      <c r="C368" t="s">
        <v>125</v>
      </c>
      <c r="D368" t="s">
        <v>11</v>
      </c>
      <c r="E368" t="s">
        <v>1304</v>
      </c>
      <c r="F368">
        <v>13</v>
      </c>
      <c r="G368" s="4">
        <v>41022</v>
      </c>
      <c r="H368">
        <f>VLOOKUP($D368,'Product Ledger_EX'!$A$1:$D$13,MATCH($H$1,'Product Ledger_EX'!$A$1:$D$1,0),0)</f>
        <v>6.5</v>
      </c>
    </row>
    <row r="369" spans="1:8" x14ac:dyDescent="0.25">
      <c r="A369">
        <v>23534</v>
      </c>
      <c r="B369" t="s">
        <v>453</v>
      </c>
      <c r="C369" t="s">
        <v>454</v>
      </c>
      <c r="D369" t="s">
        <v>26</v>
      </c>
      <c r="E369" t="s">
        <v>1304</v>
      </c>
      <c r="F369">
        <v>4</v>
      </c>
      <c r="G369" s="4">
        <v>41023</v>
      </c>
      <c r="H369">
        <f>VLOOKUP($D369,'Product Ledger_EX'!$A$1:$D$13,MATCH($H$1,'Product Ledger_EX'!$A$1:$D$1,0),0)</f>
        <v>6</v>
      </c>
    </row>
    <row r="370" spans="1:8" x14ac:dyDescent="0.25">
      <c r="A370">
        <v>23542</v>
      </c>
      <c r="B370" t="s">
        <v>464</v>
      </c>
      <c r="C370" t="s">
        <v>16</v>
      </c>
      <c r="D370" t="s">
        <v>55</v>
      </c>
      <c r="E370" t="s">
        <v>1305</v>
      </c>
      <c r="F370">
        <v>123</v>
      </c>
      <c r="G370" s="4">
        <v>41023</v>
      </c>
      <c r="H370">
        <f>VLOOKUP($D370,'Product Ledger_EX'!$A$1:$D$13,MATCH($H$1,'Product Ledger_EX'!$A$1:$D$1,0),0)</f>
        <v>4.5</v>
      </c>
    </row>
    <row r="371" spans="1:8" x14ac:dyDescent="0.25">
      <c r="A371">
        <v>23563</v>
      </c>
      <c r="B371" t="s">
        <v>492</v>
      </c>
      <c r="C371" t="s">
        <v>156</v>
      </c>
      <c r="D371" t="s">
        <v>23</v>
      </c>
      <c r="E371" t="s">
        <v>1305</v>
      </c>
      <c r="F371">
        <v>202</v>
      </c>
      <c r="G371" s="4">
        <v>41023</v>
      </c>
      <c r="H371">
        <f>VLOOKUP($D371,'Product Ledger_EX'!$A$1:$D$13,MATCH($H$1,'Product Ledger_EX'!$A$1:$D$1,0),0)</f>
        <v>3</v>
      </c>
    </row>
    <row r="372" spans="1:8" x14ac:dyDescent="0.25">
      <c r="A372">
        <v>23584</v>
      </c>
      <c r="B372" t="s">
        <v>517</v>
      </c>
      <c r="C372" t="s">
        <v>37</v>
      </c>
      <c r="D372" t="s">
        <v>55</v>
      </c>
      <c r="E372" t="s">
        <v>1304</v>
      </c>
      <c r="F372">
        <v>11</v>
      </c>
      <c r="G372" s="4">
        <v>41023</v>
      </c>
      <c r="H372">
        <f>VLOOKUP($D372,'Product Ledger_EX'!$A$1:$D$13,MATCH($H$1,'Product Ledger_EX'!$A$1:$D$1,0),0)</f>
        <v>4.5</v>
      </c>
    </row>
    <row r="373" spans="1:8" x14ac:dyDescent="0.25">
      <c r="A373">
        <v>23474</v>
      </c>
      <c r="B373" t="s">
        <v>376</v>
      </c>
      <c r="C373" t="s">
        <v>236</v>
      </c>
      <c r="D373" t="s">
        <v>26</v>
      </c>
      <c r="E373" t="s">
        <v>1304</v>
      </c>
      <c r="F373">
        <v>129</v>
      </c>
      <c r="G373" s="4">
        <v>41023</v>
      </c>
      <c r="H373">
        <f>VLOOKUP($D373,'Product Ledger_EX'!$A$1:$D$13,MATCH($H$1,'Product Ledger_EX'!$A$1:$D$1,0),0)</f>
        <v>6</v>
      </c>
    </row>
    <row r="374" spans="1:8" x14ac:dyDescent="0.25">
      <c r="A374">
        <v>23489</v>
      </c>
      <c r="B374" t="s">
        <v>395</v>
      </c>
      <c r="C374" t="s">
        <v>68</v>
      </c>
      <c r="D374" t="s">
        <v>48</v>
      </c>
      <c r="E374" t="s">
        <v>1305</v>
      </c>
      <c r="F374">
        <v>101</v>
      </c>
      <c r="G374" s="4">
        <v>41024</v>
      </c>
      <c r="H374">
        <f>VLOOKUP($D374,'Product Ledger_EX'!$A$1:$D$13,MATCH($H$1,'Product Ledger_EX'!$A$1:$D$1,0),0)</f>
        <v>14.5</v>
      </c>
    </row>
    <row r="375" spans="1:8" x14ac:dyDescent="0.25">
      <c r="A375">
        <v>23610</v>
      </c>
      <c r="B375" t="s">
        <v>548</v>
      </c>
      <c r="C375" t="s">
        <v>212</v>
      </c>
      <c r="D375" t="s">
        <v>31</v>
      </c>
      <c r="E375" t="s">
        <v>1305</v>
      </c>
      <c r="F375">
        <v>144</v>
      </c>
      <c r="G375" s="4">
        <v>41024</v>
      </c>
      <c r="H375">
        <f>VLOOKUP($D375,'Product Ledger_EX'!$A$1:$D$13,MATCH($H$1,'Product Ledger_EX'!$A$1:$D$1,0),0)</f>
        <v>6.99</v>
      </c>
    </row>
    <row r="376" spans="1:8" x14ac:dyDescent="0.25">
      <c r="A376">
        <v>23562</v>
      </c>
      <c r="B376" t="s">
        <v>491</v>
      </c>
      <c r="C376" t="s">
        <v>150</v>
      </c>
      <c r="D376" t="s">
        <v>23</v>
      </c>
      <c r="E376" t="s">
        <v>1306</v>
      </c>
      <c r="F376">
        <v>198</v>
      </c>
      <c r="G376" s="4">
        <v>41025</v>
      </c>
      <c r="H376">
        <f>VLOOKUP($D376,'Product Ledger_EX'!$A$1:$D$13,MATCH($H$1,'Product Ledger_EX'!$A$1:$D$1,0),0)</f>
        <v>3</v>
      </c>
    </row>
    <row r="377" spans="1:8" x14ac:dyDescent="0.25">
      <c r="A377">
        <v>23651</v>
      </c>
      <c r="B377" t="s">
        <v>604</v>
      </c>
      <c r="C377" t="s">
        <v>102</v>
      </c>
      <c r="D377" t="s">
        <v>11</v>
      </c>
      <c r="E377" t="s">
        <v>1305</v>
      </c>
      <c r="F377">
        <v>108</v>
      </c>
      <c r="G377" s="4">
        <v>41025</v>
      </c>
      <c r="H377">
        <f>VLOOKUP($D377,'Product Ledger_EX'!$A$1:$D$13,MATCH($H$1,'Product Ledger_EX'!$A$1:$D$1,0),0)</f>
        <v>6.5</v>
      </c>
    </row>
    <row r="378" spans="1:8" x14ac:dyDescent="0.25">
      <c r="A378">
        <v>23845</v>
      </c>
      <c r="B378" t="s">
        <v>819</v>
      </c>
      <c r="C378" t="s">
        <v>114</v>
      </c>
      <c r="D378" t="s">
        <v>20</v>
      </c>
      <c r="E378" t="s">
        <v>1304</v>
      </c>
      <c r="F378">
        <v>127</v>
      </c>
      <c r="G378" s="4">
        <v>41025</v>
      </c>
      <c r="H378">
        <f>VLOOKUP($D378,'Product Ledger_EX'!$A$1:$D$13,MATCH($H$1,'Product Ledger_EX'!$A$1:$D$1,0),0)</f>
        <v>3.99</v>
      </c>
    </row>
    <row r="379" spans="1:8" x14ac:dyDescent="0.25">
      <c r="A379">
        <v>23479</v>
      </c>
      <c r="B379" t="s">
        <v>383</v>
      </c>
      <c r="C379" t="s">
        <v>374</v>
      </c>
      <c r="D379" t="s">
        <v>20</v>
      </c>
      <c r="E379" t="s">
        <v>1304</v>
      </c>
      <c r="F379">
        <v>119</v>
      </c>
      <c r="G379" s="4">
        <v>41026</v>
      </c>
      <c r="H379">
        <f>VLOOKUP($D379,'Product Ledger_EX'!$A$1:$D$13,MATCH($H$1,'Product Ledger_EX'!$A$1:$D$1,0),0)</f>
        <v>3.99</v>
      </c>
    </row>
    <row r="380" spans="1:8" x14ac:dyDescent="0.25">
      <c r="A380">
        <v>23340</v>
      </c>
      <c r="B380" t="s">
        <v>164</v>
      </c>
      <c r="C380" t="s">
        <v>165</v>
      </c>
      <c r="D380" t="s">
        <v>17</v>
      </c>
      <c r="E380" t="s">
        <v>1305</v>
      </c>
      <c r="F380">
        <v>180</v>
      </c>
      <c r="G380" s="4">
        <v>41026</v>
      </c>
      <c r="H380">
        <f>VLOOKUP($D380,'Product Ledger_EX'!$A$1:$D$13,MATCH($H$1,'Product Ledger_EX'!$A$1:$D$1,0),0)</f>
        <v>9.99</v>
      </c>
    </row>
    <row r="381" spans="1:8" x14ac:dyDescent="0.25">
      <c r="A381">
        <v>23389</v>
      </c>
      <c r="B381" t="s">
        <v>246</v>
      </c>
      <c r="C381" t="s">
        <v>247</v>
      </c>
      <c r="D381" t="s">
        <v>62</v>
      </c>
      <c r="E381" t="s">
        <v>1305</v>
      </c>
      <c r="F381">
        <v>123</v>
      </c>
      <c r="G381" s="4">
        <v>41026</v>
      </c>
      <c r="H381">
        <f>VLOOKUP($D381,'Product Ledger_EX'!$A$1:$D$13,MATCH($H$1,'Product Ledger_EX'!$A$1:$D$1,0),0)</f>
        <v>4.5</v>
      </c>
    </row>
    <row r="382" spans="1:8" x14ac:dyDescent="0.25">
      <c r="A382">
        <v>23462</v>
      </c>
      <c r="B382" t="s">
        <v>359</v>
      </c>
      <c r="C382" t="s">
        <v>154</v>
      </c>
      <c r="D382" t="s">
        <v>48</v>
      </c>
      <c r="E382" t="s">
        <v>1304</v>
      </c>
      <c r="F382">
        <v>60</v>
      </c>
      <c r="G382" s="4">
        <v>41027</v>
      </c>
      <c r="H382">
        <f>VLOOKUP($D382,'Product Ledger_EX'!$A$1:$D$13,MATCH($H$1,'Product Ledger_EX'!$A$1:$D$1,0),0)</f>
        <v>14.5</v>
      </c>
    </row>
    <row r="383" spans="1:8" x14ac:dyDescent="0.25">
      <c r="A383">
        <v>23596</v>
      </c>
      <c r="B383" t="s">
        <v>531</v>
      </c>
      <c r="C383" t="s">
        <v>205</v>
      </c>
      <c r="D383" t="s">
        <v>20</v>
      </c>
      <c r="E383" t="s">
        <v>1304</v>
      </c>
      <c r="F383">
        <v>111</v>
      </c>
      <c r="G383" s="4">
        <v>41027</v>
      </c>
      <c r="H383">
        <f>VLOOKUP($D383,'Product Ledger_EX'!$A$1:$D$13,MATCH($H$1,'Product Ledger_EX'!$A$1:$D$1,0),0)</f>
        <v>3.99</v>
      </c>
    </row>
    <row r="384" spans="1:8" x14ac:dyDescent="0.25">
      <c r="A384">
        <v>23638</v>
      </c>
      <c r="B384" t="s">
        <v>585</v>
      </c>
      <c r="C384" t="s">
        <v>232</v>
      </c>
      <c r="D384" t="s">
        <v>11</v>
      </c>
      <c r="E384" t="s">
        <v>1305</v>
      </c>
      <c r="F384">
        <v>98</v>
      </c>
      <c r="G384" s="4">
        <v>41027</v>
      </c>
      <c r="H384">
        <f>VLOOKUP($D384,'Product Ledger_EX'!$A$1:$D$13,MATCH($H$1,'Product Ledger_EX'!$A$1:$D$1,0),0)</f>
        <v>6.5</v>
      </c>
    </row>
    <row r="385" spans="1:8" x14ac:dyDescent="0.25">
      <c r="A385">
        <v>23478</v>
      </c>
      <c r="B385" t="s">
        <v>382</v>
      </c>
      <c r="C385" t="s">
        <v>19</v>
      </c>
      <c r="D385" t="s">
        <v>55</v>
      </c>
      <c r="E385" t="s">
        <v>1304</v>
      </c>
      <c r="F385">
        <v>173</v>
      </c>
      <c r="G385" s="4">
        <v>41028</v>
      </c>
      <c r="H385">
        <f>VLOOKUP($D385,'Product Ledger_EX'!$A$1:$D$13,MATCH($H$1,'Product Ledger_EX'!$A$1:$D$1,0),0)</f>
        <v>4.5</v>
      </c>
    </row>
    <row r="386" spans="1:8" x14ac:dyDescent="0.25">
      <c r="A386">
        <v>23491</v>
      </c>
      <c r="B386" t="s">
        <v>397</v>
      </c>
      <c r="C386" t="s">
        <v>108</v>
      </c>
      <c r="D386" t="s">
        <v>31</v>
      </c>
      <c r="E386" t="s">
        <v>1304</v>
      </c>
      <c r="F386">
        <v>87</v>
      </c>
      <c r="G386" s="4">
        <v>41028</v>
      </c>
      <c r="H386">
        <f>VLOOKUP($D386,'Product Ledger_EX'!$A$1:$D$13,MATCH($H$1,'Product Ledger_EX'!$A$1:$D$1,0),0)</f>
        <v>6.99</v>
      </c>
    </row>
    <row r="387" spans="1:8" x14ac:dyDescent="0.25">
      <c r="A387">
        <v>23520</v>
      </c>
      <c r="B387" t="s">
        <v>434</v>
      </c>
      <c r="C387" t="s">
        <v>230</v>
      </c>
      <c r="D387" t="s">
        <v>20</v>
      </c>
      <c r="E387" t="s">
        <v>1304</v>
      </c>
      <c r="F387">
        <v>133</v>
      </c>
      <c r="G387" s="4">
        <v>41028</v>
      </c>
      <c r="H387">
        <f>VLOOKUP($D387,'Product Ledger_EX'!$A$1:$D$13,MATCH($H$1,'Product Ledger_EX'!$A$1:$D$1,0),0)</f>
        <v>3.99</v>
      </c>
    </row>
    <row r="388" spans="1:8" x14ac:dyDescent="0.25">
      <c r="A388">
        <v>23539</v>
      </c>
      <c r="B388" t="s">
        <v>460</v>
      </c>
      <c r="C388" t="s">
        <v>256</v>
      </c>
      <c r="D388" t="s">
        <v>62</v>
      </c>
      <c r="E388" t="s">
        <v>1305</v>
      </c>
      <c r="F388">
        <v>172</v>
      </c>
      <c r="G388" s="4">
        <v>41028</v>
      </c>
      <c r="H388">
        <f>VLOOKUP($D388,'Product Ledger_EX'!$A$1:$D$13,MATCH($H$1,'Product Ledger_EX'!$A$1:$D$1,0),0)</f>
        <v>4.5</v>
      </c>
    </row>
    <row r="389" spans="1:8" x14ac:dyDescent="0.25">
      <c r="A389">
        <v>23966</v>
      </c>
      <c r="B389" t="s">
        <v>943</v>
      </c>
      <c r="C389" t="s">
        <v>421</v>
      </c>
      <c r="D389" t="s">
        <v>55</v>
      </c>
      <c r="E389" t="s">
        <v>1304</v>
      </c>
      <c r="F389">
        <v>171</v>
      </c>
      <c r="G389" s="4">
        <v>41028</v>
      </c>
      <c r="H389">
        <f>VLOOKUP($D389,'Product Ledger_EX'!$A$1:$D$13,MATCH($H$1,'Product Ledger_EX'!$A$1:$D$1,0),0)</f>
        <v>4.5</v>
      </c>
    </row>
    <row r="390" spans="1:8" x14ac:dyDescent="0.25">
      <c r="A390">
        <v>23879</v>
      </c>
      <c r="B390" t="s">
        <v>854</v>
      </c>
      <c r="C390" t="s">
        <v>307</v>
      </c>
      <c r="D390" t="s">
        <v>48</v>
      </c>
      <c r="E390" t="s">
        <v>1304</v>
      </c>
      <c r="F390">
        <v>89</v>
      </c>
      <c r="G390" s="4">
        <v>41028</v>
      </c>
      <c r="H390">
        <f>VLOOKUP($D390,'Product Ledger_EX'!$A$1:$D$13,MATCH($H$1,'Product Ledger_EX'!$A$1:$D$1,0),0)</f>
        <v>14.5</v>
      </c>
    </row>
    <row r="391" spans="1:8" x14ac:dyDescent="0.25">
      <c r="A391">
        <v>23505</v>
      </c>
      <c r="B391" t="s">
        <v>413</v>
      </c>
      <c r="C391" t="s">
        <v>414</v>
      </c>
      <c r="D391" t="s">
        <v>17</v>
      </c>
      <c r="E391" t="s">
        <v>1304</v>
      </c>
      <c r="F391">
        <v>189</v>
      </c>
      <c r="G391" s="4">
        <v>41029</v>
      </c>
      <c r="H391">
        <f>VLOOKUP($D391,'Product Ledger_EX'!$A$1:$D$13,MATCH($H$1,'Product Ledger_EX'!$A$1:$D$1,0),0)</f>
        <v>9.99</v>
      </c>
    </row>
    <row r="392" spans="1:8" x14ac:dyDescent="0.25">
      <c r="A392">
        <v>23616</v>
      </c>
      <c r="B392" t="s">
        <v>558</v>
      </c>
      <c r="C392" t="s">
        <v>220</v>
      </c>
      <c r="D392" t="s">
        <v>17</v>
      </c>
      <c r="E392" t="s">
        <v>1305</v>
      </c>
      <c r="F392">
        <v>36</v>
      </c>
      <c r="G392" s="4">
        <v>41029</v>
      </c>
      <c r="H392">
        <f>VLOOKUP($D392,'Product Ledger_EX'!$A$1:$D$13,MATCH($H$1,'Product Ledger_EX'!$A$1:$D$1,0),0)</f>
        <v>9.99</v>
      </c>
    </row>
    <row r="393" spans="1:8" x14ac:dyDescent="0.25">
      <c r="A393">
        <v>23636</v>
      </c>
      <c r="B393" t="s">
        <v>583</v>
      </c>
      <c r="C393" t="s">
        <v>457</v>
      </c>
      <c r="D393" t="s">
        <v>23</v>
      </c>
      <c r="E393" t="s">
        <v>1304</v>
      </c>
      <c r="F393">
        <v>108</v>
      </c>
      <c r="G393" s="4">
        <v>41029</v>
      </c>
      <c r="H393">
        <f>VLOOKUP($D393,'Product Ledger_EX'!$A$1:$D$13,MATCH($H$1,'Product Ledger_EX'!$A$1:$D$1,0),0)</f>
        <v>3</v>
      </c>
    </row>
    <row r="394" spans="1:8" x14ac:dyDescent="0.25">
      <c r="A394">
        <v>23647</v>
      </c>
      <c r="B394" t="s">
        <v>598</v>
      </c>
      <c r="C394" t="s">
        <v>599</v>
      </c>
      <c r="D394" t="s">
        <v>20</v>
      </c>
      <c r="E394" t="s">
        <v>1304</v>
      </c>
      <c r="F394">
        <v>148</v>
      </c>
      <c r="G394" s="4">
        <v>41029</v>
      </c>
      <c r="H394">
        <f>VLOOKUP($D394,'Product Ledger_EX'!$A$1:$D$13,MATCH($H$1,'Product Ledger_EX'!$A$1:$D$1,0),0)</f>
        <v>3.99</v>
      </c>
    </row>
    <row r="395" spans="1:8" x14ac:dyDescent="0.25">
      <c r="A395">
        <v>23384</v>
      </c>
      <c r="B395" t="s">
        <v>237</v>
      </c>
      <c r="C395" t="s">
        <v>238</v>
      </c>
      <c r="D395" t="s">
        <v>23</v>
      </c>
      <c r="E395" t="s">
        <v>1305</v>
      </c>
      <c r="F395">
        <v>30</v>
      </c>
      <c r="G395" s="4">
        <v>41029</v>
      </c>
      <c r="H395">
        <f>VLOOKUP($D395,'Product Ledger_EX'!$A$1:$D$13,MATCH($H$1,'Product Ledger_EX'!$A$1:$D$1,0),0)</f>
        <v>3</v>
      </c>
    </row>
    <row r="396" spans="1:8" x14ac:dyDescent="0.25">
      <c r="A396">
        <v>23512</v>
      </c>
      <c r="B396" t="s">
        <v>422</v>
      </c>
      <c r="C396" t="s">
        <v>207</v>
      </c>
      <c r="D396" t="s">
        <v>23</v>
      </c>
      <c r="E396" t="s">
        <v>1305</v>
      </c>
      <c r="F396">
        <v>154</v>
      </c>
      <c r="G396" s="4">
        <v>41030</v>
      </c>
      <c r="H396">
        <f>VLOOKUP($D396,'Product Ledger_EX'!$A$1:$D$13,MATCH($H$1,'Product Ledger_EX'!$A$1:$D$1,0),0)</f>
        <v>3</v>
      </c>
    </row>
    <row r="397" spans="1:8" x14ac:dyDescent="0.25">
      <c r="A397">
        <v>23538</v>
      </c>
      <c r="B397" t="s">
        <v>459</v>
      </c>
      <c r="C397" t="s">
        <v>302</v>
      </c>
      <c r="D397" t="s">
        <v>26</v>
      </c>
      <c r="E397" t="s">
        <v>1305</v>
      </c>
      <c r="F397">
        <v>13</v>
      </c>
      <c r="G397" s="4">
        <v>41030</v>
      </c>
      <c r="H397">
        <f>VLOOKUP($D397,'Product Ledger_EX'!$A$1:$D$13,MATCH($H$1,'Product Ledger_EX'!$A$1:$D$1,0),0)</f>
        <v>6</v>
      </c>
    </row>
    <row r="398" spans="1:8" x14ac:dyDescent="0.25">
      <c r="A398">
        <v>23599</v>
      </c>
      <c r="B398" t="s">
        <v>535</v>
      </c>
      <c r="C398" t="s">
        <v>112</v>
      </c>
      <c r="D398" t="s">
        <v>43</v>
      </c>
      <c r="E398" t="s">
        <v>1305</v>
      </c>
      <c r="F398">
        <v>41</v>
      </c>
      <c r="G398" s="4">
        <v>41030</v>
      </c>
      <c r="H398">
        <f>VLOOKUP($D398,'Product Ledger_EX'!$A$1:$D$13,MATCH($H$1,'Product Ledger_EX'!$A$1:$D$1,0),0)</f>
        <v>6.5</v>
      </c>
    </row>
    <row r="399" spans="1:8" x14ac:dyDescent="0.25">
      <c r="A399">
        <v>23609</v>
      </c>
      <c r="B399" t="s">
        <v>546</v>
      </c>
      <c r="C399" t="s">
        <v>547</v>
      </c>
      <c r="D399" t="s">
        <v>62</v>
      </c>
      <c r="E399" t="s">
        <v>1304</v>
      </c>
      <c r="F399">
        <v>131</v>
      </c>
      <c r="G399" s="4">
        <v>41030</v>
      </c>
      <c r="H399">
        <f>VLOOKUP($D399,'Product Ledger_EX'!$A$1:$D$13,MATCH($H$1,'Product Ledger_EX'!$A$1:$D$1,0),0)</f>
        <v>4.5</v>
      </c>
    </row>
    <row r="400" spans="1:8" x14ac:dyDescent="0.25">
      <c r="A400">
        <v>23518</v>
      </c>
      <c r="B400" t="s">
        <v>431</v>
      </c>
      <c r="C400" t="s">
        <v>432</v>
      </c>
      <c r="D400" t="s">
        <v>31</v>
      </c>
      <c r="E400" t="s">
        <v>1305</v>
      </c>
      <c r="F400">
        <v>2</v>
      </c>
      <c r="G400" s="4">
        <v>41031</v>
      </c>
      <c r="H400">
        <f>VLOOKUP($D400,'Product Ledger_EX'!$A$1:$D$13,MATCH($H$1,'Product Ledger_EX'!$A$1:$D$1,0),0)</f>
        <v>6.99</v>
      </c>
    </row>
    <row r="401" spans="1:8" x14ac:dyDescent="0.25">
      <c r="A401">
        <v>23546</v>
      </c>
      <c r="B401" t="s">
        <v>468</v>
      </c>
      <c r="C401" t="s">
        <v>469</v>
      </c>
      <c r="D401" t="s">
        <v>43</v>
      </c>
      <c r="E401" t="s">
        <v>1304</v>
      </c>
      <c r="F401">
        <v>109</v>
      </c>
      <c r="G401" s="4">
        <v>41031</v>
      </c>
      <c r="H401">
        <f>VLOOKUP($D401,'Product Ledger_EX'!$A$1:$D$13,MATCH($H$1,'Product Ledger_EX'!$A$1:$D$1,0),0)</f>
        <v>6.5</v>
      </c>
    </row>
    <row r="402" spans="1:8" x14ac:dyDescent="0.25">
      <c r="A402">
        <v>23560</v>
      </c>
      <c r="B402" t="s">
        <v>489</v>
      </c>
      <c r="C402" t="s">
        <v>10</v>
      </c>
      <c r="D402" t="s">
        <v>8</v>
      </c>
      <c r="E402" t="s">
        <v>1305</v>
      </c>
      <c r="F402">
        <v>212</v>
      </c>
      <c r="G402" s="4">
        <v>41031</v>
      </c>
      <c r="H402">
        <f>VLOOKUP($D402,'Product Ledger_EX'!$A$1:$D$13,MATCH($H$1,'Product Ledger_EX'!$A$1:$D$1,0),0)</f>
        <v>0</v>
      </c>
    </row>
    <row r="403" spans="1:8" x14ac:dyDescent="0.25">
      <c r="A403">
        <v>23561</v>
      </c>
      <c r="B403" t="s">
        <v>490</v>
      </c>
      <c r="C403" t="s">
        <v>80</v>
      </c>
      <c r="D403" t="s">
        <v>17</v>
      </c>
      <c r="E403" t="s">
        <v>1306</v>
      </c>
      <c r="F403">
        <v>91</v>
      </c>
      <c r="G403" s="4">
        <v>41031</v>
      </c>
      <c r="H403">
        <f>VLOOKUP($D403,'Product Ledger_EX'!$A$1:$D$13,MATCH($H$1,'Product Ledger_EX'!$A$1:$D$1,0),0)</f>
        <v>9.99</v>
      </c>
    </row>
    <row r="404" spans="1:8" x14ac:dyDescent="0.25">
      <c r="A404">
        <v>23612</v>
      </c>
      <c r="B404" t="s">
        <v>551</v>
      </c>
      <c r="C404" t="s">
        <v>35</v>
      </c>
      <c r="D404" t="s">
        <v>11</v>
      </c>
      <c r="E404" t="s">
        <v>1304</v>
      </c>
      <c r="F404">
        <v>212</v>
      </c>
      <c r="G404" s="4">
        <v>41031</v>
      </c>
      <c r="H404">
        <f>VLOOKUP($D404,'Product Ledger_EX'!$A$1:$D$13,MATCH($H$1,'Product Ledger_EX'!$A$1:$D$1,0),0)</f>
        <v>6.5</v>
      </c>
    </row>
    <row r="405" spans="1:8" x14ac:dyDescent="0.25">
      <c r="A405">
        <v>23642</v>
      </c>
      <c r="B405" t="s">
        <v>591</v>
      </c>
      <c r="C405" t="s">
        <v>592</v>
      </c>
      <c r="D405" t="s">
        <v>62</v>
      </c>
      <c r="E405" t="s">
        <v>1304</v>
      </c>
      <c r="F405">
        <v>152</v>
      </c>
      <c r="G405" s="4">
        <v>41031</v>
      </c>
      <c r="H405">
        <f>VLOOKUP($D405,'Product Ledger_EX'!$A$1:$D$13,MATCH($H$1,'Product Ledger_EX'!$A$1:$D$1,0),0)</f>
        <v>4.5</v>
      </c>
    </row>
    <row r="406" spans="1:8" x14ac:dyDescent="0.25">
      <c r="A406">
        <v>23492</v>
      </c>
      <c r="B406" t="s">
        <v>398</v>
      </c>
      <c r="C406" t="s">
        <v>256</v>
      </c>
      <c r="D406" t="s">
        <v>23</v>
      </c>
      <c r="E406" t="s">
        <v>1305</v>
      </c>
      <c r="F406">
        <v>6</v>
      </c>
      <c r="G406" s="4">
        <v>41032</v>
      </c>
      <c r="H406">
        <f>VLOOKUP($D406,'Product Ledger_EX'!$A$1:$D$13,MATCH($H$1,'Product Ledger_EX'!$A$1:$D$1,0),0)</f>
        <v>3</v>
      </c>
    </row>
    <row r="407" spans="1:8" x14ac:dyDescent="0.25">
      <c r="A407">
        <v>23819</v>
      </c>
      <c r="B407" t="s">
        <v>790</v>
      </c>
      <c r="C407" t="s">
        <v>140</v>
      </c>
      <c r="D407" t="s">
        <v>23</v>
      </c>
      <c r="E407" t="s">
        <v>1304</v>
      </c>
      <c r="F407">
        <v>50</v>
      </c>
      <c r="G407" s="4">
        <v>41032</v>
      </c>
      <c r="H407">
        <f>VLOOKUP($D407,'Product Ledger_EX'!$A$1:$D$13,MATCH($H$1,'Product Ledger_EX'!$A$1:$D$1,0),0)</f>
        <v>3</v>
      </c>
    </row>
    <row r="408" spans="1:8" x14ac:dyDescent="0.25">
      <c r="A408">
        <v>24236</v>
      </c>
      <c r="B408" t="s">
        <v>1225</v>
      </c>
      <c r="C408" t="s">
        <v>302</v>
      </c>
      <c r="D408" t="s">
        <v>43</v>
      </c>
      <c r="E408" t="s">
        <v>1305</v>
      </c>
      <c r="F408">
        <v>144</v>
      </c>
      <c r="G408" s="4">
        <v>41032</v>
      </c>
      <c r="H408">
        <f>VLOOKUP($D408,'Product Ledger_EX'!$A$1:$D$13,MATCH($H$1,'Product Ledger_EX'!$A$1:$D$1,0),0)</f>
        <v>6.5</v>
      </c>
    </row>
    <row r="409" spans="1:8" x14ac:dyDescent="0.25">
      <c r="A409">
        <v>23579</v>
      </c>
      <c r="B409" t="s">
        <v>511</v>
      </c>
      <c r="C409" t="s">
        <v>201</v>
      </c>
      <c r="D409" t="s">
        <v>55</v>
      </c>
      <c r="E409" t="s">
        <v>1305</v>
      </c>
      <c r="F409">
        <v>101</v>
      </c>
      <c r="G409" s="4">
        <v>41032</v>
      </c>
      <c r="H409">
        <f>VLOOKUP($D409,'Product Ledger_EX'!$A$1:$D$13,MATCH($H$1,'Product Ledger_EX'!$A$1:$D$1,0),0)</f>
        <v>4.5</v>
      </c>
    </row>
    <row r="410" spans="1:8" x14ac:dyDescent="0.25">
      <c r="A410">
        <v>23572</v>
      </c>
      <c r="B410" t="s">
        <v>502</v>
      </c>
      <c r="C410" t="s">
        <v>503</v>
      </c>
      <c r="D410" t="s">
        <v>11</v>
      </c>
      <c r="E410" t="s">
        <v>1305</v>
      </c>
      <c r="F410">
        <v>72</v>
      </c>
      <c r="G410" s="4">
        <v>41033</v>
      </c>
      <c r="H410">
        <f>VLOOKUP($D410,'Product Ledger_EX'!$A$1:$D$13,MATCH($H$1,'Product Ledger_EX'!$A$1:$D$1,0),0)</f>
        <v>6.5</v>
      </c>
    </row>
    <row r="411" spans="1:8" x14ac:dyDescent="0.25">
      <c r="A411">
        <v>23583</v>
      </c>
      <c r="B411" t="s">
        <v>516</v>
      </c>
      <c r="C411" t="s">
        <v>178</v>
      </c>
      <c r="D411" t="s">
        <v>26</v>
      </c>
      <c r="E411" t="s">
        <v>1306</v>
      </c>
      <c r="F411">
        <v>55</v>
      </c>
      <c r="G411" s="4">
        <v>41034</v>
      </c>
      <c r="H411">
        <f>VLOOKUP($D411,'Product Ledger_EX'!$A$1:$D$13,MATCH($H$1,'Product Ledger_EX'!$A$1:$D$1,0),0)</f>
        <v>6</v>
      </c>
    </row>
    <row r="412" spans="1:8" x14ac:dyDescent="0.25">
      <c r="A412">
        <v>23615</v>
      </c>
      <c r="B412" t="s">
        <v>556</v>
      </c>
      <c r="C412" t="s">
        <v>557</v>
      </c>
      <c r="D412" t="s">
        <v>62</v>
      </c>
      <c r="E412" t="s">
        <v>1304</v>
      </c>
      <c r="F412">
        <v>27</v>
      </c>
      <c r="G412" s="4">
        <v>41034</v>
      </c>
      <c r="H412">
        <f>VLOOKUP($D412,'Product Ledger_EX'!$A$1:$D$13,MATCH($H$1,'Product Ledger_EX'!$A$1:$D$1,0),0)</f>
        <v>4.5</v>
      </c>
    </row>
    <row r="413" spans="1:8" x14ac:dyDescent="0.25">
      <c r="A413">
        <v>23942</v>
      </c>
      <c r="B413" t="s">
        <v>918</v>
      </c>
      <c r="C413" t="s">
        <v>314</v>
      </c>
      <c r="D413" t="s">
        <v>20</v>
      </c>
      <c r="E413" t="s">
        <v>1304</v>
      </c>
      <c r="F413">
        <v>86</v>
      </c>
      <c r="G413" s="4">
        <v>41034</v>
      </c>
      <c r="H413">
        <f>VLOOKUP($D413,'Product Ledger_EX'!$A$1:$D$13,MATCH($H$1,'Product Ledger_EX'!$A$1:$D$1,0),0)</f>
        <v>3.99</v>
      </c>
    </row>
    <row r="414" spans="1:8" x14ac:dyDescent="0.25">
      <c r="A414">
        <v>23466</v>
      </c>
      <c r="B414" t="s">
        <v>364</v>
      </c>
      <c r="C414" t="s">
        <v>201</v>
      </c>
      <c r="D414" t="s">
        <v>14</v>
      </c>
      <c r="E414" t="s">
        <v>1304</v>
      </c>
      <c r="F414">
        <v>79</v>
      </c>
      <c r="G414" s="4">
        <v>41035</v>
      </c>
      <c r="H414">
        <f>VLOOKUP($D414,'Product Ledger_EX'!$A$1:$D$13,MATCH($H$1,'Product Ledger_EX'!$A$1:$D$1,0),0)</f>
        <v>9</v>
      </c>
    </row>
    <row r="415" spans="1:8" x14ac:dyDescent="0.25">
      <c r="A415">
        <v>23467</v>
      </c>
      <c r="B415" t="s">
        <v>365</v>
      </c>
      <c r="C415" t="s">
        <v>366</v>
      </c>
      <c r="D415" t="s">
        <v>14</v>
      </c>
      <c r="E415" t="s">
        <v>1304</v>
      </c>
      <c r="F415">
        <v>10</v>
      </c>
      <c r="G415" s="4">
        <v>41035</v>
      </c>
      <c r="H415">
        <f>VLOOKUP($D415,'Product Ledger_EX'!$A$1:$D$13,MATCH($H$1,'Product Ledger_EX'!$A$1:$D$1,0),0)</f>
        <v>9</v>
      </c>
    </row>
    <row r="416" spans="1:8" x14ac:dyDescent="0.25">
      <c r="A416">
        <v>23470</v>
      </c>
      <c r="B416" t="s">
        <v>369</v>
      </c>
      <c r="C416" t="s">
        <v>370</v>
      </c>
      <c r="D416" t="s">
        <v>20</v>
      </c>
      <c r="E416" t="s">
        <v>1304</v>
      </c>
      <c r="F416">
        <v>129</v>
      </c>
      <c r="G416" s="4">
        <v>41035</v>
      </c>
      <c r="H416">
        <f>VLOOKUP($D416,'Product Ledger_EX'!$A$1:$D$13,MATCH($H$1,'Product Ledger_EX'!$A$1:$D$1,0),0)</f>
        <v>3.99</v>
      </c>
    </row>
    <row r="417" spans="1:8" x14ac:dyDescent="0.25">
      <c r="A417">
        <v>23543</v>
      </c>
      <c r="B417" t="s">
        <v>465</v>
      </c>
      <c r="C417" t="s">
        <v>74</v>
      </c>
      <c r="D417" t="s">
        <v>8</v>
      </c>
      <c r="E417" t="s">
        <v>1304</v>
      </c>
      <c r="F417">
        <v>137</v>
      </c>
      <c r="G417" s="4">
        <v>41035</v>
      </c>
      <c r="H417">
        <f>VLOOKUP($D417,'Product Ledger_EX'!$A$1:$D$13,MATCH($H$1,'Product Ledger_EX'!$A$1:$D$1,0),0)</f>
        <v>0</v>
      </c>
    </row>
    <row r="418" spans="1:8" x14ac:dyDescent="0.25">
      <c r="A418">
        <v>23621</v>
      </c>
      <c r="B418" t="s">
        <v>563</v>
      </c>
      <c r="C418" t="s">
        <v>188</v>
      </c>
      <c r="D418" t="s">
        <v>43</v>
      </c>
      <c r="E418" t="s">
        <v>1304</v>
      </c>
      <c r="F418">
        <v>34</v>
      </c>
      <c r="G418" s="4">
        <v>41035</v>
      </c>
      <c r="H418">
        <f>VLOOKUP($D418,'Product Ledger_EX'!$A$1:$D$13,MATCH($H$1,'Product Ledger_EX'!$A$1:$D$1,0),0)</f>
        <v>6.5</v>
      </c>
    </row>
    <row r="419" spans="1:8" x14ac:dyDescent="0.25">
      <c r="A419">
        <v>23622</v>
      </c>
      <c r="B419" t="s">
        <v>564</v>
      </c>
      <c r="C419" t="s">
        <v>565</v>
      </c>
      <c r="D419" t="s">
        <v>55</v>
      </c>
      <c r="E419" t="s">
        <v>1305</v>
      </c>
      <c r="F419">
        <v>37</v>
      </c>
      <c r="G419" s="4">
        <v>41035</v>
      </c>
      <c r="H419">
        <f>VLOOKUP($D419,'Product Ledger_EX'!$A$1:$D$13,MATCH($H$1,'Product Ledger_EX'!$A$1:$D$1,0),0)</f>
        <v>4.5</v>
      </c>
    </row>
    <row r="420" spans="1:8" x14ac:dyDescent="0.25">
      <c r="A420">
        <v>23473</v>
      </c>
      <c r="B420" t="s">
        <v>375</v>
      </c>
      <c r="C420" t="s">
        <v>327</v>
      </c>
      <c r="D420" t="s">
        <v>48</v>
      </c>
      <c r="E420" t="s">
        <v>1304</v>
      </c>
      <c r="F420">
        <v>148</v>
      </c>
      <c r="G420" s="4">
        <v>41035</v>
      </c>
      <c r="H420">
        <f>VLOOKUP($D420,'Product Ledger_EX'!$A$1:$D$13,MATCH($H$1,'Product Ledger_EX'!$A$1:$D$1,0),0)</f>
        <v>14.5</v>
      </c>
    </row>
    <row r="421" spans="1:8" x14ac:dyDescent="0.25">
      <c r="A421">
        <v>23654</v>
      </c>
      <c r="B421" t="s">
        <v>607</v>
      </c>
      <c r="C421" t="s">
        <v>608</v>
      </c>
      <c r="D421" t="s">
        <v>17</v>
      </c>
      <c r="E421" t="s">
        <v>1305</v>
      </c>
      <c r="F421">
        <v>158</v>
      </c>
      <c r="G421" s="4">
        <v>41035</v>
      </c>
      <c r="H421">
        <f>VLOOKUP($D421,'Product Ledger_EX'!$A$1:$D$13,MATCH($H$1,'Product Ledger_EX'!$A$1:$D$1,0),0)</f>
        <v>9.99</v>
      </c>
    </row>
    <row r="422" spans="1:8" x14ac:dyDescent="0.25">
      <c r="A422">
        <v>23485</v>
      </c>
      <c r="B422" t="s">
        <v>389</v>
      </c>
      <c r="C422" t="s">
        <v>390</v>
      </c>
      <c r="D422" t="s">
        <v>48</v>
      </c>
      <c r="E422" t="s">
        <v>1305</v>
      </c>
      <c r="F422">
        <v>38</v>
      </c>
      <c r="G422" s="4">
        <v>41036</v>
      </c>
      <c r="H422">
        <f>VLOOKUP($D422,'Product Ledger_EX'!$A$1:$D$13,MATCH($H$1,'Product Ledger_EX'!$A$1:$D$1,0),0)</f>
        <v>14.5</v>
      </c>
    </row>
    <row r="423" spans="1:8" x14ac:dyDescent="0.25">
      <c r="A423">
        <v>23525</v>
      </c>
      <c r="B423" t="s">
        <v>440</v>
      </c>
      <c r="C423" t="s">
        <v>116</v>
      </c>
      <c r="D423" t="s">
        <v>43</v>
      </c>
      <c r="E423" t="s">
        <v>1304</v>
      </c>
      <c r="F423">
        <v>167</v>
      </c>
      <c r="G423" s="4">
        <v>41036</v>
      </c>
      <c r="H423">
        <f>VLOOKUP($D423,'Product Ledger_EX'!$A$1:$D$13,MATCH($H$1,'Product Ledger_EX'!$A$1:$D$1,0),0)</f>
        <v>6.5</v>
      </c>
    </row>
    <row r="424" spans="1:8" x14ac:dyDescent="0.25">
      <c r="A424">
        <v>23575</v>
      </c>
      <c r="B424" t="s">
        <v>506</v>
      </c>
      <c r="C424" t="s">
        <v>507</v>
      </c>
      <c r="D424" t="s">
        <v>14</v>
      </c>
      <c r="E424" t="s">
        <v>1304</v>
      </c>
      <c r="F424">
        <v>29</v>
      </c>
      <c r="G424" s="4">
        <v>41036</v>
      </c>
      <c r="H424">
        <f>VLOOKUP($D424,'Product Ledger_EX'!$A$1:$D$13,MATCH($H$1,'Product Ledger_EX'!$A$1:$D$1,0),0)</f>
        <v>9</v>
      </c>
    </row>
    <row r="425" spans="1:8" x14ac:dyDescent="0.25">
      <c r="A425">
        <v>23605</v>
      </c>
      <c r="B425" t="s">
        <v>542</v>
      </c>
      <c r="C425" t="s">
        <v>236</v>
      </c>
      <c r="D425" t="s">
        <v>8</v>
      </c>
      <c r="E425" t="s">
        <v>1304</v>
      </c>
      <c r="F425">
        <v>79</v>
      </c>
      <c r="G425" s="4">
        <v>41036</v>
      </c>
      <c r="H425">
        <f>VLOOKUP($D425,'Product Ledger_EX'!$A$1:$D$13,MATCH($H$1,'Product Ledger_EX'!$A$1:$D$1,0),0)</f>
        <v>0</v>
      </c>
    </row>
    <row r="426" spans="1:8" x14ac:dyDescent="0.25">
      <c r="A426">
        <v>23628</v>
      </c>
      <c r="B426" t="s">
        <v>573</v>
      </c>
      <c r="C426" t="s">
        <v>28</v>
      </c>
      <c r="D426" t="s">
        <v>43</v>
      </c>
      <c r="E426" t="s">
        <v>1304</v>
      </c>
      <c r="F426">
        <v>169</v>
      </c>
      <c r="G426" s="4">
        <v>41036</v>
      </c>
      <c r="H426">
        <f>VLOOKUP($D426,'Product Ledger_EX'!$A$1:$D$13,MATCH($H$1,'Product Ledger_EX'!$A$1:$D$1,0),0)</f>
        <v>6.5</v>
      </c>
    </row>
    <row r="427" spans="1:8" x14ac:dyDescent="0.25">
      <c r="A427">
        <v>24134</v>
      </c>
      <c r="B427" t="s">
        <v>1121</v>
      </c>
      <c r="C427" t="s">
        <v>316</v>
      </c>
      <c r="D427" t="s">
        <v>14</v>
      </c>
      <c r="E427" t="s">
        <v>1305</v>
      </c>
      <c r="F427">
        <v>182</v>
      </c>
      <c r="G427" s="4">
        <v>41036</v>
      </c>
      <c r="H427">
        <f>VLOOKUP($D427,'Product Ledger_EX'!$A$1:$D$13,MATCH($H$1,'Product Ledger_EX'!$A$1:$D$1,0),0)</f>
        <v>9</v>
      </c>
    </row>
    <row r="428" spans="1:8" x14ac:dyDescent="0.25">
      <c r="A428">
        <v>23400</v>
      </c>
      <c r="B428" t="s">
        <v>262</v>
      </c>
      <c r="C428" t="s">
        <v>263</v>
      </c>
      <c r="D428" t="s">
        <v>8</v>
      </c>
      <c r="E428" t="s">
        <v>1305</v>
      </c>
      <c r="F428">
        <v>54</v>
      </c>
      <c r="G428" s="4">
        <v>41036</v>
      </c>
      <c r="H428">
        <f>VLOOKUP($D428,'Product Ledger_EX'!$A$1:$D$13,MATCH($H$1,'Product Ledger_EX'!$A$1:$D$1,0),0)</f>
        <v>0</v>
      </c>
    </row>
    <row r="429" spans="1:8" x14ac:dyDescent="0.25">
      <c r="A429">
        <v>23493</v>
      </c>
      <c r="B429" t="s">
        <v>399</v>
      </c>
      <c r="C429" t="s">
        <v>372</v>
      </c>
      <c r="D429" t="s">
        <v>8</v>
      </c>
      <c r="E429" t="s">
        <v>1304</v>
      </c>
      <c r="F429">
        <v>176</v>
      </c>
      <c r="G429" s="4">
        <v>41037</v>
      </c>
      <c r="H429">
        <f>VLOOKUP($D429,'Product Ledger_EX'!$A$1:$D$13,MATCH($H$1,'Product Ledger_EX'!$A$1:$D$1,0),0)</f>
        <v>0</v>
      </c>
    </row>
    <row r="430" spans="1:8" x14ac:dyDescent="0.25">
      <c r="A430">
        <v>23565</v>
      </c>
      <c r="B430" t="s">
        <v>494</v>
      </c>
      <c r="C430" t="s">
        <v>133</v>
      </c>
      <c r="D430" t="s">
        <v>14</v>
      </c>
      <c r="E430" t="s">
        <v>1305</v>
      </c>
      <c r="F430">
        <v>70</v>
      </c>
      <c r="G430" s="4">
        <v>41037</v>
      </c>
      <c r="H430">
        <f>VLOOKUP($D430,'Product Ledger_EX'!$A$1:$D$13,MATCH($H$1,'Product Ledger_EX'!$A$1:$D$1,0),0)</f>
        <v>9</v>
      </c>
    </row>
    <row r="431" spans="1:8" x14ac:dyDescent="0.25">
      <c r="A431">
        <v>23586</v>
      </c>
      <c r="B431" t="s">
        <v>519</v>
      </c>
      <c r="C431" t="s">
        <v>178</v>
      </c>
      <c r="D431" t="s">
        <v>26</v>
      </c>
      <c r="E431" t="s">
        <v>1305</v>
      </c>
      <c r="F431">
        <v>175</v>
      </c>
      <c r="G431" s="4">
        <v>41037</v>
      </c>
      <c r="H431">
        <f>VLOOKUP($D431,'Product Ledger_EX'!$A$1:$D$13,MATCH($H$1,'Product Ledger_EX'!$A$1:$D$1,0),0)</f>
        <v>6</v>
      </c>
    </row>
    <row r="432" spans="1:8" x14ac:dyDescent="0.25">
      <c r="A432">
        <v>23660</v>
      </c>
      <c r="B432" t="s">
        <v>614</v>
      </c>
      <c r="C432" t="s">
        <v>608</v>
      </c>
      <c r="D432" t="s">
        <v>43</v>
      </c>
      <c r="E432" t="s">
        <v>1304</v>
      </c>
      <c r="F432">
        <v>189</v>
      </c>
      <c r="G432" s="4">
        <v>41037</v>
      </c>
      <c r="H432">
        <f>VLOOKUP($D432,'Product Ledger_EX'!$A$1:$D$13,MATCH($H$1,'Product Ledger_EX'!$A$1:$D$1,0),0)</f>
        <v>6.5</v>
      </c>
    </row>
    <row r="433" spans="1:8" x14ac:dyDescent="0.25">
      <c r="A433">
        <v>23481</v>
      </c>
      <c r="B433" t="s">
        <v>385</v>
      </c>
      <c r="C433" t="s">
        <v>354</v>
      </c>
      <c r="D433" t="s">
        <v>31</v>
      </c>
      <c r="E433" t="s">
        <v>1304</v>
      </c>
      <c r="F433">
        <v>20</v>
      </c>
      <c r="G433" s="4">
        <v>41038</v>
      </c>
      <c r="H433">
        <f>VLOOKUP($D433,'Product Ledger_EX'!$A$1:$D$13,MATCH($H$1,'Product Ledger_EX'!$A$1:$D$1,0),0)</f>
        <v>6.99</v>
      </c>
    </row>
    <row r="434" spans="1:8" x14ac:dyDescent="0.25">
      <c r="A434">
        <v>23511</v>
      </c>
      <c r="B434" t="s">
        <v>420</v>
      </c>
      <c r="C434" t="s">
        <v>421</v>
      </c>
      <c r="D434" t="s">
        <v>26</v>
      </c>
      <c r="E434" t="s">
        <v>1304</v>
      </c>
      <c r="F434">
        <v>158</v>
      </c>
      <c r="G434" s="4">
        <v>41038</v>
      </c>
      <c r="H434">
        <f>VLOOKUP($D434,'Product Ledger_EX'!$A$1:$D$13,MATCH($H$1,'Product Ledger_EX'!$A$1:$D$1,0),0)</f>
        <v>6</v>
      </c>
    </row>
    <row r="435" spans="1:8" x14ac:dyDescent="0.25">
      <c r="A435">
        <v>23573</v>
      </c>
      <c r="B435" t="s">
        <v>504</v>
      </c>
      <c r="C435" t="s">
        <v>127</v>
      </c>
      <c r="D435" t="s">
        <v>55</v>
      </c>
      <c r="E435" t="s">
        <v>1305</v>
      </c>
      <c r="F435">
        <v>67</v>
      </c>
      <c r="G435" s="4">
        <v>41038</v>
      </c>
      <c r="H435">
        <f>VLOOKUP($D435,'Product Ledger_EX'!$A$1:$D$13,MATCH($H$1,'Product Ledger_EX'!$A$1:$D$1,0),0)</f>
        <v>4.5</v>
      </c>
    </row>
    <row r="436" spans="1:8" x14ac:dyDescent="0.25">
      <c r="A436">
        <v>23646</v>
      </c>
      <c r="B436" t="s">
        <v>596</v>
      </c>
      <c r="C436" t="s">
        <v>597</v>
      </c>
      <c r="D436" t="s">
        <v>26</v>
      </c>
      <c r="E436" t="s">
        <v>1305</v>
      </c>
      <c r="F436">
        <v>131</v>
      </c>
      <c r="G436" s="4">
        <v>41038</v>
      </c>
      <c r="H436">
        <f>VLOOKUP($D436,'Product Ledger_EX'!$A$1:$D$13,MATCH($H$1,'Product Ledger_EX'!$A$1:$D$1,0),0)</f>
        <v>6</v>
      </c>
    </row>
    <row r="437" spans="1:8" x14ac:dyDescent="0.25">
      <c r="A437">
        <v>23358</v>
      </c>
      <c r="B437" t="s">
        <v>195</v>
      </c>
      <c r="C437" t="s">
        <v>196</v>
      </c>
      <c r="D437" t="s">
        <v>20</v>
      </c>
      <c r="E437" t="s">
        <v>1305</v>
      </c>
      <c r="F437">
        <v>43</v>
      </c>
      <c r="G437" s="4">
        <v>41038</v>
      </c>
      <c r="H437">
        <f>VLOOKUP($D437,'Product Ledger_EX'!$A$1:$D$13,MATCH($H$1,'Product Ledger_EX'!$A$1:$D$1,0),0)</f>
        <v>3.99</v>
      </c>
    </row>
    <row r="438" spans="1:8" x14ac:dyDescent="0.25">
      <c r="A438">
        <v>23497</v>
      </c>
      <c r="B438" t="s">
        <v>403</v>
      </c>
      <c r="C438" t="s">
        <v>404</v>
      </c>
      <c r="D438" t="s">
        <v>26</v>
      </c>
      <c r="E438" t="s">
        <v>1306</v>
      </c>
      <c r="F438">
        <v>126</v>
      </c>
      <c r="G438" s="4">
        <v>41039</v>
      </c>
      <c r="H438">
        <f>VLOOKUP($D438,'Product Ledger_EX'!$A$1:$D$13,MATCH($H$1,'Product Ledger_EX'!$A$1:$D$1,0),0)</f>
        <v>6</v>
      </c>
    </row>
    <row r="439" spans="1:8" x14ac:dyDescent="0.25">
      <c r="A439">
        <v>23541</v>
      </c>
      <c r="B439" t="s">
        <v>463</v>
      </c>
      <c r="C439" t="s">
        <v>390</v>
      </c>
      <c r="D439" t="s">
        <v>20</v>
      </c>
      <c r="E439" t="s">
        <v>1305</v>
      </c>
      <c r="F439">
        <v>127</v>
      </c>
      <c r="G439" s="4">
        <v>41039</v>
      </c>
      <c r="H439">
        <f>VLOOKUP($D439,'Product Ledger_EX'!$A$1:$D$13,MATCH($H$1,'Product Ledger_EX'!$A$1:$D$1,0),0)</f>
        <v>3.99</v>
      </c>
    </row>
    <row r="440" spans="1:8" x14ac:dyDescent="0.25">
      <c r="A440">
        <v>23578</v>
      </c>
      <c r="B440" t="s">
        <v>510</v>
      </c>
      <c r="C440" t="s">
        <v>414</v>
      </c>
      <c r="D440" t="s">
        <v>8</v>
      </c>
      <c r="E440" t="s">
        <v>1304</v>
      </c>
      <c r="F440">
        <v>119</v>
      </c>
      <c r="G440" s="4">
        <v>41039</v>
      </c>
      <c r="H440">
        <f>VLOOKUP($D440,'Product Ledger_EX'!$A$1:$D$13,MATCH($H$1,'Product Ledger_EX'!$A$1:$D$1,0),0)</f>
        <v>0</v>
      </c>
    </row>
    <row r="441" spans="1:8" x14ac:dyDescent="0.25">
      <c r="A441">
        <v>23624</v>
      </c>
      <c r="B441" t="s">
        <v>568</v>
      </c>
      <c r="C441" t="s">
        <v>112</v>
      </c>
      <c r="D441" t="s">
        <v>31</v>
      </c>
      <c r="E441" t="s">
        <v>1304</v>
      </c>
      <c r="F441">
        <v>1</v>
      </c>
      <c r="G441" s="4">
        <v>41039</v>
      </c>
      <c r="H441">
        <f>VLOOKUP($D441,'Product Ledger_EX'!$A$1:$D$13,MATCH($H$1,'Product Ledger_EX'!$A$1:$D$1,0),0)</f>
        <v>6.99</v>
      </c>
    </row>
    <row r="442" spans="1:8" x14ac:dyDescent="0.25">
      <c r="A442">
        <v>23480</v>
      </c>
      <c r="B442" t="s">
        <v>384</v>
      </c>
      <c r="C442" t="s">
        <v>314</v>
      </c>
      <c r="D442" t="s">
        <v>23</v>
      </c>
      <c r="E442" t="s">
        <v>1304</v>
      </c>
      <c r="F442">
        <v>111</v>
      </c>
      <c r="G442" s="4">
        <v>41040</v>
      </c>
      <c r="H442">
        <f>VLOOKUP($D442,'Product Ledger_EX'!$A$1:$D$13,MATCH($H$1,'Product Ledger_EX'!$A$1:$D$1,0),0)</f>
        <v>3</v>
      </c>
    </row>
    <row r="443" spans="1:8" x14ac:dyDescent="0.25">
      <c r="A443">
        <v>23633</v>
      </c>
      <c r="B443" t="s">
        <v>580</v>
      </c>
      <c r="C443" t="s">
        <v>61</v>
      </c>
      <c r="D443" t="s">
        <v>31</v>
      </c>
      <c r="E443" t="s">
        <v>1304</v>
      </c>
      <c r="F443">
        <v>58</v>
      </c>
      <c r="G443" s="4">
        <v>41040</v>
      </c>
      <c r="H443">
        <f>VLOOKUP($D443,'Product Ledger_EX'!$A$1:$D$13,MATCH($H$1,'Product Ledger_EX'!$A$1:$D$1,0),0)</f>
        <v>6.99</v>
      </c>
    </row>
    <row r="444" spans="1:8" x14ac:dyDescent="0.25">
      <c r="A444">
        <v>23637</v>
      </c>
      <c r="B444" t="s">
        <v>584</v>
      </c>
      <c r="C444" t="s">
        <v>84</v>
      </c>
      <c r="D444" t="s">
        <v>8</v>
      </c>
      <c r="E444" t="s">
        <v>1304</v>
      </c>
      <c r="F444">
        <v>63</v>
      </c>
      <c r="G444" s="4">
        <v>41040</v>
      </c>
      <c r="H444">
        <f>VLOOKUP($D444,'Product Ledger_EX'!$A$1:$D$13,MATCH($H$1,'Product Ledger_EX'!$A$1:$D$1,0),0)</f>
        <v>0</v>
      </c>
    </row>
    <row r="445" spans="1:8" x14ac:dyDescent="0.25">
      <c r="A445">
        <v>23640</v>
      </c>
      <c r="B445" t="s">
        <v>588</v>
      </c>
      <c r="C445" t="s">
        <v>33</v>
      </c>
      <c r="D445" t="s">
        <v>26</v>
      </c>
      <c r="E445" t="s">
        <v>1306</v>
      </c>
      <c r="F445">
        <v>90</v>
      </c>
      <c r="G445" s="4">
        <v>41040</v>
      </c>
      <c r="H445">
        <f>VLOOKUP($D445,'Product Ledger_EX'!$A$1:$D$13,MATCH($H$1,'Product Ledger_EX'!$A$1:$D$1,0),0)</f>
        <v>6</v>
      </c>
    </row>
    <row r="446" spans="1:8" x14ac:dyDescent="0.25">
      <c r="A446">
        <v>23648</v>
      </c>
      <c r="B446" t="s">
        <v>600</v>
      </c>
      <c r="C446" t="s">
        <v>374</v>
      </c>
      <c r="D446" t="s">
        <v>17</v>
      </c>
      <c r="E446" t="s">
        <v>1305</v>
      </c>
      <c r="F446">
        <v>153</v>
      </c>
      <c r="G446" s="4">
        <v>41040</v>
      </c>
      <c r="H446">
        <f>VLOOKUP($D446,'Product Ledger_EX'!$A$1:$D$13,MATCH($H$1,'Product Ledger_EX'!$A$1:$D$1,0),0)</f>
        <v>9.99</v>
      </c>
    </row>
    <row r="447" spans="1:8" x14ac:dyDescent="0.25">
      <c r="A447">
        <v>23500</v>
      </c>
      <c r="B447" t="s">
        <v>407</v>
      </c>
      <c r="C447" t="s">
        <v>408</v>
      </c>
      <c r="D447" t="s">
        <v>48</v>
      </c>
      <c r="E447" t="s">
        <v>1304</v>
      </c>
      <c r="F447">
        <v>8</v>
      </c>
      <c r="G447" s="4">
        <v>41041</v>
      </c>
      <c r="H447">
        <f>VLOOKUP($D447,'Product Ledger_EX'!$A$1:$D$13,MATCH($H$1,'Product Ledger_EX'!$A$1:$D$1,0),0)</f>
        <v>14.5</v>
      </c>
    </row>
    <row r="448" spans="1:8" x14ac:dyDescent="0.25">
      <c r="A448">
        <v>23502</v>
      </c>
      <c r="B448" t="s">
        <v>410</v>
      </c>
      <c r="C448" t="s">
        <v>230</v>
      </c>
      <c r="D448" t="s">
        <v>23</v>
      </c>
      <c r="E448" t="s">
        <v>1304</v>
      </c>
      <c r="F448">
        <v>123</v>
      </c>
      <c r="G448" s="4">
        <v>41041</v>
      </c>
      <c r="H448">
        <f>VLOOKUP($D448,'Product Ledger_EX'!$A$1:$D$13,MATCH($H$1,'Product Ledger_EX'!$A$1:$D$1,0),0)</f>
        <v>3</v>
      </c>
    </row>
    <row r="449" spans="1:8" x14ac:dyDescent="0.25">
      <c r="A449">
        <v>23527</v>
      </c>
      <c r="B449" t="s">
        <v>443</v>
      </c>
      <c r="C449" t="s">
        <v>165</v>
      </c>
      <c r="D449" t="s">
        <v>17</v>
      </c>
      <c r="E449" t="s">
        <v>1304</v>
      </c>
      <c r="F449">
        <v>124</v>
      </c>
      <c r="G449" s="4">
        <v>41041</v>
      </c>
      <c r="H449">
        <f>VLOOKUP($D449,'Product Ledger_EX'!$A$1:$D$13,MATCH($H$1,'Product Ledger_EX'!$A$1:$D$1,0),0)</f>
        <v>9.99</v>
      </c>
    </row>
    <row r="450" spans="1:8" x14ac:dyDescent="0.25">
      <c r="A450">
        <v>23581</v>
      </c>
      <c r="B450" t="s">
        <v>514</v>
      </c>
      <c r="C450" t="s">
        <v>469</v>
      </c>
      <c r="D450" t="s">
        <v>20</v>
      </c>
      <c r="E450" t="s">
        <v>1304</v>
      </c>
      <c r="F450">
        <v>75</v>
      </c>
      <c r="G450" s="4">
        <v>41041</v>
      </c>
      <c r="H450">
        <f>VLOOKUP($D450,'Product Ledger_EX'!$A$1:$D$13,MATCH($H$1,'Product Ledger_EX'!$A$1:$D$1,0),0)</f>
        <v>3.99</v>
      </c>
    </row>
    <row r="451" spans="1:8" x14ac:dyDescent="0.25">
      <c r="A451">
        <v>23582</v>
      </c>
      <c r="B451" t="s">
        <v>515</v>
      </c>
      <c r="C451" t="s">
        <v>430</v>
      </c>
      <c r="D451" t="s">
        <v>23</v>
      </c>
      <c r="E451" t="s">
        <v>1305</v>
      </c>
      <c r="F451">
        <v>146</v>
      </c>
      <c r="G451" s="4">
        <v>41041</v>
      </c>
      <c r="H451">
        <f>VLOOKUP($D451,'Product Ledger_EX'!$A$1:$D$13,MATCH($H$1,'Product Ledger_EX'!$A$1:$D$1,0),0)</f>
        <v>3</v>
      </c>
    </row>
    <row r="452" spans="1:8" x14ac:dyDescent="0.25">
      <c r="A452">
        <v>23590</v>
      </c>
      <c r="B452" t="s">
        <v>524</v>
      </c>
      <c r="C452" t="s">
        <v>393</v>
      </c>
      <c r="D452" t="s">
        <v>17</v>
      </c>
      <c r="E452" t="s">
        <v>1304</v>
      </c>
      <c r="F452">
        <v>148</v>
      </c>
      <c r="G452" s="4">
        <v>41041</v>
      </c>
      <c r="H452">
        <f>VLOOKUP($D452,'Product Ledger_EX'!$A$1:$D$13,MATCH($H$1,'Product Ledger_EX'!$A$1:$D$1,0),0)</f>
        <v>9.99</v>
      </c>
    </row>
    <row r="453" spans="1:8" x14ac:dyDescent="0.25">
      <c r="A453">
        <v>23904</v>
      </c>
      <c r="B453" t="s">
        <v>879</v>
      </c>
      <c r="C453" t="s">
        <v>84</v>
      </c>
      <c r="D453" t="s">
        <v>26</v>
      </c>
      <c r="E453" t="s">
        <v>1304</v>
      </c>
      <c r="F453">
        <v>76</v>
      </c>
      <c r="G453" s="4">
        <v>41041</v>
      </c>
      <c r="H453">
        <f>VLOOKUP($D453,'Product Ledger_EX'!$A$1:$D$13,MATCH($H$1,'Product Ledger_EX'!$A$1:$D$1,0),0)</f>
        <v>6</v>
      </c>
    </row>
    <row r="454" spans="1:8" x14ac:dyDescent="0.25">
      <c r="A454">
        <v>23477</v>
      </c>
      <c r="B454" t="s">
        <v>380</v>
      </c>
      <c r="C454" t="s">
        <v>381</v>
      </c>
      <c r="D454" t="s">
        <v>17</v>
      </c>
      <c r="E454" t="s">
        <v>1304</v>
      </c>
      <c r="F454">
        <v>164</v>
      </c>
      <c r="G454" s="4">
        <v>41042</v>
      </c>
      <c r="H454">
        <f>VLOOKUP($D454,'Product Ledger_EX'!$A$1:$D$13,MATCH($H$1,'Product Ledger_EX'!$A$1:$D$1,0),0)</f>
        <v>9.99</v>
      </c>
    </row>
    <row r="455" spans="1:8" x14ac:dyDescent="0.25">
      <c r="A455">
        <v>23522</v>
      </c>
      <c r="B455" t="s">
        <v>437</v>
      </c>
      <c r="C455" t="s">
        <v>343</v>
      </c>
      <c r="D455" t="s">
        <v>55</v>
      </c>
      <c r="E455" t="s">
        <v>1304</v>
      </c>
      <c r="F455">
        <v>105</v>
      </c>
      <c r="G455" s="4">
        <v>41042</v>
      </c>
      <c r="H455">
        <f>VLOOKUP($D455,'Product Ledger_EX'!$A$1:$D$13,MATCH($H$1,'Product Ledger_EX'!$A$1:$D$1,0),0)</f>
        <v>4.5</v>
      </c>
    </row>
    <row r="456" spans="1:8" x14ac:dyDescent="0.25">
      <c r="A456">
        <v>23635</v>
      </c>
      <c r="B456" t="s">
        <v>582</v>
      </c>
      <c r="C456" t="s">
        <v>298</v>
      </c>
      <c r="D456" t="s">
        <v>8</v>
      </c>
      <c r="E456" t="s">
        <v>1304</v>
      </c>
      <c r="F456">
        <v>115</v>
      </c>
      <c r="G456" s="4">
        <v>41042</v>
      </c>
      <c r="H456">
        <f>VLOOKUP($D456,'Product Ledger_EX'!$A$1:$D$13,MATCH($H$1,'Product Ledger_EX'!$A$1:$D$1,0),0)</f>
        <v>0</v>
      </c>
    </row>
    <row r="457" spans="1:8" x14ac:dyDescent="0.25">
      <c r="A457">
        <v>23488</v>
      </c>
      <c r="B457" t="s">
        <v>394</v>
      </c>
      <c r="C457" t="s">
        <v>354</v>
      </c>
      <c r="D457" t="s">
        <v>55</v>
      </c>
      <c r="E457" t="s">
        <v>1304</v>
      </c>
      <c r="F457">
        <v>129</v>
      </c>
      <c r="G457" s="4">
        <v>41042</v>
      </c>
      <c r="H457">
        <f>VLOOKUP($D457,'Product Ledger_EX'!$A$1:$D$13,MATCH($H$1,'Product Ledger_EX'!$A$1:$D$1,0),0)</f>
        <v>4.5</v>
      </c>
    </row>
    <row r="458" spans="1:8" x14ac:dyDescent="0.25">
      <c r="A458">
        <v>23571</v>
      </c>
      <c r="B458" t="s">
        <v>501</v>
      </c>
      <c r="C458" t="s">
        <v>462</v>
      </c>
      <c r="D458" t="s">
        <v>17</v>
      </c>
      <c r="E458" t="s">
        <v>1306</v>
      </c>
      <c r="F458">
        <v>71</v>
      </c>
      <c r="G458" s="4">
        <v>41043</v>
      </c>
      <c r="H458">
        <f>VLOOKUP($D458,'Product Ledger_EX'!$A$1:$D$13,MATCH($H$1,'Product Ledger_EX'!$A$1:$D$1,0),0)</f>
        <v>9.99</v>
      </c>
    </row>
    <row r="459" spans="1:8" x14ac:dyDescent="0.25">
      <c r="A459">
        <v>23574</v>
      </c>
      <c r="B459" t="s">
        <v>505</v>
      </c>
      <c r="C459" t="s">
        <v>327</v>
      </c>
      <c r="D459" t="s">
        <v>20</v>
      </c>
      <c r="E459" t="s">
        <v>1306</v>
      </c>
      <c r="F459">
        <v>33</v>
      </c>
      <c r="G459" s="4">
        <v>41043</v>
      </c>
      <c r="H459">
        <f>VLOOKUP($D459,'Product Ledger_EX'!$A$1:$D$13,MATCH($H$1,'Product Ledger_EX'!$A$1:$D$1,0),0)</f>
        <v>3.99</v>
      </c>
    </row>
    <row r="460" spans="1:8" x14ac:dyDescent="0.25">
      <c r="A460">
        <v>23630</v>
      </c>
      <c r="B460" t="s">
        <v>576</v>
      </c>
      <c r="C460" t="s">
        <v>74</v>
      </c>
      <c r="D460" t="s">
        <v>20</v>
      </c>
      <c r="E460" t="s">
        <v>1305</v>
      </c>
      <c r="F460">
        <v>55</v>
      </c>
      <c r="G460" s="4">
        <v>41043</v>
      </c>
      <c r="H460">
        <f>VLOOKUP($D460,'Product Ledger_EX'!$A$1:$D$13,MATCH($H$1,'Product Ledger_EX'!$A$1:$D$1,0),0)</f>
        <v>3.99</v>
      </c>
    </row>
    <row r="461" spans="1:8" x14ac:dyDescent="0.25">
      <c r="A461">
        <v>23755</v>
      </c>
      <c r="B461" t="s">
        <v>721</v>
      </c>
      <c r="C461" t="s">
        <v>471</v>
      </c>
      <c r="D461" t="s">
        <v>11</v>
      </c>
      <c r="E461" t="s">
        <v>1304</v>
      </c>
      <c r="F461">
        <v>195</v>
      </c>
      <c r="G461" s="4">
        <v>41043</v>
      </c>
      <c r="H461">
        <f>VLOOKUP($D461,'Product Ledger_EX'!$A$1:$D$13,MATCH($H$1,'Product Ledger_EX'!$A$1:$D$1,0),0)</f>
        <v>6.5</v>
      </c>
    </row>
    <row r="462" spans="1:8" x14ac:dyDescent="0.25">
      <c r="A462">
        <v>24056</v>
      </c>
      <c r="B462" t="s">
        <v>1040</v>
      </c>
      <c r="C462" t="s">
        <v>471</v>
      </c>
      <c r="D462" t="s">
        <v>62</v>
      </c>
      <c r="E462" t="s">
        <v>1304</v>
      </c>
      <c r="F462">
        <v>135</v>
      </c>
      <c r="G462" s="4">
        <v>41043</v>
      </c>
      <c r="H462">
        <f>VLOOKUP($D462,'Product Ledger_EX'!$A$1:$D$13,MATCH($H$1,'Product Ledger_EX'!$A$1:$D$1,0),0)</f>
        <v>4.5</v>
      </c>
    </row>
    <row r="463" spans="1:8" x14ac:dyDescent="0.25">
      <c r="A463">
        <v>23468</v>
      </c>
      <c r="B463" t="s">
        <v>367</v>
      </c>
      <c r="C463" t="s">
        <v>347</v>
      </c>
      <c r="D463" t="s">
        <v>48</v>
      </c>
      <c r="E463" t="s">
        <v>1304</v>
      </c>
      <c r="F463">
        <v>41</v>
      </c>
      <c r="G463" s="4">
        <v>41044</v>
      </c>
      <c r="H463">
        <f>VLOOKUP($D463,'Product Ledger_EX'!$A$1:$D$13,MATCH($H$1,'Product Ledger_EX'!$A$1:$D$1,0),0)</f>
        <v>14.5</v>
      </c>
    </row>
    <row r="464" spans="1:8" x14ac:dyDescent="0.25">
      <c r="A464">
        <v>23475</v>
      </c>
      <c r="B464" t="s">
        <v>377</v>
      </c>
      <c r="C464" t="s">
        <v>378</v>
      </c>
      <c r="D464" t="s">
        <v>55</v>
      </c>
      <c r="E464" t="s">
        <v>1305</v>
      </c>
      <c r="F464">
        <v>16</v>
      </c>
      <c r="G464" s="4">
        <v>41044</v>
      </c>
      <c r="H464">
        <f>VLOOKUP($D464,'Product Ledger_EX'!$A$1:$D$13,MATCH($H$1,'Product Ledger_EX'!$A$1:$D$1,0),0)</f>
        <v>4.5</v>
      </c>
    </row>
    <row r="465" spans="1:8" x14ac:dyDescent="0.25">
      <c r="A465">
        <v>23558</v>
      </c>
      <c r="B465" t="s">
        <v>486</v>
      </c>
      <c r="C465" t="s">
        <v>487</v>
      </c>
      <c r="D465" t="s">
        <v>17</v>
      </c>
      <c r="E465" t="s">
        <v>1305</v>
      </c>
      <c r="F465">
        <v>164</v>
      </c>
      <c r="G465" s="4">
        <v>41044</v>
      </c>
      <c r="H465">
        <f>VLOOKUP($D465,'Product Ledger_EX'!$A$1:$D$13,MATCH($H$1,'Product Ledger_EX'!$A$1:$D$1,0),0)</f>
        <v>9.99</v>
      </c>
    </row>
    <row r="466" spans="1:8" x14ac:dyDescent="0.25">
      <c r="A466">
        <v>23585</v>
      </c>
      <c r="B466" t="s">
        <v>518</v>
      </c>
      <c r="C466" t="s">
        <v>503</v>
      </c>
      <c r="D466" t="s">
        <v>26</v>
      </c>
      <c r="E466" t="s">
        <v>1304</v>
      </c>
      <c r="F466">
        <v>164</v>
      </c>
      <c r="G466" s="4">
        <v>41044</v>
      </c>
      <c r="H466">
        <f>VLOOKUP($D466,'Product Ledger_EX'!$A$1:$D$13,MATCH($H$1,'Product Ledger_EX'!$A$1:$D$1,0),0)</f>
        <v>6</v>
      </c>
    </row>
    <row r="467" spans="1:8" x14ac:dyDescent="0.25">
      <c r="A467">
        <v>23588</v>
      </c>
      <c r="B467" t="s">
        <v>521</v>
      </c>
      <c r="C467" t="s">
        <v>522</v>
      </c>
      <c r="D467" t="s">
        <v>62</v>
      </c>
      <c r="E467" t="s">
        <v>1306</v>
      </c>
      <c r="F467">
        <v>59</v>
      </c>
      <c r="G467" s="4">
        <v>41044</v>
      </c>
      <c r="H467">
        <f>VLOOKUP($D467,'Product Ledger_EX'!$A$1:$D$13,MATCH($H$1,'Product Ledger_EX'!$A$1:$D$1,0),0)</f>
        <v>4.5</v>
      </c>
    </row>
    <row r="468" spans="1:8" x14ac:dyDescent="0.25">
      <c r="A468">
        <v>23629</v>
      </c>
      <c r="B468" t="s">
        <v>574</v>
      </c>
      <c r="C468" t="s">
        <v>575</v>
      </c>
      <c r="D468" t="s">
        <v>17</v>
      </c>
      <c r="E468" t="s">
        <v>1305</v>
      </c>
      <c r="F468">
        <v>79</v>
      </c>
      <c r="G468" s="4">
        <v>41044</v>
      </c>
      <c r="H468">
        <f>VLOOKUP($D468,'Product Ledger_EX'!$A$1:$D$13,MATCH($H$1,'Product Ledger_EX'!$A$1:$D$1,0),0)</f>
        <v>9.99</v>
      </c>
    </row>
    <row r="469" spans="1:8" x14ac:dyDescent="0.25">
      <c r="A469">
        <v>23658</v>
      </c>
      <c r="B469" t="s">
        <v>612</v>
      </c>
      <c r="C469" t="s">
        <v>427</v>
      </c>
      <c r="D469" t="s">
        <v>55</v>
      </c>
      <c r="E469" t="s">
        <v>1304</v>
      </c>
      <c r="F469">
        <v>88</v>
      </c>
      <c r="G469" s="4">
        <v>41044</v>
      </c>
      <c r="H469">
        <f>VLOOKUP($D469,'Product Ledger_EX'!$A$1:$D$13,MATCH($H$1,'Product Ledger_EX'!$A$1:$D$1,0),0)</f>
        <v>4.5</v>
      </c>
    </row>
    <row r="470" spans="1:8" x14ac:dyDescent="0.25">
      <c r="A470">
        <v>23495</v>
      </c>
      <c r="B470" t="s">
        <v>401</v>
      </c>
      <c r="C470" t="s">
        <v>66</v>
      </c>
      <c r="D470" t="s">
        <v>8</v>
      </c>
      <c r="E470" t="s">
        <v>1305</v>
      </c>
      <c r="F470">
        <v>192</v>
      </c>
      <c r="G470" s="4">
        <v>41045</v>
      </c>
      <c r="H470">
        <f>VLOOKUP($D470,'Product Ledger_EX'!$A$1:$D$13,MATCH($H$1,'Product Ledger_EX'!$A$1:$D$1,0),0)</f>
        <v>0</v>
      </c>
    </row>
    <row r="471" spans="1:8" x14ac:dyDescent="0.25">
      <c r="A471">
        <v>23501</v>
      </c>
      <c r="B471" t="s">
        <v>409</v>
      </c>
      <c r="C471" t="s">
        <v>274</v>
      </c>
      <c r="D471" t="s">
        <v>23</v>
      </c>
      <c r="E471" t="s">
        <v>1305</v>
      </c>
      <c r="F471">
        <v>204</v>
      </c>
      <c r="G471" s="4">
        <v>41045</v>
      </c>
      <c r="H471">
        <f>VLOOKUP($D471,'Product Ledger_EX'!$A$1:$D$13,MATCH($H$1,'Product Ledger_EX'!$A$1:$D$1,0),0)</f>
        <v>3</v>
      </c>
    </row>
    <row r="472" spans="1:8" x14ac:dyDescent="0.25">
      <c r="A472">
        <v>23513</v>
      </c>
      <c r="B472" t="s">
        <v>423</v>
      </c>
      <c r="C472" t="s">
        <v>142</v>
      </c>
      <c r="D472" t="s">
        <v>43</v>
      </c>
      <c r="E472" t="s">
        <v>1304</v>
      </c>
      <c r="F472">
        <v>78</v>
      </c>
      <c r="G472" s="4">
        <v>41045</v>
      </c>
      <c r="H472">
        <f>VLOOKUP($D472,'Product Ledger_EX'!$A$1:$D$13,MATCH($H$1,'Product Ledger_EX'!$A$1:$D$1,0),0)</f>
        <v>6.5</v>
      </c>
    </row>
    <row r="473" spans="1:8" x14ac:dyDescent="0.25">
      <c r="A473">
        <v>23540</v>
      </c>
      <c r="B473" t="s">
        <v>461</v>
      </c>
      <c r="C473" t="s">
        <v>462</v>
      </c>
      <c r="D473" t="s">
        <v>14</v>
      </c>
      <c r="E473" t="s">
        <v>1304</v>
      </c>
      <c r="F473">
        <v>7</v>
      </c>
      <c r="G473" s="4">
        <v>41045</v>
      </c>
      <c r="H473">
        <f>VLOOKUP($D473,'Product Ledger_EX'!$A$1:$D$13,MATCH($H$1,'Product Ledger_EX'!$A$1:$D$1,0),0)</f>
        <v>9</v>
      </c>
    </row>
    <row r="474" spans="1:8" x14ac:dyDescent="0.25">
      <c r="A474">
        <v>23580</v>
      </c>
      <c r="B474" t="s">
        <v>512</v>
      </c>
      <c r="C474" t="s">
        <v>513</v>
      </c>
      <c r="D474" t="s">
        <v>14</v>
      </c>
      <c r="E474" t="s">
        <v>1304</v>
      </c>
      <c r="F474">
        <v>1</v>
      </c>
      <c r="G474" s="4">
        <v>41045</v>
      </c>
      <c r="H474">
        <f>VLOOKUP($D474,'Product Ledger_EX'!$A$1:$D$13,MATCH($H$1,'Product Ledger_EX'!$A$1:$D$1,0),0)</f>
        <v>9</v>
      </c>
    </row>
    <row r="475" spans="1:8" x14ac:dyDescent="0.25">
      <c r="A475">
        <v>23504</v>
      </c>
      <c r="B475" t="s">
        <v>412</v>
      </c>
      <c r="C475" t="s">
        <v>94</v>
      </c>
      <c r="D475" t="s">
        <v>43</v>
      </c>
      <c r="E475" t="s">
        <v>1305</v>
      </c>
      <c r="F475">
        <v>88</v>
      </c>
      <c r="G475" s="4">
        <v>41046</v>
      </c>
      <c r="H475">
        <f>VLOOKUP($D475,'Product Ledger_EX'!$A$1:$D$13,MATCH($H$1,'Product Ledger_EX'!$A$1:$D$1,0),0)</f>
        <v>6.5</v>
      </c>
    </row>
    <row r="476" spans="1:8" x14ac:dyDescent="0.25">
      <c r="A476">
        <v>23517</v>
      </c>
      <c r="B476" t="s">
        <v>429</v>
      </c>
      <c r="C476" t="s">
        <v>430</v>
      </c>
      <c r="D476" t="s">
        <v>23</v>
      </c>
      <c r="E476" t="s">
        <v>1304</v>
      </c>
      <c r="F476">
        <v>144</v>
      </c>
      <c r="G476" s="4">
        <v>41046</v>
      </c>
      <c r="H476">
        <f>VLOOKUP($D476,'Product Ledger_EX'!$A$1:$D$13,MATCH($H$1,'Product Ledger_EX'!$A$1:$D$1,0),0)</f>
        <v>3</v>
      </c>
    </row>
    <row r="477" spans="1:8" x14ac:dyDescent="0.25">
      <c r="A477">
        <v>23544</v>
      </c>
      <c r="B477" t="s">
        <v>466</v>
      </c>
      <c r="C477" t="s">
        <v>256</v>
      </c>
      <c r="D477" t="s">
        <v>14</v>
      </c>
      <c r="E477" t="s">
        <v>1305</v>
      </c>
      <c r="F477">
        <v>58</v>
      </c>
      <c r="G477" s="4">
        <v>41046</v>
      </c>
      <c r="H477">
        <f>VLOOKUP($D477,'Product Ledger_EX'!$A$1:$D$13,MATCH($H$1,'Product Ledger_EX'!$A$1:$D$1,0),0)</f>
        <v>9</v>
      </c>
    </row>
    <row r="478" spans="1:8" x14ac:dyDescent="0.25">
      <c r="A478">
        <v>23653</v>
      </c>
      <c r="B478" t="s">
        <v>606</v>
      </c>
      <c r="C478" t="s">
        <v>10</v>
      </c>
      <c r="D478" t="s">
        <v>62</v>
      </c>
      <c r="E478" t="s">
        <v>1304</v>
      </c>
      <c r="F478">
        <v>165</v>
      </c>
      <c r="G478" s="4">
        <v>41046</v>
      </c>
      <c r="H478">
        <f>VLOOKUP($D478,'Product Ledger_EX'!$A$1:$D$13,MATCH($H$1,'Product Ledger_EX'!$A$1:$D$1,0),0)</f>
        <v>4.5</v>
      </c>
    </row>
    <row r="479" spans="1:8" x14ac:dyDescent="0.25">
      <c r="A479">
        <v>23641</v>
      </c>
      <c r="B479" t="s">
        <v>589</v>
      </c>
      <c r="C479" t="s">
        <v>590</v>
      </c>
      <c r="D479" t="s">
        <v>14</v>
      </c>
      <c r="E479" t="s">
        <v>1304</v>
      </c>
      <c r="F479">
        <v>11</v>
      </c>
      <c r="G479" s="4">
        <v>41047</v>
      </c>
      <c r="H479">
        <f>VLOOKUP($D479,'Product Ledger_EX'!$A$1:$D$13,MATCH($H$1,'Product Ledger_EX'!$A$1:$D$1,0),0)</f>
        <v>9</v>
      </c>
    </row>
    <row r="480" spans="1:8" x14ac:dyDescent="0.25">
      <c r="A480">
        <v>23656</v>
      </c>
      <c r="B480" t="s">
        <v>610</v>
      </c>
      <c r="C480" t="s">
        <v>265</v>
      </c>
      <c r="D480" t="s">
        <v>48</v>
      </c>
      <c r="E480" t="s">
        <v>1305</v>
      </c>
      <c r="F480">
        <v>206</v>
      </c>
      <c r="G480" s="4">
        <v>41047</v>
      </c>
      <c r="H480">
        <f>VLOOKUP($D480,'Product Ledger_EX'!$A$1:$D$13,MATCH($H$1,'Product Ledger_EX'!$A$1:$D$1,0),0)</f>
        <v>14.5</v>
      </c>
    </row>
    <row r="481" spans="1:8" x14ac:dyDescent="0.25">
      <c r="A481">
        <v>23702</v>
      </c>
      <c r="B481" t="s">
        <v>664</v>
      </c>
      <c r="C481" t="s">
        <v>665</v>
      </c>
      <c r="D481" t="s">
        <v>43</v>
      </c>
      <c r="E481" t="s">
        <v>1304</v>
      </c>
      <c r="F481">
        <v>5</v>
      </c>
      <c r="G481" s="4">
        <v>41047</v>
      </c>
      <c r="H481">
        <f>VLOOKUP($D481,'Product Ledger_EX'!$A$1:$D$13,MATCH($H$1,'Product Ledger_EX'!$A$1:$D$1,0),0)</f>
        <v>6.5</v>
      </c>
    </row>
    <row r="482" spans="1:8" x14ac:dyDescent="0.25">
      <c r="A482">
        <v>24014</v>
      </c>
      <c r="B482" t="s">
        <v>998</v>
      </c>
      <c r="C482" t="s">
        <v>142</v>
      </c>
      <c r="D482" t="s">
        <v>55</v>
      </c>
      <c r="E482" t="s">
        <v>1305</v>
      </c>
      <c r="F482">
        <v>8</v>
      </c>
      <c r="G482" s="4">
        <v>41047</v>
      </c>
      <c r="H482">
        <f>VLOOKUP($D482,'Product Ledger_EX'!$A$1:$D$13,MATCH($H$1,'Product Ledger_EX'!$A$1:$D$1,0),0)</f>
        <v>4.5</v>
      </c>
    </row>
    <row r="483" spans="1:8" x14ac:dyDescent="0.25">
      <c r="A483">
        <v>23486</v>
      </c>
      <c r="B483" t="s">
        <v>391</v>
      </c>
      <c r="C483" t="s">
        <v>86</v>
      </c>
      <c r="D483" t="s">
        <v>48</v>
      </c>
      <c r="E483" t="s">
        <v>1304</v>
      </c>
      <c r="F483">
        <v>206</v>
      </c>
      <c r="G483" s="4">
        <v>41048</v>
      </c>
      <c r="H483">
        <f>VLOOKUP($D483,'Product Ledger_EX'!$A$1:$D$13,MATCH($H$1,'Product Ledger_EX'!$A$1:$D$1,0),0)</f>
        <v>14.5</v>
      </c>
    </row>
    <row r="484" spans="1:8" x14ac:dyDescent="0.25">
      <c r="A484">
        <v>23499</v>
      </c>
      <c r="B484" t="s">
        <v>406</v>
      </c>
      <c r="C484" t="s">
        <v>267</v>
      </c>
      <c r="D484" t="s">
        <v>23</v>
      </c>
      <c r="E484" t="s">
        <v>1304</v>
      </c>
      <c r="F484">
        <v>116</v>
      </c>
      <c r="G484" s="4">
        <v>41048</v>
      </c>
      <c r="H484">
        <f>VLOOKUP($D484,'Product Ledger_EX'!$A$1:$D$13,MATCH($H$1,'Product Ledger_EX'!$A$1:$D$1,0),0)</f>
        <v>3</v>
      </c>
    </row>
    <row r="485" spans="1:8" x14ac:dyDescent="0.25">
      <c r="A485">
        <v>23601</v>
      </c>
      <c r="B485" t="s">
        <v>537</v>
      </c>
      <c r="C485" t="s">
        <v>296</v>
      </c>
      <c r="D485" t="s">
        <v>48</v>
      </c>
      <c r="E485" t="s">
        <v>1305</v>
      </c>
      <c r="F485">
        <v>44</v>
      </c>
      <c r="G485" s="4">
        <v>41048</v>
      </c>
      <c r="H485">
        <f>VLOOKUP($D485,'Product Ledger_EX'!$A$1:$D$13,MATCH($H$1,'Product Ledger_EX'!$A$1:$D$1,0),0)</f>
        <v>14.5</v>
      </c>
    </row>
    <row r="486" spans="1:8" x14ac:dyDescent="0.25">
      <c r="A486">
        <v>23769</v>
      </c>
      <c r="B486" t="s">
        <v>735</v>
      </c>
      <c r="C486" t="s">
        <v>201</v>
      </c>
      <c r="D486" t="s">
        <v>31</v>
      </c>
      <c r="E486" t="s">
        <v>1304</v>
      </c>
      <c r="F486">
        <v>62</v>
      </c>
      <c r="G486" s="4">
        <v>41048</v>
      </c>
      <c r="H486">
        <f>VLOOKUP($D486,'Product Ledger_EX'!$A$1:$D$13,MATCH($H$1,'Product Ledger_EX'!$A$1:$D$1,0),0)</f>
        <v>6.99</v>
      </c>
    </row>
    <row r="487" spans="1:8" x14ac:dyDescent="0.25">
      <c r="A487">
        <v>23535</v>
      </c>
      <c r="B487" t="s">
        <v>455</v>
      </c>
      <c r="C487" t="s">
        <v>193</v>
      </c>
      <c r="D487" t="s">
        <v>17</v>
      </c>
      <c r="E487" t="s">
        <v>1305</v>
      </c>
      <c r="F487">
        <v>159</v>
      </c>
      <c r="G487" s="4">
        <v>41049</v>
      </c>
      <c r="H487">
        <f>VLOOKUP($D487,'Product Ledger_EX'!$A$1:$D$13,MATCH($H$1,'Product Ledger_EX'!$A$1:$D$1,0),0)</f>
        <v>9.99</v>
      </c>
    </row>
    <row r="488" spans="1:8" x14ac:dyDescent="0.25">
      <c r="A488">
        <v>23566</v>
      </c>
      <c r="B488" t="s">
        <v>495</v>
      </c>
      <c r="C488" t="s">
        <v>496</v>
      </c>
      <c r="D488" t="s">
        <v>43</v>
      </c>
      <c r="E488" t="s">
        <v>1304</v>
      </c>
      <c r="F488">
        <v>95</v>
      </c>
      <c r="G488" s="4">
        <v>41050</v>
      </c>
      <c r="H488">
        <f>VLOOKUP($D488,'Product Ledger_EX'!$A$1:$D$13,MATCH($H$1,'Product Ledger_EX'!$A$1:$D$1,0),0)</f>
        <v>6.5</v>
      </c>
    </row>
    <row r="489" spans="1:8" x14ac:dyDescent="0.25">
      <c r="A489">
        <v>23576</v>
      </c>
      <c r="B489" t="s">
        <v>508</v>
      </c>
      <c r="C489" t="s">
        <v>57</v>
      </c>
      <c r="D489" t="s">
        <v>62</v>
      </c>
      <c r="E489" t="s">
        <v>1304</v>
      </c>
      <c r="F489">
        <v>199</v>
      </c>
      <c r="G489" s="4">
        <v>41050</v>
      </c>
      <c r="H489">
        <f>VLOOKUP($D489,'Product Ledger_EX'!$A$1:$D$13,MATCH($H$1,'Product Ledger_EX'!$A$1:$D$1,0),0)</f>
        <v>4.5</v>
      </c>
    </row>
    <row r="490" spans="1:8" x14ac:dyDescent="0.25">
      <c r="A490">
        <v>23607</v>
      </c>
      <c r="B490" t="s">
        <v>544</v>
      </c>
      <c r="C490" t="s">
        <v>19</v>
      </c>
      <c r="D490" t="s">
        <v>14</v>
      </c>
      <c r="E490" t="s">
        <v>1305</v>
      </c>
      <c r="F490">
        <v>121</v>
      </c>
      <c r="G490" s="4">
        <v>41050</v>
      </c>
      <c r="H490">
        <f>VLOOKUP($D490,'Product Ledger_EX'!$A$1:$D$13,MATCH($H$1,'Product Ledger_EX'!$A$1:$D$1,0),0)</f>
        <v>9</v>
      </c>
    </row>
    <row r="491" spans="1:8" x14ac:dyDescent="0.25">
      <c r="A491">
        <v>23483</v>
      </c>
      <c r="B491" t="s">
        <v>387</v>
      </c>
      <c r="C491" t="s">
        <v>42</v>
      </c>
      <c r="D491" t="s">
        <v>8</v>
      </c>
      <c r="E491" t="s">
        <v>1305</v>
      </c>
      <c r="F491">
        <v>122</v>
      </c>
      <c r="G491" s="4">
        <v>41051</v>
      </c>
      <c r="H491">
        <f>VLOOKUP($D491,'Product Ledger_EX'!$A$1:$D$13,MATCH($H$1,'Product Ledger_EX'!$A$1:$D$1,0),0)</f>
        <v>0</v>
      </c>
    </row>
    <row r="492" spans="1:8" x14ac:dyDescent="0.25">
      <c r="A492">
        <v>23524</v>
      </c>
      <c r="B492" t="s">
        <v>439</v>
      </c>
      <c r="C492" t="s">
        <v>59</v>
      </c>
      <c r="D492" t="s">
        <v>62</v>
      </c>
      <c r="E492" t="s">
        <v>1305</v>
      </c>
      <c r="F492">
        <v>115</v>
      </c>
      <c r="G492" s="4">
        <v>41051</v>
      </c>
      <c r="H492">
        <f>VLOOKUP($D492,'Product Ledger_EX'!$A$1:$D$13,MATCH($H$1,'Product Ledger_EX'!$A$1:$D$1,0),0)</f>
        <v>4.5</v>
      </c>
    </row>
    <row r="493" spans="1:8" x14ac:dyDescent="0.25">
      <c r="A493">
        <v>23554</v>
      </c>
      <c r="B493" t="s">
        <v>480</v>
      </c>
      <c r="C493" t="s">
        <v>481</v>
      </c>
      <c r="D493" t="s">
        <v>26</v>
      </c>
      <c r="E493" t="s">
        <v>1304</v>
      </c>
      <c r="F493">
        <v>204</v>
      </c>
      <c r="G493" s="4">
        <v>41051</v>
      </c>
      <c r="H493">
        <f>VLOOKUP($D493,'Product Ledger_EX'!$A$1:$D$13,MATCH($H$1,'Product Ledger_EX'!$A$1:$D$1,0),0)</f>
        <v>6</v>
      </c>
    </row>
    <row r="494" spans="1:8" x14ac:dyDescent="0.25">
      <c r="A494">
        <v>23639</v>
      </c>
      <c r="B494" t="s">
        <v>586</v>
      </c>
      <c r="C494" t="s">
        <v>587</v>
      </c>
      <c r="D494" t="s">
        <v>14</v>
      </c>
      <c r="E494" t="s">
        <v>1304</v>
      </c>
      <c r="F494">
        <v>119</v>
      </c>
      <c r="G494" s="4">
        <v>41051</v>
      </c>
      <c r="H494">
        <f>VLOOKUP($D494,'Product Ledger_EX'!$A$1:$D$13,MATCH($H$1,'Product Ledger_EX'!$A$1:$D$1,0),0)</f>
        <v>9</v>
      </c>
    </row>
    <row r="495" spans="1:8" x14ac:dyDescent="0.25">
      <c r="A495">
        <v>24049</v>
      </c>
      <c r="B495" t="s">
        <v>1033</v>
      </c>
      <c r="C495" t="s">
        <v>205</v>
      </c>
      <c r="D495" t="s">
        <v>26</v>
      </c>
      <c r="E495" t="s">
        <v>1305</v>
      </c>
      <c r="F495">
        <v>110</v>
      </c>
      <c r="G495" s="4">
        <v>41051</v>
      </c>
      <c r="H495">
        <f>VLOOKUP($D495,'Product Ledger_EX'!$A$1:$D$13,MATCH($H$1,'Product Ledger_EX'!$A$1:$D$1,0),0)</f>
        <v>6</v>
      </c>
    </row>
    <row r="496" spans="1:8" x14ac:dyDescent="0.25">
      <c r="A496">
        <v>24200</v>
      </c>
      <c r="B496" t="s">
        <v>1188</v>
      </c>
      <c r="C496" t="s">
        <v>336</v>
      </c>
      <c r="D496" t="s">
        <v>11</v>
      </c>
      <c r="E496" t="s">
        <v>1305</v>
      </c>
      <c r="F496">
        <v>161</v>
      </c>
      <c r="G496" s="4">
        <v>41051</v>
      </c>
      <c r="H496">
        <f>VLOOKUP($D496,'Product Ledger_EX'!$A$1:$D$13,MATCH($H$1,'Product Ledger_EX'!$A$1:$D$1,0),0)</f>
        <v>6.5</v>
      </c>
    </row>
    <row r="497" spans="1:8" x14ac:dyDescent="0.25">
      <c r="A497">
        <v>23473</v>
      </c>
      <c r="B497" t="s">
        <v>375</v>
      </c>
      <c r="C497" t="s">
        <v>327</v>
      </c>
      <c r="D497" t="s">
        <v>23</v>
      </c>
      <c r="E497" t="s">
        <v>1306</v>
      </c>
      <c r="F497">
        <v>152</v>
      </c>
      <c r="G497" s="4">
        <v>41051</v>
      </c>
      <c r="H497">
        <f>VLOOKUP($D497,'Product Ledger_EX'!$A$1:$D$13,MATCH($H$1,'Product Ledger_EX'!$A$1:$D$1,0),0)</f>
        <v>3</v>
      </c>
    </row>
    <row r="498" spans="1:8" x14ac:dyDescent="0.25">
      <c r="A498">
        <v>23528</v>
      </c>
      <c r="B498" t="s">
        <v>444</v>
      </c>
      <c r="C498" t="s">
        <v>445</v>
      </c>
      <c r="D498" t="s">
        <v>23</v>
      </c>
      <c r="E498" t="s">
        <v>1305</v>
      </c>
      <c r="F498">
        <v>25</v>
      </c>
      <c r="G498" s="4">
        <v>41051</v>
      </c>
      <c r="H498">
        <f>VLOOKUP($D498,'Product Ledger_EX'!$A$1:$D$13,MATCH($H$1,'Product Ledger_EX'!$A$1:$D$1,0),0)</f>
        <v>3</v>
      </c>
    </row>
    <row r="499" spans="1:8" x14ac:dyDescent="0.25">
      <c r="A499">
        <v>23557</v>
      </c>
      <c r="B499" t="s">
        <v>485</v>
      </c>
      <c r="C499" t="s">
        <v>88</v>
      </c>
      <c r="D499" t="s">
        <v>43</v>
      </c>
      <c r="E499" t="s">
        <v>1305</v>
      </c>
      <c r="F499">
        <v>112</v>
      </c>
      <c r="G499" s="4">
        <v>41051</v>
      </c>
      <c r="H499">
        <f>VLOOKUP($D499,'Product Ledger_EX'!$A$1:$D$13,MATCH($H$1,'Product Ledger_EX'!$A$1:$D$1,0),0)</f>
        <v>6.5</v>
      </c>
    </row>
    <row r="500" spans="1:8" x14ac:dyDescent="0.25">
      <c r="A500">
        <v>23602</v>
      </c>
      <c r="B500" t="s">
        <v>538</v>
      </c>
      <c r="C500" t="s">
        <v>390</v>
      </c>
      <c r="D500" t="s">
        <v>43</v>
      </c>
      <c r="E500" t="s">
        <v>1304</v>
      </c>
      <c r="F500">
        <v>107</v>
      </c>
      <c r="G500" s="4">
        <v>41052</v>
      </c>
      <c r="H500">
        <f>VLOOKUP($D500,'Product Ledger_EX'!$A$1:$D$13,MATCH($H$1,'Product Ledger_EX'!$A$1:$D$1,0),0)</f>
        <v>6.5</v>
      </c>
    </row>
    <row r="501" spans="1:8" x14ac:dyDescent="0.25">
      <c r="A501">
        <v>23613</v>
      </c>
      <c r="B501" t="s">
        <v>552</v>
      </c>
      <c r="C501" t="s">
        <v>553</v>
      </c>
      <c r="D501" t="s">
        <v>8</v>
      </c>
      <c r="E501" t="s">
        <v>1305</v>
      </c>
      <c r="F501">
        <v>191</v>
      </c>
      <c r="G501" s="4">
        <v>41052</v>
      </c>
      <c r="H501">
        <f>VLOOKUP($D501,'Product Ledger_EX'!$A$1:$D$13,MATCH($H$1,'Product Ledger_EX'!$A$1:$D$1,0),0)</f>
        <v>0</v>
      </c>
    </row>
    <row r="502" spans="1:8" x14ac:dyDescent="0.25">
      <c r="A502">
        <v>23655</v>
      </c>
      <c r="B502" t="s">
        <v>609</v>
      </c>
      <c r="C502" t="s">
        <v>131</v>
      </c>
      <c r="D502" t="s">
        <v>20</v>
      </c>
      <c r="E502" t="s">
        <v>1304</v>
      </c>
      <c r="F502">
        <v>146</v>
      </c>
      <c r="G502" s="4">
        <v>41052</v>
      </c>
      <c r="H502">
        <f>VLOOKUP($D502,'Product Ledger_EX'!$A$1:$D$13,MATCH($H$1,'Product Ledger_EX'!$A$1:$D$1,0),0)</f>
        <v>3.99</v>
      </c>
    </row>
    <row r="503" spans="1:8" x14ac:dyDescent="0.25">
      <c r="A503">
        <v>23529</v>
      </c>
      <c r="B503" t="s">
        <v>446</v>
      </c>
      <c r="C503" t="s">
        <v>123</v>
      </c>
      <c r="D503" t="s">
        <v>17</v>
      </c>
      <c r="E503" t="s">
        <v>1304</v>
      </c>
      <c r="F503">
        <v>160</v>
      </c>
      <c r="G503" s="4">
        <v>41053</v>
      </c>
      <c r="H503">
        <f>VLOOKUP($D503,'Product Ledger_EX'!$A$1:$D$13,MATCH($H$1,'Product Ledger_EX'!$A$1:$D$1,0),0)</f>
        <v>9.99</v>
      </c>
    </row>
    <row r="504" spans="1:8" x14ac:dyDescent="0.25">
      <c r="A504">
        <v>23645</v>
      </c>
      <c r="B504" t="s">
        <v>595</v>
      </c>
      <c r="C504" t="s">
        <v>238</v>
      </c>
      <c r="D504" t="s">
        <v>17</v>
      </c>
      <c r="E504" t="s">
        <v>1305</v>
      </c>
      <c r="F504">
        <v>1</v>
      </c>
      <c r="G504" s="4">
        <v>41053</v>
      </c>
      <c r="H504">
        <f>VLOOKUP($D504,'Product Ledger_EX'!$A$1:$D$13,MATCH($H$1,'Product Ledger_EX'!$A$1:$D$1,0),0)</f>
        <v>9.99</v>
      </c>
    </row>
    <row r="505" spans="1:8" x14ac:dyDescent="0.25">
      <c r="A505">
        <v>23463</v>
      </c>
      <c r="B505" t="s">
        <v>360</v>
      </c>
      <c r="C505" t="s">
        <v>296</v>
      </c>
      <c r="D505" t="s">
        <v>43</v>
      </c>
      <c r="E505" t="s">
        <v>1304</v>
      </c>
      <c r="F505">
        <v>202</v>
      </c>
      <c r="G505" s="4">
        <v>41054</v>
      </c>
      <c r="H505">
        <f>VLOOKUP($D505,'Product Ledger_EX'!$A$1:$D$13,MATCH($H$1,'Product Ledger_EX'!$A$1:$D$1,0),0)</f>
        <v>6.5</v>
      </c>
    </row>
    <row r="506" spans="1:8" x14ac:dyDescent="0.25">
      <c r="A506">
        <v>23510</v>
      </c>
      <c r="B506" t="s">
        <v>419</v>
      </c>
      <c r="C506" t="s">
        <v>304</v>
      </c>
      <c r="D506" t="s">
        <v>14</v>
      </c>
      <c r="E506" t="s">
        <v>1304</v>
      </c>
      <c r="F506">
        <v>127</v>
      </c>
      <c r="G506" s="4">
        <v>41054</v>
      </c>
      <c r="H506">
        <f>VLOOKUP($D506,'Product Ledger_EX'!$A$1:$D$13,MATCH($H$1,'Product Ledger_EX'!$A$1:$D$1,0),0)</f>
        <v>9</v>
      </c>
    </row>
    <row r="507" spans="1:8" x14ac:dyDescent="0.25">
      <c r="A507">
        <v>24128</v>
      </c>
      <c r="B507" t="s">
        <v>1115</v>
      </c>
      <c r="C507" t="s">
        <v>298</v>
      </c>
      <c r="D507" t="s">
        <v>26</v>
      </c>
      <c r="E507" t="s">
        <v>1304</v>
      </c>
      <c r="F507">
        <v>34</v>
      </c>
      <c r="G507" s="4">
        <v>41054</v>
      </c>
      <c r="H507">
        <f>VLOOKUP($D507,'Product Ledger_EX'!$A$1:$D$13,MATCH($H$1,'Product Ledger_EX'!$A$1:$D$1,0),0)</f>
        <v>6</v>
      </c>
    </row>
    <row r="508" spans="1:8" x14ac:dyDescent="0.25">
      <c r="A508">
        <v>23601</v>
      </c>
      <c r="B508" t="s">
        <v>537</v>
      </c>
      <c r="C508" t="s">
        <v>296</v>
      </c>
      <c r="D508" t="s">
        <v>48</v>
      </c>
      <c r="E508" t="s">
        <v>1304</v>
      </c>
      <c r="F508">
        <v>166</v>
      </c>
      <c r="G508" s="4">
        <v>41054</v>
      </c>
      <c r="H508">
        <f>VLOOKUP($D508,'Product Ledger_EX'!$A$1:$D$13,MATCH($H$1,'Product Ledger_EX'!$A$1:$D$1,0),0)</f>
        <v>14.5</v>
      </c>
    </row>
    <row r="509" spans="1:8" x14ac:dyDescent="0.25">
      <c r="A509">
        <v>23484</v>
      </c>
      <c r="B509" t="s">
        <v>388</v>
      </c>
      <c r="C509" t="s">
        <v>378</v>
      </c>
      <c r="D509" t="s">
        <v>55</v>
      </c>
      <c r="E509" t="s">
        <v>1305</v>
      </c>
      <c r="F509">
        <v>51</v>
      </c>
      <c r="G509" s="4">
        <v>41055</v>
      </c>
      <c r="H509">
        <f>VLOOKUP($D509,'Product Ledger_EX'!$A$1:$D$13,MATCH($H$1,'Product Ledger_EX'!$A$1:$D$1,0),0)</f>
        <v>4.5</v>
      </c>
    </row>
    <row r="510" spans="1:8" x14ac:dyDescent="0.25">
      <c r="A510">
        <v>23487</v>
      </c>
      <c r="B510" t="s">
        <v>392</v>
      </c>
      <c r="C510" t="s">
        <v>393</v>
      </c>
      <c r="D510" t="s">
        <v>11</v>
      </c>
      <c r="E510" t="s">
        <v>1305</v>
      </c>
      <c r="F510">
        <v>143</v>
      </c>
      <c r="G510" s="4">
        <v>41055</v>
      </c>
      <c r="H510">
        <f>VLOOKUP($D510,'Product Ledger_EX'!$A$1:$D$13,MATCH($H$1,'Product Ledger_EX'!$A$1:$D$1,0),0)</f>
        <v>6.5</v>
      </c>
    </row>
    <row r="511" spans="1:8" x14ac:dyDescent="0.25">
      <c r="A511">
        <v>23549</v>
      </c>
      <c r="B511" t="s">
        <v>474</v>
      </c>
      <c r="C511" t="s">
        <v>104</v>
      </c>
      <c r="D511" t="s">
        <v>14</v>
      </c>
      <c r="E511" t="s">
        <v>1304</v>
      </c>
      <c r="F511">
        <v>184</v>
      </c>
      <c r="G511" s="4">
        <v>41055</v>
      </c>
      <c r="H511">
        <f>VLOOKUP($D511,'Product Ledger_EX'!$A$1:$D$13,MATCH($H$1,'Product Ledger_EX'!$A$1:$D$1,0),0)</f>
        <v>9</v>
      </c>
    </row>
    <row r="512" spans="1:8" x14ac:dyDescent="0.25">
      <c r="A512">
        <v>23604</v>
      </c>
      <c r="B512" t="s">
        <v>540</v>
      </c>
      <c r="C512" t="s">
        <v>541</v>
      </c>
      <c r="D512" t="s">
        <v>14</v>
      </c>
      <c r="E512" t="s">
        <v>1304</v>
      </c>
      <c r="F512">
        <v>26</v>
      </c>
      <c r="G512" s="4">
        <v>41055</v>
      </c>
      <c r="H512">
        <f>VLOOKUP($D512,'Product Ledger_EX'!$A$1:$D$13,MATCH($H$1,'Product Ledger_EX'!$A$1:$D$1,0),0)</f>
        <v>9</v>
      </c>
    </row>
    <row r="513" spans="1:8" x14ac:dyDescent="0.25">
      <c r="A513">
        <v>23838</v>
      </c>
      <c r="B513" t="s">
        <v>811</v>
      </c>
      <c r="C513" t="s">
        <v>40</v>
      </c>
      <c r="D513" t="s">
        <v>20</v>
      </c>
      <c r="E513" t="s">
        <v>1304</v>
      </c>
      <c r="F513">
        <v>182</v>
      </c>
      <c r="G513" s="4">
        <v>41055</v>
      </c>
      <c r="H513">
        <f>VLOOKUP($D513,'Product Ledger_EX'!$A$1:$D$13,MATCH($H$1,'Product Ledger_EX'!$A$1:$D$1,0),0)</f>
        <v>3.99</v>
      </c>
    </row>
    <row r="514" spans="1:8" x14ac:dyDescent="0.25">
      <c r="A514">
        <v>23526</v>
      </c>
      <c r="B514" t="s">
        <v>441</v>
      </c>
      <c r="C514" t="s">
        <v>442</v>
      </c>
      <c r="D514" t="s">
        <v>31</v>
      </c>
      <c r="E514" t="s">
        <v>1306</v>
      </c>
      <c r="F514">
        <v>44</v>
      </c>
      <c r="G514" s="4">
        <v>41056</v>
      </c>
      <c r="H514">
        <f>VLOOKUP($D514,'Product Ledger_EX'!$A$1:$D$13,MATCH($H$1,'Product Ledger_EX'!$A$1:$D$1,0),0)</f>
        <v>6.99</v>
      </c>
    </row>
    <row r="515" spans="1:8" x14ac:dyDescent="0.25">
      <c r="A515">
        <v>23555</v>
      </c>
      <c r="B515" t="s">
        <v>482</v>
      </c>
      <c r="C515" t="s">
        <v>160</v>
      </c>
      <c r="D515" t="s">
        <v>11</v>
      </c>
      <c r="E515" t="s">
        <v>1305</v>
      </c>
      <c r="F515">
        <v>117</v>
      </c>
      <c r="G515" s="4">
        <v>41056</v>
      </c>
      <c r="H515">
        <f>VLOOKUP($D515,'Product Ledger_EX'!$A$1:$D$13,MATCH($H$1,'Product Ledger_EX'!$A$1:$D$1,0),0)</f>
        <v>6.5</v>
      </c>
    </row>
    <row r="516" spans="1:8" x14ac:dyDescent="0.25">
      <c r="A516">
        <v>23506</v>
      </c>
      <c r="B516" t="s">
        <v>415</v>
      </c>
      <c r="C516" t="s">
        <v>223</v>
      </c>
      <c r="D516" t="s">
        <v>62</v>
      </c>
      <c r="E516" t="s">
        <v>1305</v>
      </c>
      <c r="F516">
        <v>100</v>
      </c>
      <c r="G516" s="4">
        <v>41056</v>
      </c>
      <c r="H516">
        <f>VLOOKUP($D516,'Product Ledger_EX'!$A$1:$D$13,MATCH($H$1,'Product Ledger_EX'!$A$1:$D$1,0),0)</f>
        <v>4.5</v>
      </c>
    </row>
    <row r="517" spans="1:8" x14ac:dyDescent="0.25">
      <c r="A517">
        <v>23881</v>
      </c>
      <c r="B517" t="s">
        <v>856</v>
      </c>
      <c r="C517" t="s">
        <v>33</v>
      </c>
      <c r="D517" t="s">
        <v>48</v>
      </c>
      <c r="E517" t="s">
        <v>1304</v>
      </c>
      <c r="F517">
        <v>95</v>
      </c>
      <c r="G517" s="4">
        <v>41056</v>
      </c>
      <c r="H517">
        <f>VLOOKUP($D517,'Product Ledger_EX'!$A$1:$D$13,MATCH($H$1,'Product Ledger_EX'!$A$1:$D$1,0),0)</f>
        <v>14.5</v>
      </c>
    </row>
    <row r="518" spans="1:8" x14ac:dyDescent="0.25">
      <c r="A518">
        <v>23472</v>
      </c>
      <c r="B518" t="s">
        <v>373</v>
      </c>
      <c r="C518" t="s">
        <v>374</v>
      </c>
      <c r="D518" t="s">
        <v>17</v>
      </c>
      <c r="E518" t="s">
        <v>1305</v>
      </c>
      <c r="F518">
        <v>209</v>
      </c>
      <c r="G518" s="4">
        <v>41057</v>
      </c>
      <c r="H518">
        <f>VLOOKUP($D518,'Product Ledger_EX'!$A$1:$D$13,MATCH($H$1,'Product Ledger_EX'!$A$1:$D$1,0),0)</f>
        <v>9.99</v>
      </c>
    </row>
    <row r="519" spans="1:8" x14ac:dyDescent="0.25">
      <c r="A519">
        <v>23498</v>
      </c>
      <c r="B519" t="s">
        <v>405</v>
      </c>
      <c r="C519" t="s">
        <v>269</v>
      </c>
      <c r="D519" t="s">
        <v>48</v>
      </c>
      <c r="E519" t="s">
        <v>1304</v>
      </c>
      <c r="F519">
        <v>178</v>
      </c>
      <c r="G519" s="4">
        <v>41057</v>
      </c>
      <c r="H519">
        <f>VLOOKUP($D519,'Product Ledger_EX'!$A$1:$D$13,MATCH($H$1,'Product Ledger_EX'!$A$1:$D$1,0),0)</f>
        <v>14.5</v>
      </c>
    </row>
    <row r="520" spans="1:8" x14ac:dyDescent="0.25">
      <c r="A520">
        <v>23507</v>
      </c>
      <c r="B520" t="s">
        <v>416</v>
      </c>
      <c r="C520" t="s">
        <v>343</v>
      </c>
      <c r="D520" t="s">
        <v>31</v>
      </c>
      <c r="E520" t="s">
        <v>1305</v>
      </c>
      <c r="F520">
        <v>211</v>
      </c>
      <c r="G520" s="4">
        <v>41057</v>
      </c>
      <c r="H520">
        <f>VLOOKUP($D520,'Product Ledger_EX'!$A$1:$D$13,MATCH($H$1,'Product Ledger_EX'!$A$1:$D$1,0),0)</f>
        <v>6.99</v>
      </c>
    </row>
    <row r="521" spans="1:8" x14ac:dyDescent="0.25">
      <c r="A521">
        <v>23556</v>
      </c>
      <c r="B521" t="s">
        <v>483</v>
      </c>
      <c r="C521" t="s">
        <v>484</v>
      </c>
      <c r="D521" t="s">
        <v>62</v>
      </c>
      <c r="E521" t="s">
        <v>1305</v>
      </c>
      <c r="F521">
        <v>121</v>
      </c>
      <c r="G521" s="4">
        <v>41057</v>
      </c>
      <c r="H521">
        <f>VLOOKUP($D521,'Product Ledger_EX'!$A$1:$D$13,MATCH($H$1,'Product Ledger_EX'!$A$1:$D$1,0),0)</f>
        <v>4.5</v>
      </c>
    </row>
    <row r="522" spans="1:8" x14ac:dyDescent="0.25">
      <c r="A522">
        <v>23557</v>
      </c>
      <c r="B522" t="s">
        <v>485</v>
      </c>
      <c r="C522" t="s">
        <v>88</v>
      </c>
      <c r="D522" t="s">
        <v>17</v>
      </c>
      <c r="E522" t="s">
        <v>1304</v>
      </c>
      <c r="F522">
        <v>45</v>
      </c>
      <c r="G522" s="4">
        <v>41057</v>
      </c>
      <c r="H522">
        <f>VLOOKUP($D522,'Product Ledger_EX'!$A$1:$D$13,MATCH($H$1,'Product Ledger_EX'!$A$1:$D$1,0),0)</f>
        <v>9.99</v>
      </c>
    </row>
    <row r="523" spans="1:8" x14ac:dyDescent="0.25">
      <c r="A523">
        <v>23611</v>
      </c>
      <c r="B523" t="s">
        <v>549</v>
      </c>
      <c r="C523" t="s">
        <v>550</v>
      </c>
      <c r="D523" t="s">
        <v>20</v>
      </c>
      <c r="E523" t="s">
        <v>1305</v>
      </c>
      <c r="F523">
        <v>102</v>
      </c>
      <c r="G523" s="4">
        <v>41057</v>
      </c>
      <c r="H523">
        <f>VLOOKUP($D523,'Product Ledger_EX'!$A$1:$D$13,MATCH($H$1,'Product Ledger_EX'!$A$1:$D$1,0),0)</f>
        <v>3.99</v>
      </c>
    </row>
    <row r="524" spans="1:8" x14ac:dyDescent="0.25">
      <c r="A524">
        <v>23516</v>
      </c>
      <c r="B524" t="s">
        <v>428</v>
      </c>
      <c r="C524" t="s">
        <v>207</v>
      </c>
      <c r="D524" t="s">
        <v>48</v>
      </c>
      <c r="E524" t="s">
        <v>1304</v>
      </c>
      <c r="F524">
        <v>4</v>
      </c>
      <c r="G524" s="4">
        <v>41058</v>
      </c>
      <c r="H524">
        <f>VLOOKUP($D524,'Product Ledger_EX'!$A$1:$D$13,MATCH($H$1,'Product Ledger_EX'!$A$1:$D$1,0),0)</f>
        <v>14.5</v>
      </c>
    </row>
    <row r="525" spans="1:8" x14ac:dyDescent="0.25">
      <c r="A525">
        <v>23547</v>
      </c>
      <c r="B525" t="s">
        <v>470</v>
      </c>
      <c r="C525" t="s">
        <v>471</v>
      </c>
      <c r="D525" t="s">
        <v>23</v>
      </c>
      <c r="E525" t="s">
        <v>1304</v>
      </c>
      <c r="F525">
        <v>28</v>
      </c>
      <c r="G525" s="4">
        <v>41058</v>
      </c>
      <c r="H525">
        <f>VLOOKUP($D525,'Product Ledger_EX'!$A$1:$D$13,MATCH($H$1,'Product Ledger_EX'!$A$1:$D$1,0),0)</f>
        <v>3</v>
      </c>
    </row>
    <row r="526" spans="1:8" x14ac:dyDescent="0.25">
      <c r="A526">
        <v>23270</v>
      </c>
      <c r="B526" t="s">
        <v>29</v>
      </c>
      <c r="C526" t="s">
        <v>30</v>
      </c>
      <c r="D526" t="s">
        <v>8</v>
      </c>
      <c r="E526" t="s">
        <v>1305</v>
      </c>
      <c r="F526">
        <v>18</v>
      </c>
      <c r="G526" s="4">
        <v>41058</v>
      </c>
      <c r="H526">
        <f>VLOOKUP($D526,'Product Ledger_EX'!$A$1:$D$13,MATCH($H$1,'Product Ledger_EX'!$A$1:$D$1,0),0)</f>
        <v>0</v>
      </c>
    </row>
    <row r="527" spans="1:8" x14ac:dyDescent="0.25">
      <c r="A527">
        <v>23530</v>
      </c>
      <c r="B527" t="s">
        <v>447</v>
      </c>
      <c r="C527" t="s">
        <v>448</v>
      </c>
      <c r="D527" t="s">
        <v>43</v>
      </c>
      <c r="E527" t="s">
        <v>1305</v>
      </c>
      <c r="F527">
        <v>160</v>
      </c>
      <c r="G527" s="4">
        <v>41059</v>
      </c>
      <c r="H527">
        <f>VLOOKUP($D527,'Product Ledger_EX'!$A$1:$D$13,MATCH($H$1,'Product Ledger_EX'!$A$1:$D$1,0),0)</f>
        <v>6.5</v>
      </c>
    </row>
    <row r="528" spans="1:8" x14ac:dyDescent="0.25">
      <c r="A528">
        <v>23545</v>
      </c>
      <c r="B528" t="s">
        <v>467</v>
      </c>
      <c r="C528" t="s">
        <v>146</v>
      </c>
      <c r="D528" t="s">
        <v>14</v>
      </c>
      <c r="E528" t="s">
        <v>1305</v>
      </c>
      <c r="F528">
        <v>134</v>
      </c>
      <c r="G528" s="4">
        <v>41059</v>
      </c>
      <c r="H528">
        <f>VLOOKUP($D528,'Product Ledger_EX'!$A$1:$D$13,MATCH($H$1,'Product Ledger_EX'!$A$1:$D$1,0),0)</f>
        <v>9</v>
      </c>
    </row>
    <row r="529" spans="1:8" x14ac:dyDescent="0.25">
      <c r="A529">
        <v>23304</v>
      </c>
      <c r="B529" t="s">
        <v>100</v>
      </c>
      <c r="C529" t="s">
        <v>84</v>
      </c>
      <c r="D529" t="s">
        <v>20</v>
      </c>
      <c r="E529" t="s">
        <v>1305</v>
      </c>
      <c r="F529">
        <v>131</v>
      </c>
      <c r="G529" s="4">
        <v>41061</v>
      </c>
      <c r="H529">
        <f>VLOOKUP($D529,'Product Ledger_EX'!$A$1:$D$13,MATCH($H$1,'Product Ledger_EX'!$A$1:$D$1,0),0)</f>
        <v>3.99</v>
      </c>
    </row>
    <row r="530" spans="1:8" x14ac:dyDescent="0.25">
      <c r="A530">
        <v>23316</v>
      </c>
      <c r="B530" t="s">
        <v>120</v>
      </c>
      <c r="C530" t="s">
        <v>121</v>
      </c>
      <c r="D530" t="s">
        <v>20</v>
      </c>
      <c r="E530" t="s">
        <v>1304</v>
      </c>
      <c r="F530">
        <v>137</v>
      </c>
      <c r="G530" s="4">
        <v>41061</v>
      </c>
      <c r="H530">
        <f>VLOOKUP($D530,'Product Ledger_EX'!$A$1:$D$13,MATCH($H$1,'Product Ledger_EX'!$A$1:$D$1,0),0)</f>
        <v>3.99</v>
      </c>
    </row>
    <row r="531" spans="1:8" x14ac:dyDescent="0.25">
      <c r="A531">
        <v>23447</v>
      </c>
      <c r="B531" t="s">
        <v>334</v>
      </c>
      <c r="C531" t="s">
        <v>309</v>
      </c>
      <c r="D531" t="s">
        <v>31</v>
      </c>
      <c r="E531" t="s">
        <v>1304</v>
      </c>
      <c r="F531">
        <v>147</v>
      </c>
      <c r="G531" s="4">
        <v>41061</v>
      </c>
      <c r="H531">
        <f>VLOOKUP($D531,'Product Ledger_EX'!$A$1:$D$13,MATCH($H$1,'Product Ledger_EX'!$A$1:$D$1,0),0)</f>
        <v>6.99</v>
      </c>
    </row>
    <row r="532" spans="1:8" x14ac:dyDescent="0.25">
      <c r="A532">
        <v>23452</v>
      </c>
      <c r="B532" t="s">
        <v>340</v>
      </c>
      <c r="C532" t="s">
        <v>341</v>
      </c>
      <c r="D532" t="s">
        <v>62</v>
      </c>
      <c r="E532" t="s">
        <v>1305</v>
      </c>
      <c r="F532">
        <v>176</v>
      </c>
      <c r="G532" s="4">
        <v>41061</v>
      </c>
      <c r="H532">
        <f>VLOOKUP($D532,'Product Ledger_EX'!$A$1:$D$13,MATCH($H$1,'Product Ledger_EX'!$A$1:$D$1,0),0)</f>
        <v>4.5</v>
      </c>
    </row>
    <row r="533" spans="1:8" x14ac:dyDescent="0.25">
      <c r="A533">
        <v>23969</v>
      </c>
      <c r="B533" t="s">
        <v>947</v>
      </c>
      <c r="C533" t="s">
        <v>948</v>
      </c>
      <c r="D533" t="s">
        <v>26</v>
      </c>
      <c r="E533" t="s">
        <v>1305</v>
      </c>
      <c r="F533">
        <v>149</v>
      </c>
      <c r="G533" s="4">
        <v>41061</v>
      </c>
      <c r="H533">
        <f>VLOOKUP($D533,'Product Ledger_EX'!$A$1:$D$13,MATCH($H$1,'Product Ledger_EX'!$A$1:$D$1,0),0)</f>
        <v>6</v>
      </c>
    </row>
    <row r="534" spans="1:8" x14ac:dyDescent="0.25">
      <c r="A534">
        <v>24041</v>
      </c>
      <c r="B534" t="s">
        <v>1025</v>
      </c>
      <c r="C534" t="s">
        <v>350</v>
      </c>
      <c r="D534" t="s">
        <v>26</v>
      </c>
      <c r="E534" t="s">
        <v>1304</v>
      </c>
      <c r="F534">
        <v>198</v>
      </c>
      <c r="G534" s="4">
        <v>41062</v>
      </c>
      <c r="H534">
        <f>VLOOKUP($D534,'Product Ledger_EX'!$A$1:$D$13,MATCH($H$1,'Product Ledger_EX'!$A$1:$D$1,0),0)</f>
        <v>6</v>
      </c>
    </row>
    <row r="535" spans="1:8" x14ac:dyDescent="0.25">
      <c r="A535">
        <v>23269</v>
      </c>
      <c r="B535" t="s">
        <v>27</v>
      </c>
      <c r="C535" t="s">
        <v>28</v>
      </c>
      <c r="D535" t="s">
        <v>23</v>
      </c>
      <c r="E535" t="s">
        <v>1304</v>
      </c>
      <c r="F535">
        <v>116</v>
      </c>
      <c r="G535" s="4">
        <v>41063</v>
      </c>
      <c r="H535">
        <f>VLOOKUP($D535,'Product Ledger_EX'!$A$1:$D$13,MATCH($H$1,'Product Ledger_EX'!$A$1:$D$1,0),0)</f>
        <v>3</v>
      </c>
    </row>
    <row r="536" spans="1:8" x14ac:dyDescent="0.25">
      <c r="A536">
        <v>23280</v>
      </c>
      <c r="B536" t="s">
        <v>51</v>
      </c>
      <c r="C536" t="s">
        <v>52</v>
      </c>
      <c r="D536" t="s">
        <v>31</v>
      </c>
      <c r="E536" t="s">
        <v>1306</v>
      </c>
      <c r="F536">
        <v>30</v>
      </c>
      <c r="G536" s="4">
        <v>41063</v>
      </c>
      <c r="H536">
        <f>VLOOKUP($D536,'Product Ledger_EX'!$A$1:$D$13,MATCH($H$1,'Product Ledger_EX'!$A$1:$D$1,0),0)</f>
        <v>6.99</v>
      </c>
    </row>
    <row r="537" spans="1:8" x14ac:dyDescent="0.25">
      <c r="A537">
        <v>23400</v>
      </c>
      <c r="B537" t="s">
        <v>262</v>
      </c>
      <c r="C537" t="s">
        <v>263</v>
      </c>
      <c r="D537" t="s">
        <v>8</v>
      </c>
      <c r="E537" t="s">
        <v>1305</v>
      </c>
      <c r="F537">
        <v>108</v>
      </c>
      <c r="G537" s="4">
        <v>41065</v>
      </c>
      <c r="H537">
        <f>VLOOKUP($D537,'Product Ledger_EX'!$A$1:$D$13,MATCH($H$1,'Product Ledger_EX'!$A$1:$D$1,0),0)</f>
        <v>0</v>
      </c>
    </row>
    <row r="538" spans="1:8" x14ac:dyDescent="0.25">
      <c r="A538">
        <v>24140</v>
      </c>
      <c r="B538" t="s">
        <v>1127</v>
      </c>
      <c r="C538" t="s">
        <v>146</v>
      </c>
      <c r="D538" t="s">
        <v>14</v>
      </c>
      <c r="E538" t="s">
        <v>1304</v>
      </c>
      <c r="F538">
        <v>136</v>
      </c>
      <c r="G538" s="4">
        <v>41065</v>
      </c>
      <c r="H538">
        <f>VLOOKUP($D538,'Product Ledger_EX'!$A$1:$D$13,MATCH($H$1,'Product Ledger_EX'!$A$1:$D$1,0),0)</f>
        <v>9</v>
      </c>
    </row>
    <row r="539" spans="1:8" x14ac:dyDescent="0.25">
      <c r="A539">
        <v>23685</v>
      </c>
      <c r="B539" t="s">
        <v>644</v>
      </c>
      <c r="C539" t="s">
        <v>201</v>
      </c>
      <c r="D539" t="s">
        <v>8</v>
      </c>
      <c r="E539" t="s">
        <v>1305</v>
      </c>
      <c r="F539">
        <v>43</v>
      </c>
      <c r="G539" s="4">
        <v>41066</v>
      </c>
      <c r="H539">
        <f>VLOOKUP($D539,'Product Ledger_EX'!$A$1:$D$13,MATCH($H$1,'Product Ledger_EX'!$A$1:$D$1,0),0)</f>
        <v>0</v>
      </c>
    </row>
    <row r="540" spans="1:8" x14ac:dyDescent="0.25">
      <c r="A540">
        <v>23270</v>
      </c>
      <c r="B540" t="s">
        <v>29</v>
      </c>
      <c r="C540" t="s">
        <v>30</v>
      </c>
      <c r="D540" t="s">
        <v>31</v>
      </c>
      <c r="E540" t="s">
        <v>1306</v>
      </c>
      <c r="F540">
        <v>67</v>
      </c>
      <c r="G540" s="4">
        <v>41067</v>
      </c>
      <c r="H540">
        <f>VLOOKUP($D540,'Product Ledger_EX'!$A$1:$D$13,MATCH($H$1,'Product Ledger_EX'!$A$1:$D$1,0),0)</f>
        <v>6.99</v>
      </c>
    </row>
    <row r="541" spans="1:8" x14ac:dyDescent="0.25">
      <c r="A541">
        <v>23456</v>
      </c>
      <c r="B541" t="s">
        <v>348</v>
      </c>
      <c r="C541" t="s">
        <v>316</v>
      </c>
      <c r="D541" t="s">
        <v>23</v>
      </c>
      <c r="E541" t="s">
        <v>1305</v>
      </c>
      <c r="F541">
        <v>33</v>
      </c>
      <c r="G541" s="4">
        <v>41067</v>
      </c>
      <c r="H541">
        <f>VLOOKUP($D541,'Product Ledger_EX'!$A$1:$D$13,MATCH($H$1,'Product Ledger_EX'!$A$1:$D$1,0),0)</f>
        <v>3</v>
      </c>
    </row>
    <row r="542" spans="1:8" x14ac:dyDescent="0.25">
      <c r="A542">
        <v>23510</v>
      </c>
      <c r="B542" t="s">
        <v>419</v>
      </c>
      <c r="C542" t="s">
        <v>304</v>
      </c>
      <c r="D542" t="s">
        <v>55</v>
      </c>
      <c r="E542" t="s">
        <v>1305</v>
      </c>
      <c r="F542">
        <v>121</v>
      </c>
      <c r="G542" s="4">
        <v>41067</v>
      </c>
      <c r="H542">
        <f>VLOOKUP($D542,'Product Ledger_EX'!$A$1:$D$13,MATCH($H$1,'Product Ledger_EX'!$A$1:$D$1,0),0)</f>
        <v>4.5</v>
      </c>
    </row>
    <row r="543" spans="1:8" x14ac:dyDescent="0.25">
      <c r="A543">
        <v>23296</v>
      </c>
      <c r="B543" t="s">
        <v>85</v>
      </c>
      <c r="C543" t="s">
        <v>86</v>
      </c>
      <c r="D543" t="s">
        <v>48</v>
      </c>
      <c r="E543" t="s">
        <v>1304</v>
      </c>
      <c r="F543">
        <v>37</v>
      </c>
      <c r="G543" s="4">
        <v>41068</v>
      </c>
      <c r="H543">
        <f>VLOOKUP($D543,'Product Ledger_EX'!$A$1:$D$13,MATCH($H$1,'Product Ledger_EX'!$A$1:$D$1,0),0)</f>
        <v>14.5</v>
      </c>
    </row>
    <row r="544" spans="1:8" x14ac:dyDescent="0.25">
      <c r="A544">
        <v>23306</v>
      </c>
      <c r="B544" t="s">
        <v>103</v>
      </c>
      <c r="C544" t="s">
        <v>104</v>
      </c>
      <c r="D544" t="s">
        <v>11</v>
      </c>
      <c r="E544" t="s">
        <v>1305</v>
      </c>
      <c r="F544">
        <v>93</v>
      </c>
      <c r="G544" s="4">
        <v>41068</v>
      </c>
      <c r="H544">
        <f>VLOOKUP($D544,'Product Ledger_EX'!$A$1:$D$13,MATCH($H$1,'Product Ledger_EX'!$A$1:$D$1,0),0)</f>
        <v>6.5</v>
      </c>
    </row>
    <row r="545" spans="1:8" x14ac:dyDescent="0.25">
      <c r="A545">
        <v>23385</v>
      </c>
      <c r="B545" t="s">
        <v>239</v>
      </c>
      <c r="C545" t="s">
        <v>240</v>
      </c>
      <c r="D545" t="s">
        <v>23</v>
      </c>
      <c r="E545" t="s">
        <v>1305</v>
      </c>
      <c r="F545">
        <v>50</v>
      </c>
      <c r="G545" s="4">
        <v>41068</v>
      </c>
      <c r="H545">
        <f>VLOOKUP($D545,'Product Ledger_EX'!$A$1:$D$13,MATCH($H$1,'Product Ledger_EX'!$A$1:$D$1,0),0)</f>
        <v>3</v>
      </c>
    </row>
    <row r="546" spans="1:8" x14ac:dyDescent="0.25">
      <c r="A546">
        <v>23439</v>
      </c>
      <c r="B546" t="s">
        <v>324</v>
      </c>
      <c r="C546" t="s">
        <v>228</v>
      </c>
      <c r="D546" t="s">
        <v>11</v>
      </c>
      <c r="E546" t="s">
        <v>1306</v>
      </c>
      <c r="F546">
        <v>211</v>
      </c>
      <c r="G546" s="4">
        <v>41068</v>
      </c>
      <c r="H546">
        <f>VLOOKUP($D546,'Product Ledger_EX'!$A$1:$D$13,MATCH($H$1,'Product Ledger_EX'!$A$1:$D$1,0),0)</f>
        <v>6.5</v>
      </c>
    </row>
    <row r="547" spans="1:8" x14ac:dyDescent="0.25">
      <c r="A547">
        <v>23295</v>
      </c>
      <c r="B547" t="s">
        <v>83</v>
      </c>
      <c r="C547" t="s">
        <v>84</v>
      </c>
      <c r="D547" t="s">
        <v>8</v>
      </c>
      <c r="E547" t="s">
        <v>1305</v>
      </c>
      <c r="F547">
        <v>45</v>
      </c>
      <c r="G547" s="4">
        <v>41069</v>
      </c>
      <c r="H547">
        <f>VLOOKUP($D547,'Product Ledger_EX'!$A$1:$D$13,MATCH($H$1,'Product Ledger_EX'!$A$1:$D$1,0),0)</f>
        <v>0</v>
      </c>
    </row>
    <row r="548" spans="1:8" x14ac:dyDescent="0.25">
      <c r="A548">
        <v>23455</v>
      </c>
      <c r="B548" t="s">
        <v>346</v>
      </c>
      <c r="C548" t="s">
        <v>347</v>
      </c>
      <c r="D548" t="s">
        <v>20</v>
      </c>
      <c r="E548" t="s">
        <v>1304</v>
      </c>
      <c r="F548">
        <v>62</v>
      </c>
      <c r="G548" s="4">
        <v>41069</v>
      </c>
      <c r="H548">
        <f>VLOOKUP($D548,'Product Ledger_EX'!$A$1:$D$13,MATCH($H$1,'Product Ledger_EX'!$A$1:$D$1,0),0)</f>
        <v>3.99</v>
      </c>
    </row>
    <row r="549" spans="1:8" x14ac:dyDescent="0.25">
      <c r="A549">
        <v>23412</v>
      </c>
      <c r="B549" t="s">
        <v>282</v>
      </c>
      <c r="C549" t="s">
        <v>283</v>
      </c>
      <c r="D549" t="s">
        <v>55</v>
      </c>
      <c r="E549" t="s">
        <v>1305</v>
      </c>
      <c r="F549">
        <v>95</v>
      </c>
      <c r="G549" s="4">
        <v>41069</v>
      </c>
      <c r="H549">
        <f>VLOOKUP($D549,'Product Ledger_EX'!$A$1:$D$13,MATCH($H$1,'Product Ledger_EX'!$A$1:$D$1,0),0)</f>
        <v>4.5</v>
      </c>
    </row>
    <row r="550" spans="1:8" x14ac:dyDescent="0.25">
      <c r="A550">
        <v>23322</v>
      </c>
      <c r="B550" t="s">
        <v>132</v>
      </c>
      <c r="C550" t="s">
        <v>133</v>
      </c>
      <c r="D550" t="s">
        <v>23</v>
      </c>
      <c r="E550" t="s">
        <v>1306</v>
      </c>
      <c r="F550">
        <v>20</v>
      </c>
      <c r="G550" s="4">
        <v>41070</v>
      </c>
      <c r="H550">
        <f>VLOOKUP($D550,'Product Ledger_EX'!$A$1:$D$13,MATCH($H$1,'Product Ledger_EX'!$A$1:$D$1,0),0)</f>
        <v>3</v>
      </c>
    </row>
    <row r="551" spans="1:8" x14ac:dyDescent="0.25">
      <c r="A551">
        <v>23353</v>
      </c>
      <c r="B551" t="s">
        <v>189</v>
      </c>
      <c r="C551" t="s">
        <v>112</v>
      </c>
      <c r="D551" t="s">
        <v>48</v>
      </c>
      <c r="E551" t="s">
        <v>1304</v>
      </c>
      <c r="F551">
        <v>168</v>
      </c>
      <c r="G551" s="4">
        <v>41070</v>
      </c>
      <c r="H551">
        <f>VLOOKUP($D551,'Product Ledger_EX'!$A$1:$D$13,MATCH($H$1,'Product Ledger_EX'!$A$1:$D$1,0),0)</f>
        <v>14.5</v>
      </c>
    </row>
    <row r="552" spans="1:8" x14ac:dyDescent="0.25">
      <c r="A552">
        <v>23358</v>
      </c>
      <c r="B552" t="s">
        <v>195</v>
      </c>
      <c r="C552" t="s">
        <v>196</v>
      </c>
      <c r="D552" t="s">
        <v>17</v>
      </c>
      <c r="E552" t="s">
        <v>1305</v>
      </c>
      <c r="F552">
        <v>41</v>
      </c>
      <c r="G552" s="4">
        <v>41071</v>
      </c>
      <c r="H552">
        <f>VLOOKUP($D552,'Product Ledger_EX'!$A$1:$D$13,MATCH($H$1,'Product Ledger_EX'!$A$1:$D$1,0),0)</f>
        <v>9.99</v>
      </c>
    </row>
    <row r="553" spans="1:8" x14ac:dyDescent="0.25">
      <c r="A553">
        <v>23407</v>
      </c>
      <c r="B553" t="s">
        <v>275</v>
      </c>
      <c r="C553" t="s">
        <v>276</v>
      </c>
      <c r="D553" t="s">
        <v>26</v>
      </c>
      <c r="E553" t="s">
        <v>1304</v>
      </c>
      <c r="F553">
        <v>209</v>
      </c>
      <c r="G553" s="4">
        <v>41071</v>
      </c>
      <c r="H553">
        <f>VLOOKUP($D553,'Product Ledger_EX'!$A$1:$D$13,MATCH($H$1,'Product Ledger_EX'!$A$1:$D$1,0),0)</f>
        <v>6</v>
      </c>
    </row>
    <row r="554" spans="1:8" x14ac:dyDescent="0.25">
      <c r="A554">
        <v>23431</v>
      </c>
      <c r="B554" t="s">
        <v>313</v>
      </c>
      <c r="C554" t="s">
        <v>314</v>
      </c>
      <c r="D554" t="s">
        <v>62</v>
      </c>
      <c r="E554" t="s">
        <v>1305</v>
      </c>
      <c r="F554">
        <v>7</v>
      </c>
      <c r="G554" s="4">
        <v>41071</v>
      </c>
      <c r="H554">
        <f>VLOOKUP($D554,'Product Ledger_EX'!$A$1:$D$13,MATCH($H$1,'Product Ledger_EX'!$A$1:$D$1,0),0)</f>
        <v>4.5</v>
      </c>
    </row>
    <row r="555" spans="1:8" x14ac:dyDescent="0.25">
      <c r="A555">
        <v>23311</v>
      </c>
      <c r="B555" t="s">
        <v>113</v>
      </c>
      <c r="C555" t="s">
        <v>114</v>
      </c>
      <c r="D555" t="s">
        <v>48</v>
      </c>
      <c r="E555" t="s">
        <v>1306</v>
      </c>
      <c r="F555">
        <v>18</v>
      </c>
      <c r="G555" s="4">
        <v>41072</v>
      </c>
      <c r="H555">
        <f>VLOOKUP($D555,'Product Ledger_EX'!$A$1:$D$13,MATCH($H$1,'Product Ledger_EX'!$A$1:$D$1,0),0)</f>
        <v>14.5</v>
      </c>
    </row>
    <row r="556" spans="1:8" x14ac:dyDescent="0.25">
      <c r="A556">
        <v>23360</v>
      </c>
      <c r="B556" t="s">
        <v>199</v>
      </c>
      <c r="C556" t="s">
        <v>22</v>
      </c>
      <c r="D556" t="s">
        <v>31</v>
      </c>
      <c r="E556" t="s">
        <v>1304</v>
      </c>
      <c r="F556">
        <v>37</v>
      </c>
      <c r="G556" s="4">
        <v>41073</v>
      </c>
      <c r="H556">
        <f>VLOOKUP($D556,'Product Ledger_EX'!$A$1:$D$13,MATCH($H$1,'Product Ledger_EX'!$A$1:$D$1,0),0)</f>
        <v>6.99</v>
      </c>
    </row>
    <row r="557" spans="1:8" x14ac:dyDescent="0.25">
      <c r="A557">
        <v>23508</v>
      </c>
      <c r="B557" t="s">
        <v>417</v>
      </c>
      <c r="C557" t="s">
        <v>158</v>
      </c>
      <c r="D557" t="s">
        <v>62</v>
      </c>
      <c r="E557" t="s">
        <v>1304</v>
      </c>
      <c r="F557">
        <v>99</v>
      </c>
      <c r="G557" s="4">
        <v>41073</v>
      </c>
      <c r="H557">
        <f>VLOOKUP($D557,'Product Ledger_EX'!$A$1:$D$13,MATCH($H$1,'Product Ledger_EX'!$A$1:$D$1,0),0)</f>
        <v>4.5</v>
      </c>
    </row>
    <row r="558" spans="1:8" x14ac:dyDescent="0.25">
      <c r="A558">
        <v>23288</v>
      </c>
      <c r="B558" t="s">
        <v>69</v>
      </c>
      <c r="C558" t="s">
        <v>70</v>
      </c>
      <c r="D558" t="s">
        <v>17</v>
      </c>
      <c r="E558" t="s">
        <v>1305</v>
      </c>
      <c r="F558">
        <v>141</v>
      </c>
      <c r="G558" s="4">
        <v>41074</v>
      </c>
      <c r="H558">
        <f>VLOOKUP($D558,'Product Ledger_EX'!$A$1:$D$13,MATCH($H$1,'Product Ledger_EX'!$A$1:$D$1,0),0)</f>
        <v>9.99</v>
      </c>
    </row>
    <row r="559" spans="1:8" x14ac:dyDescent="0.25">
      <c r="A559">
        <v>23430</v>
      </c>
      <c r="B559" t="s">
        <v>312</v>
      </c>
      <c r="C559" t="s">
        <v>110</v>
      </c>
      <c r="D559" t="s">
        <v>26</v>
      </c>
      <c r="E559" t="s">
        <v>1304</v>
      </c>
      <c r="F559">
        <v>131</v>
      </c>
      <c r="G559" s="4">
        <v>41074</v>
      </c>
      <c r="H559">
        <f>VLOOKUP($D559,'Product Ledger_EX'!$A$1:$D$13,MATCH($H$1,'Product Ledger_EX'!$A$1:$D$1,0),0)</f>
        <v>6</v>
      </c>
    </row>
    <row r="560" spans="1:8" x14ac:dyDescent="0.25">
      <c r="A560">
        <v>23320</v>
      </c>
      <c r="B560" t="s">
        <v>128</v>
      </c>
      <c r="C560" t="s">
        <v>129</v>
      </c>
      <c r="D560" t="s">
        <v>26</v>
      </c>
      <c r="E560" t="s">
        <v>1305</v>
      </c>
      <c r="F560">
        <v>125</v>
      </c>
      <c r="G560" s="4">
        <v>41075</v>
      </c>
      <c r="H560">
        <f>VLOOKUP($D560,'Product Ledger_EX'!$A$1:$D$13,MATCH($H$1,'Product Ledger_EX'!$A$1:$D$1,0),0)</f>
        <v>6</v>
      </c>
    </row>
    <row r="561" spans="1:8" x14ac:dyDescent="0.25">
      <c r="A561">
        <v>23377</v>
      </c>
      <c r="B561" t="s">
        <v>226</v>
      </c>
      <c r="C561" t="s">
        <v>64</v>
      </c>
      <c r="D561" t="s">
        <v>43</v>
      </c>
      <c r="E561" t="s">
        <v>1306</v>
      </c>
      <c r="F561">
        <v>43</v>
      </c>
      <c r="G561" s="4">
        <v>41075</v>
      </c>
      <c r="H561">
        <f>VLOOKUP($D561,'Product Ledger_EX'!$A$1:$D$13,MATCH($H$1,'Product Ledger_EX'!$A$1:$D$1,0),0)</f>
        <v>6.5</v>
      </c>
    </row>
    <row r="562" spans="1:8" x14ac:dyDescent="0.25">
      <c r="A562">
        <v>24089</v>
      </c>
      <c r="B562" t="s">
        <v>1074</v>
      </c>
      <c r="C562" t="s">
        <v>314</v>
      </c>
      <c r="D562" t="s">
        <v>8</v>
      </c>
      <c r="E562" t="s">
        <v>1305</v>
      </c>
      <c r="F562">
        <v>121</v>
      </c>
      <c r="G562" s="4">
        <v>41075</v>
      </c>
      <c r="H562">
        <f>VLOOKUP($D562,'Product Ledger_EX'!$A$1:$D$13,MATCH($H$1,'Product Ledger_EX'!$A$1:$D$1,0),0)</f>
        <v>0</v>
      </c>
    </row>
    <row r="563" spans="1:8" x14ac:dyDescent="0.25">
      <c r="A563">
        <v>23382</v>
      </c>
      <c r="B563" t="s">
        <v>234</v>
      </c>
      <c r="C563" t="s">
        <v>207</v>
      </c>
      <c r="D563" t="s">
        <v>26</v>
      </c>
      <c r="E563" t="s">
        <v>1304</v>
      </c>
      <c r="F563">
        <v>14</v>
      </c>
      <c r="G563" s="4">
        <v>41076</v>
      </c>
      <c r="H563">
        <f>VLOOKUP($D563,'Product Ledger_EX'!$A$1:$D$13,MATCH($H$1,'Product Ledger_EX'!$A$1:$D$1,0),0)</f>
        <v>6</v>
      </c>
    </row>
    <row r="564" spans="1:8" x14ac:dyDescent="0.25">
      <c r="A564">
        <v>23429</v>
      </c>
      <c r="B564" t="s">
        <v>311</v>
      </c>
      <c r="C564" t="s">
        <v>94</v>
      </c>
      <c r="D564" t="s">
        <v>17</v>
      </c>
      <c r="E564" t="s">
        <v>1304</v>
      </c>
      <c r="F564">
        <v>144</v>
      </c>
      <c r="G564" s="4">
        <v>41076</v>
      </c>
      <c r="H564">
        <f>VLOOKUP($D564,'Product Ledger_EX'!$A$1:$D$13,MATCH($H$1,'Product Ledger_EX'!$A$1:$D$1,0),0)</f>
        <v>9.99</v>
      </c>
    </row>
    <row r="565" spans="1:8" x14ac:dyDescent="0.25">
      <c r="A565">
        <v>23284</v>
      </c>
      <c r="B565" t="s">
        <v>60</v>
      </c>
      <c r="C565" t="s">
        <v>61</v>
      </c>
      <c r="D565" t="s">
        <v>62</v>
      </c>
      <c r="E565" t="s">
        <v>1304</v>
      </c>
      <c r="F565">
        <v>135</v>
      </c>
      <c r="G565" s="4">
        <v>41077</v>
      </c>
      <c r="H565">
        <f>VLOOKUP($D565,'Product Ledger_EX'!$A$1:$D$13,MATCH($H$1,'Product Ledger_EX'!$A$1:$D$1,0),0)</f>
        <v>4.5</v>
      </c>
    </row>
    <row r="566" spans="1:8" x14ac:dyDescent="0.25">
      <c r="A566">
        <v>23287</v>
      </c>
      <c r="B566" t="s">
        <v>67</v>
      </c>
      <c r="C566" t="s">
        <v>68</v>
      </c>
      <c r="D566" t="s">
        <v>62</v>
      </c>
      <c r="E566" t="s">
        <v>1304</v>
      </c>
      <c r="F566">
        <v>189</v>
      </c>
      <c r="G566" s="4">
        <v>41077</v>
      </c>
      <c r="H566">
        <f>VLOOKUP($D566,'Product Ledger_EX'!$A$1:$D$13,MATCH($H$1,'Product Ledger_EX'!$A$1:$D$1,0),0)</f>
        <v>4.5</v>
      </c>
    </row>
    <row r="567" spans="1:8" x14ac:dyDescent="0.25">
      <c r="A567">
        <v>23310</v>
      </c>
      <c r="B567" t="s">
        <v>111</v>
      </c>
      <c r="C567" t="s">
        <v>112</v>
      </c>
      <c r="D567" t="s">
        <v>17</v>
      </c>
      <c r="E567" t="s">
        <v>1304</v>
      </c>
      <c r="F567">
        <v>41</v>
      </c>
      <c r="G567" s="4">
        <v>41077</v>
      </c>
      <c r="H567">
        <f>VLOOKUP($D567,'Product Ledger_EX'!$A$1:$D$13,MATCH($H$1,'Product Ledger_EX'!$A$1:$D$1,0),0)</f>
        <v>9.99</v>
      </c>
    </row>
    <row r="568" spans="1:8" x14ac:dyDescent="0.25">
      <c r="A568">
        <v>23434</v>
      </c>
      <c r="B568" t="s">
        <v>318</v>
      </c>
      <c r="C568" t="s">
        <v>169</v>
      </c>
      <c r="D568" t="s">
        <v>55</v>
      </c>
      <c r="E568" t="s">
        <v>1306</v>
      </c>
      <c r="F568">
        <v>203</v>
      </c>
      <c r="G568" s="4">
        <v>41077</v>
      </c>
      <c r="H568">
        <f>VLOOKUP($D568,'Product Ledger_EX'!$A$1:$D$13,MATCH($H$1,'Product Ledger_EX'!$A$1:$D$1,0),0)</f>
        <v>4.5</v>
      </c>
    </row>
    <row r="569" spans="1:8" x14ac:dyDescent="0.25">
      <c r="A569">
        <v>23444</v>
      </c>
      <c r="B569" t="s">
        <v>331</v>
      </c>
      <c r="C569" t="s">
        <v>212</v>
      </c>
      <c r="D569" t="s">
        <v>20</v>
      </c>
      <c r="E569" t="s">
        <v>1304</v>
      </c>
      <c r="F569">
        <v>160</v>
      </c>
      <c r="G569" s="4">
        <v>41077</v>
      </c>
      <c r="H569">
        <f>VLOOKUP($D569,'Product Ledger_EX'!$A$1:$D$13,MATCH($H$1,'Product Ledger_EX'!$A$1:$D$1,0),0)</f>
        <v>3.99</v>
      </c>
    </row>
    <row r="570" spans="1:8" x14ac:dyDescent="0.25">
      <c r="A570">
        <v>23449</v>
      </c>
      <c r="B570" t="s">
        <v>337</v>
      </c>
      <c r="C570" t="s">
        <v>64</v>
      </c>
      <c r="D570" t="s">
        <v>11</v>
      </c>
      <c r="E570" t="s">
        <v>1305</v>
      </c>
      <c r="F570">
        <v>49</v>
      </c>
      <c r="G570" s="4">
        <v>41077</v>
      </c>
      <c r="H570">
        <f>VLOOKUP($D570,'Product Ledger_EX'!$A$1:$D$13,MATCH($H$1,'Product Ledger_EX'!$A$1:$D$1,0),0)</f>
        <v>6.5</v>
      </c>
    </row>
    <row r="571" spans="1:8" x14ac:dyDescent="0.25">
      <c r="A571">
        <v>23697</v>
      </c>
      <c r="B571" t="s">
        <v>659</v>
      </c>
      <c r="C571" t="s">
        <v>578</v>
      </c>
      <c r="D571" t="s">
        <v>17</v>
      </c>
      <c r="E571" t="s">
        <v>1306</v>
      </c>
      <c r="F571">
        <v>10</v>
      </c>
      <c r="G571" s="4">
        <v>41077</v>
      </c>
      <c r="H571">
        <f>VLOOKUP($D571,'Product Ledger_EX'!$A$1:$D$13,MATCH($H$1,'Product Ledger_EX'!$A$1:$D$1,0),0)</f>
        <v>9.99</v>
      </c>
    </row>
    <row r="572" spans="1:8" x14ac:dyDescent="0.25">
      <c r="A572">
        <v>23600</v>
      </c>
      <c r="B572" t="s">
        <v>536</v>
      </c>
      <c r="C572" t="s">
        <v>92</v>
      </c>
      <c r="D572" t="s">
        <v>20</v>
      </c>
      <c r="E572" t="s">
        <v>1305</v>
      </c>
      <c r="F572">
        <v>30</v>
      </c>
      <c r="G572" s="4">
        <v>41077</v>
      </c>
      <c r="H572">
        <f>VLOOKUP($D572,'Product Ledger_EX'!$A$1:$D$13,MATCH($H$1,'Product Ledger_EX'!$A$1:$D$1,0),0)</f>
        <v>3.99</v>
      </c>
    </row>
    <row r="573" spans="1:8" x14ac:dyDescent="0.25">
      <c r="A573">
        <v>23378</v>
      </c>
      <c r="B573" t="s">
        <v>227</v>
      </c>
      <c r="C573" t="s">
        <v>228</v>
      </c>
      <c r="D573" t="s">
        <v>48</v>
      </c>
      <c r="E573" t="s">
        <v>1305</v>
      </c>
      <c r="F573">
        <v>157</v>
      </c>
      <c r="G573" s="4">
        <v>41078</v>
      </c>
      <c r="H573">
        <f>VLOOKUP($D573,'Product Ledger_EX'!$A$1:$D$13,MATCH($H$1,'Product Ledger_EX'!$A$1:$D$1,0),0)</f>
        <v>14.5</v>
      </c>
    </row>
    <row r="574" spans="1:8" x14ac:dyDescent="0.25">
      <c r="A574">
        <v>23387</v>
      </c>
      <c r="B574" t="s">
        <v>242</v>
      </c>
      <c r="C574" t="s">
        <v>243</v>
      </c>
      <c r="D574" t="s">
        <v>17</v>
      </c>
      <c r="E574" t="s">
        <v>1304</v>
      </c>
      <c r="F574">
        <v>118</v>
      </c>
      <c r="G574" s="4">
        <v>41078</v>
      </c>
      <c r="H574">
        <f>VLOOKUP($D574,'Product Ledger_EX'!$A$1:$D$13,MATCH($H$1,'Product Ledger_EX'!$A$1:$D$1,0),0)</f>
        <v>9.99</v>
      </c>
    </row>
    <row r="575" spans="1:8" x14ac:dyDescent="0.25">
      <c r="A575">
        <v>23366</v>
      </c>
      <c r="B575" t="s">
        <v>210</v>
      </c>
      <c r="C575" t="s">
        <v>86</v>
      </c>
      <c r="D575" t="s">
        <v>8</v>
      </c>
      <c r="E575" t="s">
        <v>1304</v>
      </c>
      <c r="F575">
        <v>178</v>
      </c>
      <c r="G575" s="4">
        <v>41079</v>
      </c>
      <c r="H575">
        <f>VLOOKUP($D575,'Product Ledger_EX'!$A$1:$D$13,MATCH($H$1,'Product Ledger_EX'!$A$1:$D$1,0),0)</f>
        <v>0</v>
      </c>
    </row>
    <row r="576" spans="1:8" x14ac:dyDescent="0.25">
      <c r="A576">
        <v>23399</v>
      </c>
      <c r="B576" t="s">
        <v>260</v>
      </c>
      <c r="C576" t="s">
        <v>261</v>
      </c>
      <c r="D576" t="s">
        <v>55</v>
      </c>
      <c r="E576" t="s">
        <v>1306</v>
      </c>
      <c r="F576">
        <v>193</v>
      </c>
      <c r="G576" s="4">
        <v>41079</v>
      </c>
      <c r="H576">
        <f>VLOOKUP($D576,'Product Ledger_EX'!$A$1:$D$13,MATCH($H$1,'Product Ledger_EX'!$A$1:$D$1,0),0)</f>
        <v>4.5</v>
      </c>
    </row>
    <row r="577" spans="1:8" x14ac:dyDescent="0.25">
      <c r="A577">
        <v>23435</v>
      </c>
      <c r="B577" t="s">
        <v>319</v>
      </c>
      <c r="C577" t="s">
        <v>201</v>
      </c>
      <c r="D577" t="s">
        <v>20</v>
      </c>
      <c r="E577" t="s">
        <v>1306</v>
      </c>
      <c r="F577">
        <v>29</v>
      </c>
      <c r="G577" s="4">
        <v>41079</v>
      </c>
      <c r="H577">
        <f>VLOOKUP($D577,'Product Ledger_EX'!$A$1:$D$13,MATCH($H$1,'Product Ledger_EX'!$A$1:$D$1,0),0)</f>
        <v>3.99</v>
      </c>
    </row>
    <row r="578" spans="1:8" x14ac:dyDescent="0.25">
      <c r="A578">
        <v>23446</v>
      </c>
      <c r="B578" t="s">
        <v>333</v>
      </c>
      <c r="C578" t="s">
        <v>228</v>
      </c>
      <c r="D578" t="s">
        <v>26</v>
      </c>
      <c r="E578" t="s">
        <v>1304</v>
      </c>
      <c r="F578">
        <v>33</v>
      </c>
      <c r="G578" s="4">
        <v>41079</v>
      </c>
      <c r="H578">
        <f>VLOOKUP($D578,'Product Ledger_EX'!$A$1:$D$13,MATCH($H$1,'Product Ledger_EX'!$A$1:$D$1,0),0)</f>
        <v>6</v>
      </c>
    </row>
    <row r="579" spans="1:8" x14ac:dyDescent="0.25">
      <c r="A579">
        <v>23872</v>
      </c>
      <c r="B579" t="s">
        <v>847</v>
      </c>
      <c r="C579" t="s">
        <v>102</v>
      </c>
      <c r="D579" t="s">
        <v>31</v>
      </c>
      <c r="E579" t="s">
        <v>1304</v>
      </c>
      <c r="F579">
        <v>124</v>
      </c>
      <c r="G579" s="4">
        <v>41079</v>
      </c>
      <c r="H579">
        <f>VLOOKUP($D579,'Product Ledger_EX'!$A$1:$D$13,MATCH($H$1,'Product Ledger_EX'!$A$1:$D$1,0),0)</f>
        <v>6.99</v>
      </c>
    </row>
    <row r="580" spans="1:8" x14ac:dyDescent="0.25">
      <c r="A580">
        <v>24042</v>
      </c>
      <c r="B580" t="s">
        <v>1026</v>
      </c>
      <c r="C580" t="s">
        <v>414</v>
      </c>
      <c r="D580" t="s">
        <v>31</v>
      </c>
      <c r="E580" t="s">
        <v>1304</v>
      </c>
      <c r="F580">
        <v>13</v>
      </c>
      <c r="G580" s="4">
        <v>41079</v>
      </c>
      <c r="H580">
        <f>VLOOKUP($D580,'Product Ledger_EX'!$A$1:$D$13,MATCH($H$1,'Product Ledger_EX'!$A$1:$D$1,0),0)</f>
        <v>6.99</v>
      </c>
    </row>
    <row r="581" spans="1:8" x14ac:dyDescent="0.25">
      <c r="A581">
        <v>23441</v>
      </c>
      <c r="B581" t="s">
        <v>326</v>
      </c>
      <c r="C581" t="s">
        <v>327</v>
      </c>
      <c r="D581" t="s">
        <v>55</v>
      </c>
      <c r="E581" t="s">
        <v>1305</v>
      </c>
      <c r="F581">
        <v>129</v>
      </c>
      <c r="G581" s="4">
        <v>41080</v>
      </c>
      <c r="H581">
        <f>VLOOKUP($D581,'Product Ledger_EX'!$A$1:$D$13,MATCH($H$1,'Product Ledger_EX'!$A$1:$D$1,0),0)</f>
        <v>4.5</v>
      </c>
    </row>
    <row r="582" spans="1:8" x14ac:dyDescent="0.25">
      <c r="A582">
        <v>23788</v>
      </c>
      <c r="B582" t="s">
        <v>756</v>
      </c>
      <c r="C582" t="s">
        <v>57</v>
      </c>
      <c r="D582" t="s">
        <v>14</v>
      </c>
      <c r="E582" t="s">
        <v>1305</v>
      </c>
      <c r="F582">
        <v>188</v>
      </c>
      <c r="G582" s="4">
        <v>41080</v>
      </c>
      <c r="H582">
        <f>VLOOKUP($D582,'Product Ledger_EX'!$A$1:$D$13,MATCH($H$1,'Product Ledger_EX'!$A$1:$D$1,0),0)</f>
        <v>9</v>
      </c>
    </row>
    <row r="583" spans="1:8" x14ac:dyDescent="0.25">
      <c r="A583">
        <v>23279</v>
      </c>
      <c r="B583" t="s">
        <v>49</v>
      </c>
      <c r="C583" t="s">
        <v>50</v>
      </c>
      <c r="D583" t="s">
        <v>23</v>
      </c>
      <c r="E583" t="s">
        <v>1305</v>
      </c>
      <c r="F583">
        <v>10</v>
      </c>
      <c r="G583" s="4">
        <v>41081</v>
      </c>
      <c r="H583">
        <f>VLOOKUP($D583,'Product Ledger_EX'!$A$1:$D$13,MATCH($H$1,'Product Ledger_EX'!$A$1:$D$1,0),0)</f>
        <v>3</v>
      </c>
    </row>
    <row r="584" spans="1:8" x14ac:dyDescent="0.25">
      <c r="A584">
        <v>23356</v>
      </c>
      <c r="B584" t="s">
        <v>192</v>
      </c>
      <c r="C584" t="s">
        <v>193</v>
      </c>
      <c r="D584" t="s">
        <v>20</v>
      </c>
      <c r="E584" t="s">
        <v>1305</v>
      </c>
      <c r="F584">
        <v>80</v>
      </c>
      <c r="G584" s="4">
        <v>41081</v>
      </c>
      <c r="H584">
        <f>VLOOKUP($D584,'Product Ledger_EX'!$A$1:$D$13,MATCH($H$1,'Product Ledger_EX'!$A$1:$D$1,0),0)</f>
        <v>3.99</v>
      </c>
    </row>
    <row r="585" spans="1:8" x14ac:dyDescent="0.25">
      <c r="A585">
        <v>23417</v>
      </c>
      <c r="B585" t="s">
        <v>291</v>
      </c>
      <c r="C585" t="s">
        <v>292</v>
      </c>
      <c r="D585" t="s">
        <v>43</v>
      </c>
      <c r="E585" t="s">
        <v>1305</v>
      </c>
      <c r="F585">
        <v>100</v>
      </c>
      <c r="G585" s="4">
        <v>41081</v>
      </c>
      <c r="H585">
        <f>VLOOKUP($D585,'Product Ledger_EX'!$A$1:$D$13,MATCH($H$1,'Product Ledger_EX'!$A$1:$D$1,0),0)</f>
        <v>6.5</v>
      </c>
    </row>
    <row r="586" spans="1:8" x14ac:dyDescent="0.25">
      <c r="A586">
        <v>23420</v>
      </c>
      <c r="B586" t="s">
        <v>297</v>
      </c>
      <c r="C586" t="s">
        <v>298</v>
      </c>
      <c r="D586" t="s">
        <v>55</v>
      </c>
      <c r="E586" t="s">
        <v>1306</v>
      </c>
      <c r="F586">
        <v>57</v>
      </c>
      <c r="G586" s="4">
        <v>41081</v>
      </c>
      <c r="H586">
        <f>VLOOKUP($D586,'Product Ledger_EX'!$A$1:$D$13,MATCH($H$1,'Product Ledger_EX'!$A$1:$D$1,0),0)</f>
        <v>4.5</v>
      </c>
    </row>
    <row r="587" spans="1:8" x14ac:dyDescent="0.25">
      <c r="A587">
        <v>23437</v>
      </c>
      <c r="B587" t="s">
        <v>321</v>
      </c>
      <c r="C587" t="s">
        <v>322</v>
      </c>
      <c r="D587" t="s">
        <v>23</v>
      </c>
      <c r="E587" t="s">
        <v>1305</v>
      </c>
      <c r="F587">
        <v>15</v>
      </c>
      <c r="G587" s="4">
        <v>41081</v>
      </c>
      <c r="H587">
        <f>VLOOKUP($D587,'Product Ledger_EX'!$A$1:$D$13,MATCH($H$1,'Product Ledger_EX'!$A$1:$D$1,0),0)</f>
        <v>3</v>
      </c>
    </row>
    <row r="588" spans="1:8" x14ac:dyDescent="0.25">
      <c r="A588">
        <v>23294</v>
      </c>
      <c r="B588" t="s">
        <v>81</v>
      </c>
      <c r="C588" t="s">
        <v>82</v>
      </c>
      <c r="D588" t="s">
        <v>14</v>
      </c>
      <c r="E588" t="s">
        <v>1305</v>
      </c>
      <c r="F588">
        <v>160</v>
      </c>
      <c r="G588" s="4">
        <v>41082</v>
      </c>
      <c r="H588">
        <f>VLOOKUP($D588,'Product Ledger_EX'!$A$1:$D$13,MATCH($H$1,'Product Ledger_EX'!$A$1:$D$1,0),0)</f>
        <v>9</v>
      </c>
    </row>
    <row r="589" spans="1:8" x14ac:dyDescent="0.25">
      <c r="A589">
        <v>23325</v>
      </c>
      <c r="B589" t="s">
        <v>137</v>
      </c>
      <c r="C589" t="s">
        <v>138</v>
      </c>
      <c r="D589" t="s">
        <v>26</v>
      </c>
      <c r="E589" t="s">
        <v>1305</v>
      </c>
      <c r="F589">
        <v>184</v>
      </c>
      <c r="G589" s="4">
        <v>41082</v>
      </c>
      <c r="H589">
        <f>VLOOKUP($D589,'Product Ledger_EX'!$A$1:$D$13,MATCH($H$1,'Product Ledger_EX'!$A$1:$D$1,0),0)</f>
        <v>6</v>
      </c>
    </row>
    <row r="590" spans="1:8" x14ac:dyDescent="0.25">
      <c r="A590">
        <v>23409</v>
      </c>
      <c r="B590" t="s">
        <v>278</v>
      </c>
      <c r="C590" t="s">
        <v>121</v>
      </c>
      <c r="D590" t="s">
        <v>14</v>
      </c>
      <c r="E590" t="s">
        <v>1305</v>
      </c>
      <c r="F590">
        <v>52</v>
      </c>
      <c r="G590" s="4">
        <v>41082</v>
      </c>
      <c r="H590">
        <f>VLOOKUP($D590,'Product Ledger_EX'!$A$1:$D$13,MATCH($H$1,'Product Ledger_EX'!$A$1:$D$1,0),0)</f>
        <v>9</v>
      </c>
    </row>
    <row r="591" spans="1:8" x14ac:dyDescent="0.25">
      <c r="A591">
        <v>23461</v>
      </c>
      <c r="B591" t="s">
        <v>357</v>
      </c>
      <c r="C591" t="s">
        <v>358</v>
      </c>
      <c r="D591" t="s">
        <v>26</v>
      </c>
      <c r="E591" t="s">
        <v>1305</v>
      </c>
      <c r="F591">
        <v>42</v>
      </c>
      <c r="G591" s="4">
        <v>41082</v>
      </c>
      <c r="H591">
        <f>VLOOKUP($D591,'Product Ledger_EX'!$A$1:$D$13,MATCH($H$1,'Product Ledger_EX'!$A$1:$D$1,0),0)</f>
        <v>6</v>
      </c>
    </row>
    <row r="592" spans="1:8" x14ac:dyDescent="0.25">
      <c r="A592">
        <v>23437</v>
      </c>
      <c r="B592" t="s">
        <v>321</v>
      </c>
      <c r="C592" t="s">
        <v>322</v>
      </c>
      <c r="D592" t="s">
        <v>20</v>
      </c>
      <c r="E592" t="s">
        <v>1305</v>
      </c>
      <c r="F592">
        <v>69</v>
      </c>
      <c r="G592" s="4">
        <v>41082</v>
      </c>
      <c r="H592">
        <f>VLOOKUP($D592,'Product Ledger_EX'!$A$1:$D$13,MATCH($H$1,'Product Ledger_EX'!$A$1:$D$1,0),0)</f>
        <v>3.99</v>
      </c>
    </row>
    <row r="593" spans="1:8" x14ac:dyDescent="0.25">
      <c r="A593">
        <v>24052</v>
      </c>
      <c r="B593" t="s">
        <v>1036</v>
      </c>
      <c r="C593" t="s">
        <v>425</v>
      </c>
      <c r="D593" t="s">
        <v>17</v>
      </c>
      <c r="E593" t="s">
        <v>1305</v>
      </c>
      <c r="F593">
        <v>97</v>
      </c>
      <c r="G593" s="4">
        <v>41082</v>
      </c>
      <c r="H593">
        <f>VLOOKUP($D593,'Product Ledger_EX'!$A$1:$D$13,MATCH($H$1,'Product Ledger_EX'!$A$1:$D$1,0),0)</f>
        <v>9.99</v>
      </c>
    </row>
    <row r="594" spans="1:8" x14ac:dyDescent="0.25">
      <c r="A594">
        <v>23309</v>
      </c>
      <c r="B594" t="s">
        <v>109</v>
      </c>
      <c r="C594" t="s">
        <v>110</v>
      </c>
      <c r="D594" t="s">
        <v>20</v>
      </c>
      <c r="E594" t="s">
        <v>1305</v>
      </c>
      <c r="F594">
        <v>201</v>
      </c>
      <c r="G594" s="4">
        <v>41083</v>
      </c>
      <c r="H594">
        <f>VLOOKUP($D594,'Product Ledger_EX'!$A$1:$D$13,MATCH($H$1,'Product Ledger_EX'!$A$1:$D$1,0),0)</f>
        <v>3.99</v>
      </c>
    </row>
    <row r="595" spans="1:8" x14ac:dyDescent="0.25">
      <c r="A595">
        <v>23797</v>
      </c>
      <c r="B595" t="s">
        <v>767</v>
      </c>
      <c r="C595" t="s">
        <v>223</v>
      </c>
      <c r="D595" t="s">
        <v>14</v>
      </c>
      <c r="E595" t="s">
        <v>1305</v>
      </c>
      <c r="F595">
        <v>18</v>
      </c>
      <c r="G595" s="4">
        <v>41083</v>
      </c>
      <c r="H595">
        <f>VLOOKUP($D595,'Product Ledger_EX'!$A$1:$D$13,MATCH($H$1,'Product Ledger_EX'!$A$1:$D$1,0),0)</f>
        <v>9</v>
      </c>
    </row>
    <row r="596" spans="1:8" x14ac:dyDescent="0.25">
      <c r="A596">
        <v>23695</v>
      </c>
      <c r="B596" t="s">
        <v>657</v>
      </c>
      <c r="C596" t="s">
        <v>341</v>
      </c>
      <c r="D596" t="s">
        <v>55</v>
      </c>
      <c r="E596" t="s">
        <v>1304</v>
      </c>
      <c r="F596">
        <v>57</v>
      </c>
      <c r="G596" s="4">
        <v>41083</v>
      </c>
      <c r="H596">
        <f>VLOOKUP($D596,'Product Ledger_EX'!$A$1:$D$13,MATCH($H$1,'Product Ledger_EX'!$A$1:$D$1,0),0)</f>
        <v>4.5</v>
      </c>
    </row>
    <row r="597" spans="1:8" x14ac:dyDescent="0.25">
      <c r="A597">
        <v>23283</v>
      </c>
      <c r="B597" t="s">
        <v>58</v>
      </c>
      <c r="C597" t="s">
        <v>59</v>
      </c>
      <c r="D597" t="s">
        <v>48</v>
      </c>
      <c r="E597" t="s">
        <v>1304</v>
      </c>
      <c r="F597">
        <v>142</v>
      </c>
      <c r="G597" s="4">
        <v>41084</v>
      </c>
      <c r="H597">
        <f>VLOOKUP($D597,'Product Ledger_EX'!$A$1:$D$13,MATCH($H$1,'Product Ledger_EX'!$A$1:$D$1,0),0)</f>
        <v>14.5</v>
      </c>
    </row>
    <row r="598" spans="1:8" x14ac:dyDescent="0.25">
      <c r="A598">
        <v>23367</v>
      </c>
      <c r="B598" t="s">
        <v>211</v>
      </c>
      <c r="C598" t="s">
        <v>212</v>
      </c>
      <c r="D598" t="s">
        <v>62</v>
      </c>
      <c r="E598" t="s">
        <v>1305</v>
      </c>
      <c r="F598">
        <v>10</v>
      </c>
      <c r="G598" s="4">
        <v>41084</v>
      </c>
      <c r="H598">
        <f>VLOOKUP($D598,'Product Ledger_EX'!$A$1:$D$13,MATCH($H$1,'Product Ledger_EX'!$A$1:$D$1,0),0)</f>
        <v>4.5</v>
      </c>
    </row>
    <row r="599" spans="1:8" x14ac:dyDescent="0.25">
      <c r="A599">
        <v>23313</v>
      </c>
      <c r="B599" t="s">
        <v>117</v>
      </c>
      <c r="C599" t="s">
        <v>94</v>
      </c>
      <c r="D599" t="s">
        <v>23</v>
      </c>
      <c r="E599" t="s">
        <v>1304</v>
      </c>
      <c r="F599">
        <v>144</v>
      </c>
      <c r="G599" s="4">
        <v>41084</v>
      </c>
      <c r="H599">
        <f>VLOOKUP($D599,'Product Ledger_EX'!$A$1:$D$13,MATCH($H$1,'Product Ledger_EX'!$A$1:$D$1,0),0)</f>
        <v>3</v>
      </c>
    </row>
    <row r="600" spans="1:8" x14ac:dyDescent="0.25">
      <c r="A600">
        <v>23350</v>
      </c>
      <c r="B600" t="s">
        <v>183</v>
      </c>
      <c r="C600" t="s">
        <v>184</v>
      </c>
      <c r="D600" t="s">
        <v>14</v>
      </c>
      <c r="E600" t="s">
        <v>1304</v>
      </c>
      <c r="F600">
        <v>188</v>
      </c>
      <c r="G600" s="4">
        <v>41085</v>
      </c>
      <c r="H600">
        <f>VLOOKUP($D600,'Product Ledger_EX'!$A$1:$D$13,MATCH($H$1,'Product Ledger_EX'!$A$1:$D$1,0),0)</f>
        <v>9</v>
      </c>
    </row>
    <row r="601" spans="1:8" x14ac:dyDescent="0.25">
      <c r="A601">
        <v>23805</v>
      </c>
      <c r="B601" t="s">
        <v>775</v>
      </c>
      <c r="C601" t="s">
        <v>16</v>
      </c>
      <c r="D601" t="s">
        <v>26</v>
      </c>
      <c r="E601" t="s">
        <v>1304</v>
      </c>
      <c r="F601">
        <v>185</v>
      </c>
      <c r="G601" s="4">
        <v>41085</v>
      </c>
      <c r="H601">
        <f>VLOOKUP($D601,'Product Ledger_EX'!$A$1:$D$13,MATCH($H$1,'Product Ledger_EX'!$A$1:$D$1,0),0)</f>
        <v>6</v>
      </c>
    </row>
    <row r="602" spans="1:8" x14ac:dyDescent="0.25">
      <c r="A602">
        <v>24104</v>
      </c>
      <c r="B602" t="s">
        <v>1089</v>
      </c>
      <c r="C602" t="s">
        <v>135</v>
      </c>
      <c r="D602" t="s">
        <v>31</v>
      </c>
      <c r="E602" t="s">
        <v>1304</v>
      </c>
      <c r="F602">
        <v>126</v>
      </c>
      <c r="G602" s="4">
        <v>41085</v>
      </c>
      <c r="H602">
        <f>VLOOKUP($D602,'Product Ledger_EX'!$A$1:$D$13,MATCH($H$1,'Product Ledger_EX'!$A$1:$D$1,0),0)</f>
        <v>6.99</v>
      </c>
    </row>
    <row r="603" spans="1:8" x14ac:dyDescent="0.25">
      <c r="A603">
        <v>23638</v>
      </c>
      <c r="B603" t="s">
        <v>585</v>
      </c>
      <c r="C603" t="s">
        <v>232</v>
      </c>
      <c r="D603" t="s">
        <v>31</v>
      </c>
      <c r="E603" t="s">
        <v>1305</v>
      </c>
      <c r="F603">
        <v>64</v>
      </c>
      <c r="G603" s="4">
        <v>41085</v>
      </c>
      <c r="H603">
        <f>VLOOKUP($D603,'Product Ledger_EX'!$A$1:$D$13,MATCH($H$1,'Product Ledger_EX'!$A$1:$D$1,0),0)</f>
        <v>6.99</v>
      </c>
    </row>
    <row r="604" spans="1:8" x14ac:dyDescent="0.25">
      <c r="A604">
        <v>23299</v>
      </c>
      <c r="B604" t="s">
        <v>91</v>
      </c>
      <c r="C604" t="s">
        <v>92</v>
      </c>
      <c r="D604" t="s">
        <v>20</v>
      </c>
      <c r="E604" t="s">
        <v>1306</v>
      </c>
      <c r="F604">
        <v>104</v>
      </c>
      <c r="G604" s="4">
        <v>41087</v>
      </c>
      <c r="H604">
        <f>VLOOKUP($D604,'Product Ledger_EX'!$A$1:$D$13,MATCH($H$1,'Product Ledger_EX'!$A$1:$D$1,0),0)</f>
        <v>3.99</v>
      </c>
    </row>
    <row r="605" spans="1:8" x14ac:dyDescent="0.25">
      <c r="A605">
        <v>23341</v>
      </c>
      <c r="B605" t="s">
        <v>166</v>
      </c>
      <c r="C605" t="s">
        <v>167</v>
      </c>
      <c r="D605" t="s">
        <v>23</v>
      </c>
      <c r="E605" t="s">
        <v>1304</v>
      </c>
      <c r="F605">
        <v>77</v>
      </c>
      <c r="G605" s="4">
        <v>41087</v>
      </c>
      <c r="H605">
        <f>VLOOKUP($D605,'Product Ledger_EX'!$A$1:$D$13,MATCH($H$1,'Product Ledger_EX'!$A$1:$D$1,0),0)</f>
        <v>3</v>
      </c>
    </row>
    <row r="606" spans="1:8" x14ac:dyDescent="0.25">
      <c r="A606">
        <v>23355</v>
      </c>
      <c r="B606" t="s">
        <v>191</v>
      </c>
      <c r="C606" t="s">
        <v>61</v>
      </c>
      <c r="D606" t="s">
        <v>62</v>
      </c>
      <c r="E606" t="s">
        <v>1304</v>
      </c>
      <c r="F606">
        <v>16</v>
      </c>
      <c r="G606" s="4">
        <v>41087</v>
      </c>
      <c r="H606">
        <f>VLOOKUP($D606,'Product Ledger_EX'!$A$1:$D$13,MATCH($H$1,'Product Ledger_EX'!$A$1:$D$1,0),0)</f>
        <v>4.5</v>
      </c>
    </row>
    <row r="607" spans="1:8" x14ac:dyDescent="0.25">
      <c r="A607">
        <v>23390</v>
      </c>
      <c r="B607" t="s">
        <v>248</v>
      </c>
      <c r="C607" t="s">
        <v>66</v>
      </c>
      <c r="D607" t="s">
        <v>23</v>
      </c>
      <c r="E607" t="s">
        <v>1305</v>
      </c>
      <c r="F607">
        <v>176</v>
      </c>
      <c r="G607" s="4">
        <v>41087</v>
      </c>
      <c r="H607">
        <f>VLOOKUP($D607,'Product Ledger_EX'!$A$1:$D$13,MATCH($H$1,'Product Ledger_EX'!$A$1:$D$1,0),0)</f>
        <v>3</v>
      </c>
    </row>
    <row r="608" spans="1:8" x14ac:dyDescent="0.25">
      <c r="A608">
        <v>23412</v>
      </c>
      <c r="B608" t="s">
        <v>282</v>
      </c>
      <c r="C608" t="s">
        <v>283</v>
      </c>
      <c r="D608" t="s">
        <v>11</v>
      </c>
      <c r="E608" t="s">
        <v>1305</v>
      </c>
      <c r="F608">
        <v>77</v>
      </c>
      <c r="G608" s="4">
        <v>41087</v>
      </c>
      <c r="H608">
        <f>VLOOKUP($D608,'Product Ledger_EX'!$A$1:$D$13,MATCH($H$1,'Product Ledger_EX'!$A$1:$D$1,0),0)</f>
        <v>6.5</v>
      </c>
    </row>
    <row r="609" spans="1:8" x14ac:dyDescent="0.25">
      <c r="A609">
        <v>23451</v>
      </c>
      <c r="B609" t="s">
        <v>339</v>
      </c>
      <c r="C609" t="s">
        <v>76</v>
      </c>
      <c r="D609" t="s">
        <v>55</v>
      </c>
      <c r="E609" t="s">
        <v>1304</v>
      </c>
      <c r="F609">
        <v>123</v>
      </c>
      <c r="G609" s="4">
        <v>41087</v>
      </c>
      <c r="H609">
        <f>VLOOKUP($D609,'Product Ledger_EX'!$A$1:$D$13,MATCH($H$1,'Product Ledger_EX'!$A$1:$D$1,0),0)</f>
        <v>4.5</v>
      </c>
    </row>
    <row r="610" spans="1:8" x14ac:dyDescent="0.25">
      <c r="A610">
        <v>23342</v>
      </c>
      <c r="B610" t="s">
        <v>168</v>
      </c>
      <c r="C610" t="s">
        <v>169</v>
      </c>
      <c r="D610" t="s">
        <v>20</v>
      </c>
      <c r="E610" t="s">
        <v>1304</v>
      </c>
      <c r="F610">
        <v>122</v>
      </c>
      <c r="G610" s="4">
        <v>41088</v>
      </c>
      <c r="H610">
        <f>VLOOKUP($D610,'Product Ledger_EX'!$A$1:$D$13,MATCH($H$1,'Product Ledger_EX'!$A$1:$D$1,0),0)</f>
        <v>3.99</v>
      </c>
    </row>
    <row r="611" spans="1:8" x14ac:dyDescent="0.25">
      <c r="A611">
        <v>23347</v>
      </c>
      <c r="B611" t="s">
        <v>177</v>
      </c>
      <c r="C611" t="s">
        <v>178</v>
      </c>
      <c r="D611" t="s">
        <v>14</v>
      </c>
      <c r="E611" t="s">
        <v>1305</v>
      </c>
      <c r="F611">
        <v>147</v>
      </c>
      <c r="G611" s="4">
        <v>41088</v>
      </c>
      <c r="H611">
        <f>VLOOKUP($D611,'Product Ledger_EX'!$A$1:$D$13,MATCH($H$1,'Product Ledger_EX'!$A$1:$D$1,0),0)</f>
        <v>9</v>
      </c>
    </row>
    <row r="612" spans="1:8" x14ac:dyDescent="0.25">
      <c r="A612">
        <v>23403</v>
      </c>
      <c r="B612" t="s">
        <v>268</v>
      </c>
      <c r="C612" t="s">
        <v>269</v>
      </c>
      <c r="D612" t="s">
        <v>31</v>
      </c>
      <c r="E612" t="s">
        <v>1305</v>
      </c>
      <c r="F612">
        <v>46</v>
      </c>
      <c r="G612" s="4">
        <v>41088</v>
      </c>
      <c r="H612">
        <f>VLOOKUP($D612,'Product Ledger_EX'!$A$1:$D$13,MATCH($H$1,'Product Ledger_EX'!$A$1:$D$1,0),0)</f>
        <v>6.99</v>
      </c>
    </row>
    <row r="613" spans="1:8" x14ac:dyDescent="0.25">
      <c r="A613">
        <v>23346</v>
      </c>
      <c r="B613" t="s">
        <v>176</v>
      </c>
      <c r="C613" t="s">
        <v>54</v>
      </c>
      <c r="D613" t="s">
        <v>23</v>
      </c>
      <c r="E613" t="s">
        <v>1304</v>
      </c>
      <c r="F613">
        <v>45</v>
      </c>
      <c r="G613" s="4">
        <v>41088</v>
      </c>
      <c r="H613">
        <f>VLOOKUP($D613,'Product Ledger_EX'!$A$1:$D$13,MATCH($H$1,'Product Ledger_EX'!$A$1:$D$1,0),0)</f>
        <v>3</v>
      </c>
    </row>
    <row r="614" spans="1:8" x14ac:dyDescent="0.25">
      <c r="A614">
        <v>23370</v>
      </c>
      <c r="B614" t="s">
        <v>216</v>
      </c>
      <c r="C614" t="s">
        <v>138</v>
      </c>
      <c r="D614" t="s">
        <v>23</v>
      </c>
      <c r="E614" t="s">
        <v>1305</v>
      </c>
      <c r="F614">
        <v>63</v>
      </c>
      <c r="G614" s="4">
        <v>41089</v>
      </c>
      <c r="H614">
        <f>VLOOKUP($D614,'Product Ledger_EX'!$A$1:$D$13,MATCH($H$1,'Product Ledger_EX'!$A$1:$D$1,0),0)</f>
        <v>3</v>
      </c>
    </row>
    <row r="615" spans="1:8" x14ac:dyDescent="0.25">
      <c r="A615">
        <v>23396</v>
      </c>
      <c r="B615" t="s">
        <v>257</v>
      </c>
      <c r="C615" t="s">
        <v>160</v>
      </c>
      <c r="D615" t="s">
        <v>62</v>
      </c>
      <c r="E615" t="s">
        <v>1305</v>
      </c>
      <c r="F615">
        <v>116</v>
      </c>
      <c r="G615" s="4">
        <v>41089</v>
      </c>
      <c r="H615">
        <f>VLOOKUP($D615,'Product Ledger_EX'!$A$1:$D$13,MATCH($H$1,'Product Ledger_EX'!$A$1:$D$1,0),0)</f>
        <v>4.5</v>
      </c>
    </row>
    <row r="616" spans="1:8" x14ac:dyDescent="0.25">
      <c r="A616">
        <v>23339</v>
      </c>
      <c r="B616" t="s">
        <v>163</v>
      </c>
      <c r="C616" t="s">
        <v>50</v>
      </c>
      <c r="D616" t="s">
        <v>17</v>
      </c>
      <c r="E616" t="s">
        <v>1305</v>
      </c>
      <c r="F616">
        <v>163</v>
      </c>
      <c r="G616" s="4">
        <v>41089</v>
      </c>
      <c r="H616">
        <f>VLOOKUP($D616,'Product Ledger_EX'!$A$1:$D$13,MATCH($H$1,'Product Ledger_EX'!$A$1:$D$1,0),0)</f>
        <v>9.99</v>
      </c>
    </row>
    <row r="617" spans="1:8" x14ac:dyDescent="0.25">
      <c r="A617">
        <v>23293</v>
      </c>
      <c r="B617" t="s">
        <v>79</v>
      </c>
      <c r="C617" t="s">
        <v>80</v>
      </c>
      <c r="D617" t="s">
        <v>8</v>
      </c>
      <c r="E617" t="s">
        <v>1305</v>
      </c>
      <c r="F617">
        <v>117</v>
      </c>
      <c r="G617" s="4">
        <v>41090</v>
      </c>
      <c r="H617">
        <f>VLOOKUP($D617,'Product Ledger_EX'!$A$1:$D$13,MATCH($H$1,'Product Ledger_EX'!$A$1:$D$1,0),0)</f>
        <v>0</v>
      </c>
    </row>
    <row r="618" spans="1:8" x14ac:dyDescent="0.25">
      <c r="A618">
        <v>23375</v>
      </c>
      <c r="B618" t="s">
        <v>224</v>
      </c>
      <c r="C618" t="s">
        <v>61</v>
      </c>
      <c r="D618" t="s">
        <v>31</v>
      </c>
      <c r="E618" t="s">
        <v>1304</v>
      </c>
      <c r="F618">
        <v>5</v>
      </c>
      <c r="G618" s="4">
        <v>41090</v>
      </c>
      <c r="H618">
        <f>VLOOKUP($D618,'Product Ledger_EX'!$A$1:$D$13,MATCH($H$1,'Product Ledger_EX'!$A$1:$D$1,0),0)</f>
        <v>6.99</v>
      </c>
    </row>
    <row r="619" spans="1:8" x14ac:dyDescent="0.25">
      <c r="A619">
        <v>23410</v>
      </c>
      <c r="B619" t="s">
        <v>279</v>
      </c>
      <c r="C619" t="s">
        <v>280</v>
      </c>
      <c r="D619" t="s">
        <v>62</v>
      </c>
      <c r="E619" t="s">
        <v>1305</v>
      </c>
      <c r="F619">
        <v>202</v>
      </c>
      <c r="G619" s="4">
        <v>41090</v>
      </c>
      <c r="H619">
        <f>VLOOKUP($D619,'Product Ledger_EX'!$A$1:$D$13,MATCH($H$1,'Product Ledger_EX'!$A$1:$D$1,0),0)</f>
        <v>4.5</v>
      </c>
    </row>
    <row r="620" spans="1:8" x14ac:dyDescent="0.25">
      <c r="A620">
        <v>23650</v>
      </c>
      <c r="B620" t="s">
        <v>603</v>
      </c>
      <c r="C620" t="s">
        <v>597</v>
      </c>
      <c r="D620" t="s">
        <v>11</v>
      </c>
      <c r="E620" t="s">
        <v>1305</v>
      </c>
      <c r="F620">
        <v>14</v>
      </c>
      <c r="G620" s="4">
        <v>41090</v>
      </c>
      <c r="H620">
        <f>VLOOKUP($D620,'Product Ledger_EX'!$A$1:$D$13,MATCH($H$1,'Product Ledger_EX'!$A$1:$D$1,0),0)</f>
        <v>6.5</v>
      </c>
    </row>
    <row r="621" spans="1:8" x14ac:dyDescent="0.25">
      <c r="A621">
        <v>23542</v>
      </c>
      <c r="B621" t="s">
        <v>464</v>
      </c>
      <c r="C621" t="s">
        <v>16</v>
      </c>
      <c r="D621" t="s">
        <v>20</v>
      </c>
      <c r="E621" t="s">
        <v>1305</v>
      </c>
      <c r="F621">
        <v>169</v>
      </c>
      <c r="G621" s="4">
        <v>41090</v>
      </c>
      <c r="H621">
        <f>VLOOKUP($D621,'Product Ledger_EX'!$A$1:$D$13,MATCH($H$1,'Product Ledger_EX'!$A$1:$D$1,0),0)</f>
        <v>3.99</v>
      </c>
    </row>
    <row r="622" spans="1:8" x14ac:dyDescent="0.25">
      <c r="A622">
        <v>23393</v>
      </c>
      <c r="B622" t="s">
        <v>253</v>
      </c>
      <c r="C622" t="s">
        <v>133</v>
      </c>
      <c r="D622" t="s">
        <v>23</v>
      </c>
      <c r="E622" t="s">
        <v>1304</v>
      </c>
      <c r="F622">
        <v>117</v>
      </c>
      <c r="G622" s="4">
        <v>41090</v>
      </c>
      <c r="H622">
        <f>VLOOKUP($D622,'Product Ledger_EX'!$A$1:$D$13,MATCH($H$1,'Product Ledger_EX'!$A$1:$D$1,0),0)</f>
        <v>3</v>
      </c>
    </row>
    <row r="623" spans="1:8" x14ac:dyDescent="0.25">
      <c r="A623">
        <v>23336</v>
      </c>
      <c r="B623" t="s">
        <v>157</v>
      </c>
      <c r="C623" t="s">
        <v>158</v>
      </c>
      <c r="D623" t="s">
        <v>55</v>
      </c>
      <c r="E623" t="s">
        <v>1305</v>
      </c>
      <c r="F623">
        <v>7</v>
      </c>
      <c r="G623" s="4">
        <v>41091</v>
      </c>
      <c r="H623">
        <f>VLOOKUP($D623,'Product Ledger_EX'!$A$1:$D$13,MATCH($H$1,'Product Ledger_EX'!$A$1:$D$1,0),0)</f>
        <v>4.5</v>
      </c>
    </row>
    <row r="624" spans="1:8" x14ac:dyDescent="0.25">
      <c r="A624">
        <v>23489</v>
      </c>
      <c r="B624" t="s">
        <v>395</v>
      </c>
      <c r="C624" t="s">
        <v>68</v>
      </c>
      <c r="D624" t="s">
        <v>8</v>
      </c>
      <c r="E624" t="s">
        <v>1304</v>
      </c>
      <c r="F624">
        <v>35</v>
      </c>
      <c r="G624" s="4">
        <v>41091</v>
      </c>
      <c r="H624">
        <f>VLOOKUP($D624,'Product Ledger_EX'!$A$1:$D$13,MATCH($H$1,'Product Ledger_EX'!$A$1:$D$1,0),0)</f>
        <v>0</v>
      </c>
    </row>
    <row r="625" spans="1:8" x14ac:dyDescent="0.25">
      <c r="A625">
        <v>23369</v>
      </c>
      <c r="B625" t="s">
        <v>214</v>
      </c>
      <c r="C625" t="s">
        <v>215</v>
      </c>
      <c r="D625" t="s">
        <v>43</v>
      </c>
      <c r="E625" t="s">
        <v>1304</v>
      </c>
      <c r="F625">
        <v>77</v>
      </c>
      <c r="G625" s="4">
        <v>41092</v>
      </c>
      <c r="H625">
        <f>VLOOKUP($D625,'Product Ledger_EX'!$A$1:$D$13,MATCH($H$1,'Product Ledger_EX'!$A$1:$D$1,0),0)</f>
        <v>6.5</v>
      </c>
    </row>
    <row r="626" spans="1:8" x14ac:dyDescent="0.25">
      <c r="A626">
        <v>23925</v>
      </c>
      <c r="B626" t="s">
        <v>901</v>
      </c>
      <c r="C626" t="s">
        <v>296</v>
      </c>
      <c r="D626" t="s">
        <v>26</v>
      </c>
      <c r="E626" t="s">
        <v>1305</v>
      </c>
      <c r="F626">
        <v>135</v>
      </c>
      <c r="G626" s="4">
        <v>41092</v>
      </c>
      <c r="H626">
        <f>VLOOKUP($D626,'Product Ledger_EX'!$A$1:$D$13,MATCH($H$1,'Product Ledger_EX'!$A$1:$D$1,0),0)</f>
        <v>6</v>
      </c>
    </row>
    <row r="627" spans="1:8" x14ac:dyDescent="0.25">
      <c r="A627">
        <v>23396</v>
      </c>
      <c r="B627" t="s">
        <v>257</v>
      </c>
      <c r="C627" t="s">
        <v>160</v>
      </c>
      <c r="D627" t="s">
        <v>17</v>
      </c>
      <c r="E627" t="s">
        <v>1305</v>
      </c>
      <c r="F627">
        <v>193</v>
      </c>
      <c r="G627" s="4">
        <v>41092</v>
      </c>
      <c r="H627">
        <f>VLOOKUP($D627,'Product Ledger_EX'!$A$1:$D$13,MATCH($H$1,'Product Ledger_EX'!$A$1:$D$1,0),0)</f>
        <v>9.99</v>
      </c>
    </row>
    <row r="628" spans="1:8" x14ac:dyDescent="0.25">
      <c r="A628">
        <v>23292</v>
      </c>
      <c r="B628" t="s">
        <v>77</v>
      </c>
      <c r="C628" t="s">
        <v>78</v>
      </c>
      <c r="D628" t="s">
        <v>48</v>
      </c>
      <c r="E628" t="s">
        <v>1305</v>
      </c>
      <c r="F628">
        <v>73</v>
      </c>
      <c r="G628" s="4">
        <v>41093</v>
      </c>
      <c r="H628">
        <f>VLOOKUP($D628,'Product Ledger_EX'!$A$1:$D$13,MATCH($H$1,'Product Ledger_EX'!$A$1:$D$1,0),0)</f>
        <v>14.5</v>
      </c>
    </row>
    <row r="629" spans="1:8" x14ac:dyDescent="0.25">
      <c r="A629">
        <v>23364</v>
      </c>
      <c r="B629" t="s">
        <v>206</v>
      </c>
      <c r="C629" t="s">
        <v>207</v>
      </c>
      <c r="D629" t="s">
        <v>14</v>
      </c>
      <c r="E629" t="s">
        <v>1304</v>
      </c>
      <c r="F629">
        <v>47</v>
      </c>
      <c r="G629" s="4">
        <v>41093</v>
      </c>
      <c r="H629">
        <f>VLOOKUP($D629,'Product Ledger_EX'!$A$1:$D$13,MATCH($H$1,'Product Ledger_EX'!$A$1:$D$1,0),0)</f>
        <v>9</v>
      </c>
    </row>
    <row r="630" spans="1:8" x14ac:dyDescent="0.25">
      <c r="A630">
        <v>23392</v>
      </c>
      <c r="B630" t="s">
        <v>251</v>
      </c>
      <c r="C630" t="s">
        <v>252</v>
      </c>
      <c r="D630" t="s">
        <v>26</v>
      </c>
      <c r="E630" t="s">
        <v>1305</v>
      </c>
      <c r="F630">
        <v>71</v>
      </c>
      <c r="G630" s="4">
        <v>41093</v>
      </c>
      <c r="H630">
        <f>VLOOKUP($D630,'Product Ledger_EX'!$A$1:$D$13,MATCH($H$1,'Product Ledger_EX'!$A$1:$D$1,0),0)</f>
        <v>6</v>
      </c>
    </row>
    <row r="631" spans="1:8" x14ac:dyDescent="0.25">
      <c r="A631">
        <v>23501</v>
      </c>
      <c r="B631" t="s">
        <v>409</v>
      </c>
      <c r="C631" t="s">
        <v>274</v>
      </c>
      <c r="D631" t="s">
        <v>8</v>
      </c>
      <c r="E631" t="s">
        <v>1304</v>
      </c>
      <c r="F631">
        <v>211</v>
      </c>
      <c r="G631" s="4">
        <v>41093</v>
      </c>
      <c r="H631">
        <f>VLOOKUP($D631,'Product Ledger_EX'!$A$1:$D$13,MATCH($H$1,'Product Ledger_EX'!$A$1:$D$1,0),0)</f>
        <v>0</v>
      </c>
    </row>
    <row r="632" spans="1:8" x14ac:dyDescent="0.25">
      <c r="A632">
        <v>23327</v>
      </c>
      <c r="B632" t="s">
        <v>141</v>
      </c>
      <c r="C632" t="s">
        <v>142</v>
      </c>
      <c r="D632" t="s">
        <v>31</v>
      </c>
      <c r="E632" t="s">
        <v>1304</v>
      </c>
      <c r="F632">
        <v>111</v>
      </c>
      <c r="G632" s="4">
        <v>41093</v>
      </c>
      <c r="H632">
        <f>VLOOKUP($D632,'Product Ledger_EX'!$A$1:$D$13,MATCH($H$1,'Product Ledger_EX'!$A$1:$D$1,0),0)</f>
        <v>6.99</v>
      </c>
    </row>
    <row r="633" spans="1:8" x14ac:dyDescent="0.25">
      <c r="A633">
        <v>23275</v>
      </c>
      <c r="B633" t="s">
        <v>39</v>
      </c>
      <c r="C633" t="s">
        <v>40</v>
      </c>
      <c r="D633" t="s">
        <v>14</v>
      </c>
      <c r="E633" t="s">
        <v>1304</v>
      </c>
      <c r="F633">
        <v>141</v>
      </c>
      <c r="G633" s="4">
        <v>41094</v>
      </c>
      <c r="H633">
        <f>VLOOKUP($D633,'Product Ledger_EX'!$A$1:$D$13,MATCH($H$1,'Product Ledger_EX'!$A$1:$D$1,0),0)</f>
        <v>9</v>
      </c>
    </row>
    <row r="634" spans="1:8" x14ac:dyDescent="0.25">
      <c r="A634">
        <v>23307</v>
      </c>
      <c r="B634" t="s">
        <v>105</v>
      </c>
      <c r="C634" t="s">
        <v>106</v>
      </c>
      <c r="D634" t="s">
        <v>26</v>
      </c>
      <c r="E634" t="s">
        <v>1304</v>
      </c>
      <c r="F634">
        <v>113</v>
      </c>
      <c r="G634" s="4">
        <v>41094</v>
      </c>
      <c r="H634">
        <f>VLOOKUP($D634,'Product Ledger_EX'!$A$1:$D$13,MATCH($H$1,'Product Ledger_EX'!$A$1:$D$1,0),0)</f>
        <v>6</v>
      </c>
    </row>
    <row r="635" spans="1:8" x14ac:dyDescent="0.25">
      <c r="A635">
        <v>23991</v>
      </c>
      <c r="B635" t="s">
        <v>970</v>
      </c>
      <c r="C635" t="s">
        <v>436</v>
      </c>
      <c r="D635" t="s">
        <v>17</v>
      </c>
      <c r="E635" t="s">
        <v>1305</v>
      </c>
      <c r="F635">
        <v>151</v>
      </c>
      <c r="G635" s="4">
        <v>41094</v>
      </c>
      <c r="H635">
        <f>VLOOKUP($D635,'Product Ledger_EX'!$A$1:$D$13,MATCH($H$1,'Product Ledger_EX'!$A$1:$D$1,0),0)</f>
        <v>9.99</v>
      </c>
    </row>
    <row r="636" spans="1:8" x14ac:dyDescent="0.25">
      <c r="A636">
        <v>23572</v>
      </c>
      <c r="B636" t="s">
        <v>502</v>
      </c>
      <c r="C636" t="s">
        <v>503</v>
      </c>
      <c r="D636" t="s">
        <v>43</v>
      </c>
      <c r="E636" t="s">
        <v>1304</v>
      </c>
      <c r="F636">
        <v>107</v>
      </c>
      <c r="G636" s="4">
        <v>41094</v>
      </c>
      <c r="H636">
        <f>VLOOKUP($D636,'Product Ledger_EX'!$A$1:$D$13,MATCH($H$1,'Product Ledger_EX'!$A$1:$D$1,0),0)</f>
        <v>6.5</v>
      </c>
    </row>
    <row r="637" spans="1:8" x14ac:dyDescent="0.25">
      <c r="A637">
        <v>23340</v>
      </c>
      <c r="B637" t="s">
        <v>164</v>
      </c>
      <c r="C637" t="s">
        <v>165</v>
      </c>
      <c r="D637" t="s">
        <v>55</v>
      </c>
      <c r="E637" t="s">
        <v>1304</v>
      </c>
      <c r="F637">
        <v>85</v>
      </c>
      <c r="G637" s="4">
        <v>41095</v>
      </c>
      <c r="H637">
        <f>VLOOKUP($D637,'Product Ledger_EX'!$A$1:$D$13,MATCH($H$1,'Product Ledger_EX'!$A$1:$D$1,0),0)</f>
        <v>4.5</v>
      </c>
    </row>
    <row r="638" spans="1:8" x14ac:dyDescent="0.25">
      <c r="A638">
        <v>23263</v>
      </c>
      <c r="B638" t="s">
        <v>9</v>
      </c>
      <c r="C638" t="s">
        <v>10</v>
      </c>
      <c r="D638" t="s">
        <v>11</v>
      </c>
      <c r="E638" t="s">
        <v>1306</v>
      </c>
      <c r="F638">
        <v>73</v>
      </c>
      <c r="G638" s="4">
        <v>41096</v>
      </c>
      <c r="H638">
        <f>VLOOKUP($D638,'Product Ledger_EX'!$A$1:$D$13,MATCH($H$1,'Product Ledger_EX'!$A$1:$D$1,0),0)</f>
        <v>6.5</v>
      </c>
    </row>
    <row r="639" spans="1:8" x14ac:dyDescent="0.25">
      <c r="A639">
        <v>23312</v>
      </c>
      <c r="B639" t="s">
        <v>115</v>
      </c>
      <c r="C639" t="s">
        <v>116</v>
      </c>
      <c r="D639" t="s">
        <v>20</v>
      </c>
      <c r="E639" t="s">
        <v>1304</v>
      </c>
      <c r="F639">
        <v>28</v>
      </c>
      <c r="G639" s="4">
        <v>41096</v>
      </c>
      <c r="H639">
        <f>VLOOKUP($D639,'Product Ledger_EX'!$A$1:$D$13,MATCH($H$1,'Product Ledger_EX'!$A$1:$D$1,0),0)</f>
        <v>3.99</v>
      </c>
    </row>
    <row r="640" spans="1:8" x14ac:dyDescent="0.25">
      <c r="A640">
        <v>23843</v>
      </c>
      <c r="B640" t="s">
        <v>817</v>
      </c>
      <c r="C640" t="s">
        <v>808</v>
      </c>
      <c r="D640" t="s">
        <v>48</v>
      </c>
      <c r="E640" t="s">
        <v>1305</v>
      </c>
      <c r="F640">
        <v>148</v>
      </c>
      <c r="G640" s="4">
        <v>41096</v>
      </c>
      <c r="H640">
        <f>VLOOKUP($D640,'Product Ledger_EX'!$A$1:$D$13,MATCH($H$1,'Product Ledger_EX'!$A$1:$D$1,0),0)</f>
        <v>14.5</v>
      </c>
    </row>
    <row r="641" spans="1:8" x14ac:dyDescent="0.25">
      <c r="A641">
        <v>23300</v>
      </c>
      <c r="B641" t="s">
        <v>93</v>
      </c>
      <c r="C641" t="s">
        <v>94</v>
      </c>
      <c r="D641" t="s">
        <v>17</v>
      </c>
      <c r="E641" t="s">
        <v>1304</v>
      </c>
      <c r="F641">
        <v>167</v>
      </c>
      <c r="G641" s="4">
        <v>41097</v>
      </c>
      <c r="H641">
        <f>VLOOKUP($D641,'Product Ledger_EX'!$A$1:$D$13,MATCH($H$1,'Product Ledger_EX'!$A$1:$D$1,0),0)</f>
        <v>9.99</v>
      </c>
    </row>
    <row r="642" spans="1:8" x14ac:dyDescent="0.25">
      <c r="A642">
        <v>23337</v>
      </c>
      <c r="B642" t="s">
        <v>159</v>
      </c>
      <c r="C642" t="s">
        <v>160</v>
      </c>
      <c r="D642" t="s">
        <v>31</v>
      </c>
      <c r="E642" t="s">
        <v>1304</v>
      </c>
      <c r="F642">
        <v>82</v>
      </c>
      <c r="G642" s="4">
        <v>41097</v>
      </c>
      <c r="H642">
        <f>VLOOKUP($D642,'Product Ledger_EX'!$A$1:$D$13,MATCH($H$1,'Product Ledger_EX'!$A$1:$D$1,0),0)</f>
        <v>6.99</v>
      </c>
    </row>
    <row r="643" spans="1:8" x14ac:dyDescent="0.25">
      <c r="A643">
        <v>23352</v>
      </c>
      <c r="B643" t="s">
        <v>187</v>
      </c>
      <c r="C643" t="s">
        <v>188</v>
      </c>
      <c r="D643" t="s">
        <v>26</v>
      </c>
      <c r="E643" t="s">
        <v>1305</v>
      </c>
      <c r="F643">
        <v>89</v>
      </c>
      <c r="G643" s="4">
        <v>41097</v>
      </c>
      <c r="H643">
        <f>VLOOKUP($D643,'Product Ledger_EX'!$A$1:$D$13,MATCH($H$1,'Product Ledger_EX'!$A$1:$D$1,0),0)</f>
        <v>6</v>
      </c>
    </row>
    <row r="644" spans="1:8" x14ac:dyDescent="0.25">
      <c r="A644">
        <v>23361</v>
      </c>
      <c r="B644" t="s">
        <v>200</v>
      </c>
      <c r="C644" t="s">
        <v>201</v>
      </c>
      <c r="D644" t="s">
        <v>31</v>
      </c>
      <c r="E644" t="s">
        <v>1306</v>
      </c>
      <c r="F644">
        <v>184</v>
      </c>
      <c r="G644" s="4">
        <v>41097</v>
      </c>
      <c r="H644">
        <f>VLOOKUP($D644,'Product Ledger_EX'!$A$1:$D$13,MATCH($H$1,'Product Ledger_EX'!$A$1:$D$1,0),0)</f>
        <v>6.99</v>
      </c>
    </row>
    <row r="645" spans="1:8" x14ac:dyDescent="0.25">
      <c r="A645">
        <v>23457</v>
      </c>
      <c r="B645" t="s">
        <v>349</v>
      </c>
      <c r="C645" t="s">
        <v>350</v>
      </c>
      <c r="D645" t="s">
        <v>26</v>
      </c>
      <c r="E645" t="s">
        <v>1304</v>
      </c>
      <c r="F645">
        <v>21</v>
      </c>
      <c r="G645" s="4">
        <v>41097</v>
      </c>
      <c r="H645">
        <f>VLOOKUP($D645,'Product Ledger_EX'!$A$1:$D$13,MATCH($H$1,'Product Ledger_EX'!$A$1:$D$1,0),0)</f>
        <v>6</v>
      </c>
    </row>
    <row r="646" spans="1:8" x14ac:dyDescent="0.25">
      <c r="A646">
        <v>23475</v>
      </c>
      <c r="B646" t="s">
        <v>377</v>
      </c>
      <c r="C646" t="s">
        <v>378</v>
      </c>
      <c r="D646" t="s">
        <v>48</v>
      </c>
      <c r="E646" t="s">
        <v>1305</v>
      </c>
      <c r="F646">
        <v>188</v>
      </c>
      <c r="G646" s="4">
        <v>41097</v>
      </c>
      <c r="H646">
        <f>VLOOKUP($D646,'Product Ledger_EX'!$A$1:$D$13,MATCH($H$1,'Product Ledger_EX'!$A$1:$D$1,0),0)</f>
        <v>14.5</v>
      </c>
    </row>
    <row r="647" spans="1:8" x14ac:dyDescent="0.25">
      <c r="A647">
        <v>24191</v>
      </c>
      <c r="B647" t="s">
        <v>1179</v>
      </c>
      <c r="C647" t="s">
        <v>28</v>
      </c>
      <c r="D647" t="s">
        <v>23</v>
      </c>
      <c r="E647" t="s">
        <v>1304</v>
      </c>
      <c r="F647">
        <v>66</v>
      </c>
      <c r="G647" s="4">
        <v>41097</v>
      </c>
      <c r="H647">
        <f>VLOOKUP($D647,'Product Ledger_EX'!$A$1:$D$13,MATCH($H$1,'Product Ledger_EX'!$A$1:$D$1,0),0)</f>
        <v>3</v>
      </c>
    </row>
    <row r="648" spans="1:8" x14ac:dyDescent="0.25">
      <c r="A648">
        <v>23414</v>
      </c>
      <c r="B648" t="s">
        <v>286</v>
      </c>
      <c r="C648" t="s">
        <v>131</v>
      </c>
      <c r="D648" t="s">
        <v>48</v>
      </c>
      <c r="E648" t="s">
        <v>1306</v>
      </c>
      <c r="F648">
        <v>114</v>
      </c>
      <c r="G648" s="4">
        <v>41098</v>
      </c>
      <c r="H648">
        <f>VLOOKUP($D648,'Product Ledger_EX'!$A$1:$D$13,MATCH($H$1,'Product Ledger_EX'!$A$1:$D$1,0),0)</f>
        <v>14.5</v>
      </c>
    </row>
    <row r="649" spans="1:8" x14ac:dyDescent="0.25">
      <c r="A649">
        <v>23308</v>
      </c>
      <c r="B649" t="s">
        <v>107</v>
      </c>
      <c r="C649" t="s">
        <v>108</v>
      </c>
      <c r="D649" t="s">
        <v>23</v>
      </c>
      <c r="E649" t="s">
        <v>1305</v>
      </c>
      <c r="F649">
        <v>112</v>
      </c>
      <c r="G649" s="4">
        <v>41099</v>
      </c>
      <c r="H649">
        <f>VLOOKUP($D649,'Product Ledger_EX'!$A$1:$D$13,MATCH($H$1,'Product Ledger_EX'!$A$1:$D$1,0),0)</f>
        <v>3</v>
      </c>
    </row>
    <row r="650" spans="1:8" x14ac:dyDescent="0.25">
      <c r="A650">
        <v>23318</v>
      </c>
      <c r="B650" t="s">
        <v>124</v>
      </c>
      <c r="C650" t="s">
        <v>125</v>
      </c>
      <c r="D650" t="s">
        <v>11</v>
      </c>
      <c r="E650" t="s">
        <v>1304</v>
      </c>
      <c r="F650">
        <v>48</v>
      </c>
      <c r="G650" s="4">
        <v>41099</v>
      </c>
      <c r="H650">
        <f>VLOOKUP($D650,'Product Ledger_EX'!$A$1:$D$13,MATCH($H$1,'Product Ledger_EX'!$A$1:$D$1,0),0)</f>
        <v>6.5</v>
      </c>
    </row>
    <row r="651" spans="1:8" x14ac:dyDescent="0.25">
      <c r="A651">
        <v>23365</v>
      </c>
      <c r="B651" t="s">
        <v>208</v>
      </c>
      <c r="C651" t="s">
        <v>209</v>
      </c>
      <c r="D651" t="s">
        <v>55</v>
      </c>
      <c r="E651" t="s">
        <v>1304</v>
      </c>
      <c r="F651">
        <v>165</v>
      </c>
      <c r="G651" s="4">
        <v>41099</v>
      </c>
      <c r="H651">
        <f>VLOOKUP($D651,'Product Ledger_EX'!$A$1:$D$13,MATCH($H$1,'Product Ledger_EX'!$A$1:$D$1,0),0)</f>
        <v>4.5</v>
      </c>
    </row>
    <row r="652" spans="1:8" x14ac:dyDescent="0.25">
      <c r="A652">
        <v>23458</v>
      </c>
      <c r="B652" t="s">
        <v>351</v>
      </c>
      <c r="C652" t="s">
        <v>352</v>
      </c>
      <c r="D652" t="s">
        <v>8</v>
      </c>
      <c r="E652" t="s">
        <v>1305</v>
      </c>
      <c r="F652">
        <v>69</v>
      </c>
      <c r="G652" s="4">
        <v>41099</v>
      </c>
      <c r="H652">
        <f>VLOOKUP($D652,'Product Ledger_EX'!$A$1:$D$13,MATCH($H$1,'Product Ledger_EX'!$A$1:$D$1,0),0)</f>
        <v>0</v>
      </c>
    </row>
    <row r="653" spans="1:8" x14ac:dyDescent="0.25">
      <c r="A653">
        <v>23942</v>
      </c>
      <c r="B653" t="s">
        <v>918</v>
      </c>
      <c r="C653" t="s">
        <v>314</v>
      </c>
      <c r="D653" t="s">
        <v>26</v>
      </c>
      <c r="E653" t="s">
        <v>1305</v>
      </c>
      <c r="F653">
        <v>160</v>
      </c>
      <c r="G653" s="4">
        <v>41099</v>
      </c>
      <c r="H653">
        <f>VLOOKUP($D653,'Product Ledger_EX'!$A$1:$D$13,MATCH($H$1,'Product Ledger_EX'!$A$1:$D$1,0),0)</f>
        <v>6</v>
      </c>
    </row>
    <row r="654" spans="1:8" x14ac:dyDescent="0.25">
      <c r="A654">
        <v>23767</v>
      </c>
      <c r="B654" t="s">
        <v>733</v>
      </c>
      <c r="C654" t="s">
        <v>135</v>
      </c>
      <c r="D654" t="s">
        <v>20</v>
      </c>
      <c r="E654" t="s">
        <v>1305</v>
      </c>
      <c r="F654">
        <v>11</v>
      </c>
      <c r="G654" s="4">
        <v>41099</v>
      </c>
      <c r="H654">
        <f>VLOOKUP($D654,'Product Ledger_EX'!$A$1:$D$13,MATCH($H$1,'Product Ledger_EX'!$A$1:$D$1,0),0)</f>
        <v>3.99</v>
      </c>
    </row>
    <row r="655" spans="1:8" x14ac:dyDescent="0.25">
      <c r="A655">
        <v>23421</v>
      </c>
      <c r="B655" t="s">
        <v>299</v>
      </c>
      <c r="C655" t="s">
        <v>148</v>
      </c>
      <c r="D655" t="s">
        <v>55</v>
      </c>
      <c r="E655" t="s">
        <v>1305</v>
      </c>
      <c r="F655">
        <v>1</v>
      </c>
      <c r="G655" s="4">
        <v>41099</v>
      </c>
      <c r="H655">
        <f>VLOOKUP($D655,'Product Ledger_EX'!$A$1:$D$13,MATCH($H$1,'Product Ledger_EX'!$A$1:$D$1,0),0)</f>
        <v>4.5</v>
      </c>
    </row>
    <row r="656" spans="1:8" x14ac:dyDescent="0.25">
      <c r="A656">
        <v>23397</v>
      </c>
      <c r="B656" t="s">
        <v>258</v>
      </c>
      <c r="C656" t="s">
        <v>207</v>
      </c>
      <c r="D656" t="s">
        <v>8</v>
      </c>
      <c r="E656" t="s">
        <v>1305</v>
      </c>
      <c r="F656">
        <v>208</v>
      </c>
      <c r="G656" s="4">
        <v>41100</v>
      </c>
      <c r="H656">
        <f>VLOOKUP($D656,'Product Ledger_EX'!$A$1:$D$13,MATCH($H$1,'Product Ledger_EX'!$A$1:$D$1,0),0)</f>
        <v>0</v>
      </c>
    </row>
    <row r="657" spans="1:8" x14ac:dyDescent="0.25">
      <c r="A657">
        <v>23998</v>
      </c>
      <c r="B657" t="s">
        <v>978</v>
      </c>
      <c r="C657" t="s">
        <v>37</v>
      </c>
      <c r="D657" t="s">
        <v>43</v>
      </c>
      <c r="E657" t="s">
        <v>1304</v>
      </c>
      <c r="F657">
        <v>200</v>
      </c>
      <c r="G657" s="4">
        <v>41100</v>
      </c>
      <c r="H657">
        <f>VLOOKUP($D657,'Product Ledger_EX'!$A$1:$D$13,MATCH($H$1,'Product Ledger_EX'!$A$1:$D$1,0),0)</f>
        <v>6.5</v>
      </c>
    </row>
    <row r="658" spans="1:8" x14ac:dyDescent="0.25">
      <c r="A658">
        <v>23900</v>
      </c>
      <c r="B658" t="s">
        <v>875</v>
      </c>
      <c r="C658" t="s">
        <v>256</v>
      </c>
      <c r="D658" t="s">
        <v>8</v>
      </c>
      <c r="E658" t="s">
        <v>1304</v>
      </c>
      <c r="F658">
        <v>87</v>
      </c>
      <c r="G658" s="4">
        <v>41100</v>
      </c>
      <c r="H658">
        <f>VLOOKUP($D658,'Product Ledger_EX'!$A$1:$D$13,MATCH($H$1,'Product Ledger_EX'!$A$1:$D$1,0),0)</f>
        <v>0</v>
      </c>
    </row>
    <row r="659" spans="1:8" x14ac:dyDescent="0.25">
      <c r="A659">
        <v>23267</v>
      </c>
      <c r="B659" t="s">
        <v>21</v>
      </c>
      <c r="C659" t="s">
        <v>22</v>
      </c>
      <c r="D659" t="s">
        <v>23</v>
      </c>
      <c r="E659" t="s">
        <v>1306</v>
      </c>
      <c r="F659">
        <v>129</v>
      </c>
      <c r="G659" s="4">
        <v>41101</v>
      </c>
      <c r="H659">
        <f>VLOOKUP($D659,'Product Ledger_EX'!$A$1:$D$13,MATCH($H$1,'Product Ledger_EX'!$A$1:$D$1,0),0)</f>
        <v>3</v>
      </c>
    </row>
    <row r="660" spans="1:8" x14ac:dyDescent="0.25">
      <c r="A660">
        <v>23332</v>
      </c>
      <c r="B660" t="s">
        <v>151</v>
      </c>
      <c r="C660" t="s">
        <v>133</v>
      </c>
      <c r="D660" t="s">
        <v>62</v>
      </c>
      <c r="E660" t="s">
        <v>1304</v>
      </c>
      <c r="F660">
        <v>203</v>
      </c>
      <c r="G660" s="4">
        <v>41101</v>
      </c>
      <c r="H660">
        <f>VLOOKUP($D660,'Product Ledger_EX'!$A$1:$D$13,MATCH($H$1,'Product Ledger_EX'!$A$1:$D$1,0),0)</f>
        <v>4.5</v>
      </c>
    </row>
    <row r="661" spans="1:8" x14ac:dyDescent="0.25">
      <c r="A661">
        <v>23339</v>
      </c>
      <c r="B661" t="s">
        <v>163</v>
      </c>
      <c r="C661" t="s">
        <v>50</v>
      </c>
      <c r="D661" t="s">
        <v>26</v>
      </c>
      <c r="E661" t="s">
        <v>1305</v>
      </c>
      <c r="F661">
        <v>41</v>
      </c>
      <c r="G661" s="4">
        <v>41101</v>
      </c>
      <c r="H661">
        <f>VLOOKUP($D661,'Product Ledger_EX'!$A$1:$D$13,MATCH($H$1,'Product Ledger_EX'!$A$1:$D$1,0),0)</f>
        <v>6</v>
      </c>
    </row>
    <row r="662" spans="1:8" x14ac:dyDescent="0.25">
      <c r="A662">
        <v>23359</v>
      </c>
      <c r="B662" t="s">
        <v>197</v>
      </c>
      <c r="C662" t="s">
        <v>198</v>
      </c>
      <c r="D662" t="s">
        <v>8</v>
      </c>
      <c r="E662" t="s">
        <v>1304</v>
      </c>
      <c r="F662">
        <v>19</v>
      </c>
      <c r="G662" s="4">
        <v>41101</v>
      </c>
      <c r="H662">
        <f>VLOOKUP($D662,'Product Ledger_EX'!$A$1:$D$13,MATCH($H$1,'Product Ledger_EX'!$A$1:$D$1,0),0)</f>
        <v>0</v>
      </c>
    </row>
    <row r="663" spans="1:8" x14ac:dyDescent="0.25">
      <c r="A663">
        <v>23555</v>
      </c>
      <c r="B663" t="s">
        <v>482</v>
      </c>
      <c r="C663" t="s">
        <v>160</v>
      </c>
      <c r="D663" t="s">
        <v>23</v>
      </c>
      <c r="E663" t="s">
        <v>1304</v>
      </c>
      <c r="F663">
        <v>83</v>
      </c>
      <c r="G663" s="4">
        <v>41101</v>
      </c>
      <c r="H663">
        <f>VLOOKUP($D663,'Product Ledger_EX'!$A$1:$D$13,MATCH($H$1,'Product Ledger_EX'!$A$1:$D$1,0),0)</f>
        <v>3</v>
      </c>
    </row>
    <row r="664" spans="1:8" x14ac:dyDescent="0.25">
      <c r="A664">
        <v>23268</v>
      </c>
      <c r="B664" t="s">
        <v>24</v>
      </c>
      <c r="C664" t="s">
        <v>25</v>
      </c>
      <c r="D664" t="s">
        <v>26</v>
      </c>
      <c r="E664" t="s">
        <v>1305</v>
      </c>
      <c r="F664">
        <v>82</v>
      </c>
      <c r="G664" s="4">
        <v>41102</v>
      </c>
      <c r="H664">
        <f>VLOOKUP($D664,'Product Ledger_EX'!$A$1:$D$13,MATCH($H$1,'Product Ledger_EX'!$A$1:$D$1,0),0)</f>
        <v>6</v>
      </c>
    </row>
    <row r="665" spans="1:8" x14ac:dyDescent="0.25">
      <c r="A665">
        <v>23277</v>
      </c>
      <c r="B665" t="s">
        <v>44</v>
      </c>
      <c r="C665" t="s">
        <v>45</v>
      </c>
      <c r="D665" t="s">
        <v>8</v>
      </c>
      <c r="E665" t="s">
        <v>1305</v>
      </c>
      <c r="F665">
        <v>157</v>
      </c>
      <c r="G665" s="4">
        <v>41102</v>
      </c>
      <c r="H665">
        <f>VLOOKUP($D665,'Product Ledger_EX'!$A$1:$D$13,MATCH($H$1,'Product Ledger_EX'!$A$1:$D$1,0),0)</f>
        <v>0</v>
      </c>
    </row>
    <row r="666" spans="1:8" x14ac:dyDescent="0.25">
      <c r="A666">
        <v>23315</v>
      </c>
      <c r="B666" t="s">
        <v>119</v>
      </c>
      <c r="C666" t="s">
        <v>52</v>
      </c>
      <c r="D666" t="s">
        <v>62</v>
      </c>
      <c r="E666" t="s">
        <v>1304</v>
      </c>
      <c r="F666">
        <v>109</v>
      </c>
      <c r="G666" s="4">
        <v>41102</v>
      </c>
      <c r="H666">
        <f>VLOOKUP($D666,'Product Ledger_EX'!$A$1:$D$13,MATCH($H$1,'Product Ledger_EX'!$A$1:$D$1,0),0)</f>
        <v>4.5</v>
      </c>
    </row>
    <row r="667" spans="1:8" x14ac:dyDescent="0.25">
      <c r="A667">
        <v>23864</v>
      </c>
      <c r="B667" t="s">
        <v>839</v>
      </c>
      <c r="C667" t="s">
        <v>37</v>
      </c>
      <c r="D667" t="s">
        <v>8</v>
      </c>
      <c r="E667" t="s">
        <v>1306</v>
      </c>
      <c r="F667">
        <v>99</v>
      </c>
      <c r="G667" s="4">
        <v>41102</v>
      </c>
      <c r="H667">
        <f>VLOOKUP($D667,'Product Ledger_EX'!$A$1:$D$13,MATCH($H$1,'Product Ledger_EX'!$A$1:$D$1,0),0)</f>
        <v>0</v>
      </c>
    </row>
    <row r="668" spans="1:8" x14ac:dyDescent="0.25">
      <c r="A668">
        <v>23281</v>
      </c>
      <c r="B668" t="s">
        <v>53</v>
      </c>
      <c r="C668" t="s">
        <v>54</v>
      </c>
      <c r="D668" t="s">
        <v>55</v>
      </c>
      <c r="E668" t="s">
        <v>1305</v>
      </c>
      <c r="F668">
        <v>134</v>
      </c>
      <c r="G668" s="4">
        <v>41103</v>
      </c>
      <c r="H668">
        <f>VLOOKUP($D668,'Product Ledger_EX'!$A$1:$D$13,MATCH($H$1,'Product Ledger_EX'!$A$1:$D$1,0),0)</f>
        <v>4.5</v>
      </c>
    </row>
    <row r="669" spans="1:8" x14ac:dyDescent="0.25">
      <c r="A669">
        <v>24249</v>
      </c>
      <c r="B669" t="s">
        <v>1239</v>
      </c>
      <c r="C669" t="s">
        <v>307</v>
      </c>
      <c r="D669" t="s">
        <v>17</v>
      </c>
      <c r="E669" t="s">
        <v>1305</v>
      </c>
      <c r="F669">
        <v>162</v>
      </c>
      <c r="G669" s="4">
        <v>41103</v>
      </c>
      <c r="H669">
        <f>VLOOKUP($D669,'Product Ledger_EX'!$A$1:$D$13,MATCH($H$1,'Product Ledger_EX'!$A$1:$D$1,0),0)</f>
        <v>9.99</v>
      </c>
    </row>
    <row r="670" spans="1:8" x14ac:dyDescent="0.25">
      <c r="A670">
        <v>23882</v>
      </c>
      <c r="B670" t="s">
        <v>857</v>
      </c>
      <c r="C670" t="s">
        <v>302</v>
      </c>
      <c r="D670" t="s">
        <v>62</v>
      </c>
      <c r="E670" t="s">
        <v>1304</v>
      </c>
      <c r="F670">
        <v>132</v>
      </c>
      <c r="G670" s="4">
        <v>41103</v>
      </c>
      <c r="H670">
        <f>VLOOKUP($D670,'Product Ledger_EX'!$A$1:$D$13,MATCH($H$1,'Product Ledger_EX'!$A$1:$D$1,0),0)</f>
        <v>4.5</v>
      </c>
    </row>
    <row r="671" spans="1:8" x14ac:dyDescent="0.25">
      <c r="A671">
        <v>23865</v>
      </c>
      <c r="B671" t="s">
        <v>840</v>
      </c>
      <c r="C671" t="s">
        <v>108</v>
      </c>
      <c r="D671" t="s">
        <v>14</v>
      </c>
      <c r="E671" t="s">
        <v>1305</v>
      </c>
      <c r="F671">
        <v>127</v>
      </c>
      <c r="G671" s="4">
        <v>41104</v>
      </c>
      <c r="H671">
        <f>VLOOKUP($D671,'Product Ledger_EX'!$A$1:$D$13,MATCH($H$1,'Product Ledger_EX'!$A$1:$D$1,0),0)</f>
        <v>9</v>
      </c>
    </row>
    <row r="672" spans="1:8" x14ac:dyDescent="0.25">
      <c r="A672">
        <v>23441</v>
      </c>
      <c r="B672" t="s">
        <v>326</v>
      </c>
      <c r="C672" t="s">
        <v>327</v>
      </c>
      <c r="D672" t="s">
        <v>17</v>
      </c>
      <c r="E672" t="s">
        <v>1304</v>
      </c>
      <c r="F672">
        <v>46</v>
      </c>
      <c r="G672" s="4">
        <v>41104</v>
      </c>
      <c r="H672">
        <f>VLOOKUP($D672,'Product Ledger_EX'!$A$1:$D$13,MATCH($H$1,'Product Ledger_EX'!$A$1:$D$1,0),0)</f>
        <v>9.99</v>
      </c>
    </row>
    <row r="673" spans="1:8" x14ac:dyDescent="0.25">
      <c r="A673">
        <v>23313</v>
      </c>
      <c r="B673" t="s">
        <v>117</v>
      </c>
      <c r="C673" t="s">
        <v>94</v>
      </c>
      <c r="D673" t="s">
        <v>8</v>
      </c>
      <c r="E673" t="s">
        <v>1304</v>
      </c>
      <c r="F673">
        <v>137</v>
      </c>
      <c r="G673" s="4">
        <v>41105</v>
      </c>
      <c r="H673">
        <f>VLOOKUP($D673,'Product Ledger_EX'!$A$1:$D$13,MATCH($H$1,'Product Ledger_EX'!$A$1:$D$1,0),0)</f>
        <v>0</v>
      </c>
    </row>
    <row r="674" spans="1:8" x14ac:dyDescent="0.25">
      <c r="A674">
        <v>23328</v>
      </c>
      <c r="B674" t="s">
        <v>143</v>
      </c>
      <c r="C674" t="s">
        <v>144</v>
      </c>
      <c r="D674" t="s">
        <v>48</v>
      </c>
      <c r="E674" t="s">
        <v>1304</v>
      </c>
      <c r="F674">
        <v>102</v>
      </c>
      <c r="G674" s="4">
        <v>41105</v>
      </c>
      <c r="H674">
        <f>VLOOKUP($D674,'Product Ledger_EX'!$A$1:$D$13,MATCH($H$1,'Product Ledger_EX'!$A$1:$D$1,0),0)</f>
        <v>14.5</v>
      </c>
    </row>
    <row r="675" spans="1:8" x14ac:dyDescent="0.25">
      <c r="A675">
        <v>23495</v>
      </c>
      <c r="B675" t="s">
        <v>401</v>
      </c>
      <c r="C675" t="s">
        <v>66</v>
      </c>
      <c r="D675" t="s">
        <v>31</v>
      </c>
      <c r="E675" t="s">
        <v>1304</v>
      </c>
      <c r="F675">
        <v>164</v>
      </c>
      <c r="G675" s="4">
        <v>41105</v>
      </c>
      <c r="H675">
        <f>VLOOKUP($D675,'Product Ledger_EX'!$A$1:$D$13,MATCH($H$1,'Product Ledger_EX'!$A$1:$D$1,0),0)</f>
        <v>6.99</v>
      </c>
    </row>
    <row r="676" spans="1:8" x14ac:dyDescent="0.25">
      <c r="A676">
        <v>23450</v>
      </c>
      <c r="B676" t="s">
        <v>338</v>
      </c>
      <c r="C676" t="s">
        <v>86</v>
      </c>
      <c r="D676" t="s">
        <v>8</v>
      </c>
      <c r="E676" t="s">
        <v>1306</v>
      </c>
      <c r="F676">
        <v>100</v>
      </c>
      <c r="G676" s="4">
        <v>41106</v>
      </c>
      <c r="H676">
        <f>VLOOKUP($D676,'Product Ledger_EX'!$A$1:$D$13,MATCH($H$1,'Product Ledger_EX'!$A$1:$D$1,0),0)</f>
        <v>0</v>
      </c>
    </row>
    <row r="677" spans="1:8" x14ac:dyDescent="0.25">
      <c r="A677">
        <v>23426</v>
      </c>
      <c r="B677" t="s">
        <v>306</v>
      </c>
      <c r="C677" t="s">
        <v>307</v>
      </c>
      <c r="D677" t="s">
        <v>48</v>
      </c>
      <c r="E677" t="s">
        <v>1304</v>
      </c>
      <c r="F677">
        <v>26</v>
      </c>
      <c r="G677" s="4">
        <v>41106</v>
      </c>
      <c r="H677">
        <f>VLOOKUP($D677,'Product Ledger_EX'!$A$1:$D$13,MATCH($H$1,'Product Ledger_EX'!$A$1:$D$1,0),0)</f>
        <v>14.5</v>
      </c>
    </row>
    <row r="678" spans="1:8" x14ac:dyDescent="0.25">
      <c r="A678">
        <v>24067</v>
      </c>
      <c r="B678" t="s">
        <v>1051</v>
      </c>
      <c r="C678" t="s">
        <v>102</v>
      </c>
      <c r="D678" t="s">
        <v>11</v>
      </c>
      <c r="E678" t="s">
        <v>1304</v>
      </c>
      <c r="F678">
        <v>43</v>
      </c>
      <c r="G678" s="4">
        <v>41106</v>
      </c>
      <c r="H678">
        <f>VLOOKUP($D678,'Product Ledger_EX'!$A$1:$D$13,MATCH($H$1,'Product Ledger_EX'!$A$1:$D$1,0),0)</f>
        <v>6.5</v>
      </c>
    </row>
    <row r="679" spans="1:8" x14ac:dyDescent="0.25">
      <c r="A679">
        <v>23317</v>
      </c>
      <c r="B679" t="s">
        <v>122</v>
      </c>
      <c r="C679" t="s">
        <v>123</v>
      </c>
      <c r="D679" t="s">
        <v>62</v>
      </c>
      <c r="E679" t="s">
        <v>1305</v>
      </c>
      <c r="F679">
        <v>196</v>
      </c>
      <c r="G679" s="4">
        <v>41107</v>
      </c>
      <c r="H679">
        <f>VLOOKUP($D679,'Product Ledger_EX'!$A$1:$D$13,MATCH($H$1,'Product Ledger_EX'!$A$1:$D$1,0),0)</f>
        <v>4.5</v>
      </c>
    </row>
    <row r="680" spans="1:8" x14ac:dyDescent="0.25">
      <c r="A680">
        <v>23357</v>
      </c>
      <c r="B680" t="s">
        <v>194</v>
      </c>
      <c r="C680" t="s">
        <v>86</v>
      </c>
      <c r="D680" t="s">
        <v>26</v>
      </c>
      <c r="E680" t="s">
        <v>1304</v>
      </c>
      <c r="F680">
        <v>50</v>
      </c>
      <c r="G680" s="4">
        <v>41107</v>
      </c>
      <c r="H680">
        <f>VLOOKUP($D680,'Product Ledger_EX'!$A$1:$D$13,MATCH($H$1,'Product Ledger_EX'!$A$1:$D$1,0),0)</f>
        <v>6</v>
      </c>
    </row>
    <row r="681" spans="1:8" x14ac:dyDescent="0.25">
      <c r="A681">
        <v>23459</v>
      </c>
      <c r="B681" t="s">
        <v>353</v>
      </c>
      <c r="C681" t="s">
        <v>354</v>
      </c>
      <c r="D681" t="s">
        <v>20</v>
      </c>
      <c r="E681" t="s">
        <v>1305</v>
      </c>
      <c r="F681">
        <v>121</v>
      </c>
      <c r="G681" s="4">
        <v>41107</v>
      </c>
      <c r="H681">
        <f>VLOOKUP($D681,'Product Ledger_EX'!$A$1:$D$13,MATCH($H$1,'Product Ledger_EX'!$A$1:$D$1,0),0)</f>
        <v>3.99</v>
      </c>
    </row>
    <row r="682" spans="1:8" x14ac:dyDescent="0.25">
      <c r="A682">
        <v>23383</v>
      </c>
      <c r="B682" t="s">
        <v>235</v>
      </c>
      <c r="C682" t="s">
        <v>236</v>
      </c>
      <c r="D682" t="s">
        <v>31</v>
      </c>
      <c r="E682" t="s">
        <v>1305</v>
      </c>
      <c r="F682">
        <v>39</v>
      </c>
      <c r="G682" s="4">
        <v>41108</v>
      </c>
      <c r="H682">
        <f>VLOOKUP($D682,'Product Ledger_EX'!$A$1:$D$13,MATCH($H$1,'Product Ledger_EX'!$A$1:$D$1,0),0)</f>
        <v>6.99</v>
      </c>
    </row>
    <row r="683" spans="1:8" x14ac:dyDescent="0.25">
      <c r="A683">
        <v>23806</v>
      </c>
      <c r="B683" t="s">
        <v>776</v>
      </c>
      <c r="C683" t="s">
        <v>148</v>
      </c>
      <c r="D683" t="s">
        <v>31</v>
      </c>
      <c r="E683" t="s">
        <v>1305</v>
      </c>
      <c r="F683">
        <v>189</v>
      </c>
      <c r="G683" s="4">
        <v>41108</v>
      </c>
      <c r="H683">
        <f>VLOOKUP($D683,'Product Ledger_EX'!$A$1:$D$13,MATCH($H$1,'Product Ledger_EX'!$A$1:$D$1,0),0)</f>
        <v>6.99</v>
      </c>
    </row>
    <row r="684" spans="1:8" x14ac:dyDescent="0.25">
      <c r="A684">
        <v>23618</v>
      </c>
      <c r="B684" t="s">
        <v>560</v>
      </c>
      <c r="C684" t="s">
        <v>366</v>
      </c>
      <c r="D684" t="s">
        <v>48</v>
      </c>
      <c r="E684" t="s">
        <v>1305</v>
      </c>
      <c r="F684">
        <v>160</v>
      </c>
      <c r="G684" s="4">
        <v>41108</v>
      </c>
      <c r="H684">
        <f>VLOOKUP($D684,'Product Ledger_EX'!$A$1:$D$13,MATCH($H$1,'Product Ledger_EX'!$A$1:$D$1,0),0)</f>
        <v>14.5</v>
      </c>
    </row>
    <row r="685" spans="1:8" x14ac:dyDescent="0.25">
      <c r="A685">
        <v>23301</v>
      </c>
      <c r="B685" t="s">
        <v>95</v>
      </c>
      <c r="C685" t="s">
        <v>96</v>
      </c>
      <c r="D685" t="s">
        <v>31</v>
      </c>
      <c r="E685" t="s">
        <v>1306</v>
      </c>
      <c r="F685">
        <v>108</v>
      </c>
      <c r="G685" s="4">
        <v>41109</v>
      </c>
      <c r="H685">
        <f>VLOOKUP($D685,'Product Ledger_EX'!$A$1:$D$13,MATCH($H$1,'Product Ledger_EX'!$A$1:$D$1,0),0)</f>
        <v>6.99</v>
      </c>
    </row>
    <row r="686" spans="1:8" x14ac:dyDescent="0.25">
      <c r="A686">
        <v>23753</v>
      </c>
      <c r="B686" t="s">
        <v>719</v>
      </c>
      <c r="C686" t="s">
        <v>28</v>
      </c>
      <c r="D686" t="s">
        <v>55</v>
      </c>
      <c r="E686" t="s">
        <v>1304</v>
      </c>
      <c r="F686">
        <v>202</v>
      </c>
      <c r="G686" s="4">
        <v>41109</v>
      </c>
      <c r="H686">
        <f>VLOOKUP($D686,'Product Ledger_EX'!$A$1:$D$13,MATCH($H$1,'Product Ledger_EX'!$A$1:$D$1,0),0)</f>
        <v>4.5</v>
      </c>
    </row>
    <row r="687" spans="1:8" x14ac:dyDescent="0.25">
      <c r="A687">
        <v>24038</v>
      </c>
      <c r="B687" t="s">
        <v>1022</v>
      </c>
      <c r="C687" t="s">
        <v>354</v>
      </c>
      <c r="D687" t="s">
        <v>23</v>
      </c>
      <c r="E687" t="s">
        <v>1305</v>
      </c>
      <c r="F687">
        <v>198</v>
      </c>
      <c r="G687" s="4">
        <v>41109</v>
      </c>
      <c r="H687">
        <f>VLOOKUP($D687,'Product Ledger_EX'!$A$1:$D$13,MATCH($H$1,'Product Ledger_EX'!$A$1:$D$1,0),0)</f>
        <v>3</v>
      </c>
    </row>
    <row r="688" spans="1:8" x14ac:dyDescent="0.25">
      <c r="A688">
        <v>24065</v>
      </c>
      <c r="B688" t="s">
        <v>1049</v>
      </c>
      <c r="C688" t="s">
        <v>261</v>
      </c>
      <c r="D688" t="s">
        <v>48</v>
      </c>
      <c r="E688" t="s">
        <v>1305</v>
      </c>
      <c r="F688">
        <v>139</v>
      </c>
      <c r="G688" s="4">
        <v>41109</v>
      </c>
      <c r="H688">
        <f>VLOOKUP($D688,'Product Ledger_EX'!$A$1:$D$13,MATCH($H$1,'Product Ledger_EX'!$A$1:$D$1,0),0)</f>
        <v>14.5</v>
      </c>
    </row>
    <row r="689" spans="1:8" x14ac:dyDescent="0.25">
      <c r="A689">
        <v>23277</v>
      </c>
      <c r="B689" t="s">
        <v>44</v>
      </c>
      <c r="C689" t="s">
        <v>45</v>
      </c>
      <c r="D689" t="s">
        <v>62</v>
      </c>
      <c r="E689" t="s">
        <v>1306</v>
      </c>
      <c r="F689">
        <v>25</v>
      </c>
      <c r="G689" s="4">
        <v>41109</v>
      </c>
      <c r="H689">
        <f>VLOOKUP($D689,'Product Ledger_EX'!$A$1:$D$13,MATCH($H$1,'Product Ledger_EX'!$A$1:$D$1,0),0)</f>
        <v>4.5</v>
      </c>
    </row>
    <row r="690" spans="1:8" x14ac:dyDescent="0.25">
      <c r="A690">
        <v>23363</v>
      </c>
      <c r="B690" t="s">
        <v>204</v>
      </c>
      <c r="C690" t="s">
        <v>205</v>
      </c>
      <c r="D690" t="s">
        <v>8</v>
      </c>
      <c r="E690" t="s">
        <v>1304</v>
      </c>
      <c r="F690">
        <v>190</v>
      </c>
      <c r="G690" s="4">
        <v>41110</v>
      </c>
      <c r="H690">
        <f>VLOOKUP($D690,'Product Ledger_EX'!$A$1:$D$13,MATCH($H$1,'Product Ledger_EX'!$A$1:$D$1,0),0)</f>
        <v>0</v>
      </c>
    </row>
    <row r="691" spans="1:8" x14ac:dyDescent="0.25">
      <c r="A691">
        <v>24254</v>
      </c>
      <c r="B691" t="s">
        <v>1244</v>
      </c>
      <c r="C691" t="s">
        <v>427</v>
      </c>
      <c r="D691" t="s">
        <v>55</v>
      </c>
      <c r="E691" t="s">
        <v>1304</v>
      </c>
      <c r="F691">
        <v>98</v>
      </c>
      <c r="G691" s="4">
        <v>41110</v>
      </c>
      <c r="H691">
        <f>VLOOKUP($D691,'Product Ledger_EX'!$A$1:$D$13,MATCH($H$1,'Product Ledger_EX'!$A$1:$D$1,0),0)</f>
        <v>4.5</v>
      </c>
    </row>
    <row r="692" spans="1:8" x14ac:dyDescent="0.25">
      <c r="A692">
        <v>23949</v>
      </c>
      <c r="B692" t="s">
        <v>926</v>
      </c>
      <c r="C692" t="s">
        <v>171</v>
      </c>
      <c r="D692" t="s">
        <v>8</v>
      </c>
      <c r="E692" t="s">
        <v>1304</v>
      </c>
      <c r="F692">
        <v>84</v>
      </c>
      <c r="G692" s="4">
        <v>41110</v>
      </c>
      <c r="H692">
        <f>VLOOKUP($D692,'Product Ledger_EX'!$A$1:$D$13,MATCH($H$1,'Product Ledger_EX'!$A$1:$D$1,0),0)</f>
        <v>0</v>
      </c>
    </row>
    <row r="693" spans="1:8" x14ac:dyDescent="0.25">
      <c r="A693">
        <v>24055</v>
      </c>
      <c r="B693" t="s">
        <v>1039</v>
      </c>
      <c r="C693" t="s">
        <v>476</v>
      </c>
      <c r="D693" t="s">
        <v>62</v>
      </c>
      <c r="E693" t="s">
        <v>1304</v>
      </c>
      <c r="F693">
        <v>200</v>
      </c>
      <c r="G693" s="4">
        <v>41111</v>
      </c>
      <c r="H693">
        <f>VLOOKUP($D693,'Product Ledger_EX'!$A$1:$D$13,MATCH($H$1,'Product Ledger_EX'!$A$1:$D$1,0),0)</f>
        <v>4.5</v>
      </c>
    </row>
    <row r="694" spans="1:8" x14ac:dyDescent="0.25">
      <c r="A694">
        <v>23349</v>
      </c>
      <c r="B694" t="s">
        <v>181</v>
      </c>
      <c r="C694" t="s">
        <v>182</v>
      </c>
      <c r="D694" t="s">
        <v>11</v>
      </c>
      <c r="E694" t="s">
        <v>1304</v>
      </c>
      <c r="F694">
        <v>126</v>
      </c>
      <c r="G694" s="4">
        <v>41112</v>
      </c>
      <c r="H694">
        <f>VLOOKUP($D694,'Product Ledger_EX'!$A$1:$D$13,MATCH($H$1,'Product Ledger_EX'!$A$1:$D$1,0),0)</f>
        <v>6.5</v>
      </c>
    </row>
    <row r="695" spans="1:8" x14ac:dyDescent="0.25">
      <c r="A695">
        <v>23380</v>
      </c>
      <c r="B695" t="s">
        <v>231</v>
      </c>
      <c r="C695" t="s">
        <v>232</v>
      </c>
      <c r="D695" t="s">
        <v>43</v>
      </c>
      <c r="E695" t="s">
        <v>1304</v>
      </c>
      <c r="F695">
        <v>95</v>
      </c>
      <c r="G695" s="4">
        <v>41112</v>
      </c>
      <c r="H695">
        <f>VLOOKUP($D695,'Product Ledger_EX'!$A$1:$D$13,MATCH($H$1,'Product Ledger_EX'!$A$1:$D$1,0),0)</f>
        <v>6.5</v>
      </c>
    </row>
    <row r="696" spans="1:8" x14ac:dyDescent="0.25">
      <c r="A696">
        <v>23381</v>
      </c>
      <c r="B696" t="s">
        <v>233</v>
      </c>
      <c r="C696" t="s">
        <v>223</v>
      </c>
      <c r="D696" t="s">
        <v>31</v>
      </c>
      <c r="E696" t="s">
        <v>1305</v>
      </c>
      <c r="F696">
        <v>159</v>
      </c>
      <c r="G696" s="4">
        <v>41112</v>
      </c>
      <c r="H696">
        <f>VLOOKUP($D696,'Product Ledger_EX'!$A$1:$D$13,MATCH($H$1,'Product Ledger_EX'!$A$1:$D$1,0),0)</f>
        <v>6.99</v>
      </c>
    </row>
    <row r="697" spans="1:8" x14ac:dyDescent="0.25">
      <c r="A697">
        <v>23406</v>
      </c>
      <c r="B697" t="s">
        <v>273</v>
      </c>
      <c r="C697" t="s">
        <v>274</v>
      </c>
      <c r="D697" t="s">
        <v>43</v>
      </c>
      <c r="E697" t="s">
        <v>1304</v>
      </c>
      <c r="F697">
        <v>202</v>
      </c>
      <c r="G697" s="4">
        <v>41112</v>
      </c>
      <c r="H697">
        <f>VLOOKUP($D697,'Product Ledger_EX'!$A$1:$D$13,MATCH($H$1,'Product Ledger_EX'!$A$1:$D$1,0),0)</f>
        <v>6.5</v>
      </c>
    </row>
    <row r="698" spans="1:8" x14ac:dyDescent="0.25">
      <c r="A698">
        <v>23633</v>
      </c>
      <c r="B698" t="s">
        <v>580</v>
      </c>
      <c r="C698" t="s">
        <v>61</v>
      </c>
      <c r="D698" t="s">
        <v>14</v>
      </c>
      <c r="E698" t="s">
        <v>1305</v>
      </c>
      <c r="F698">
        <v>11</v>
      </c>
      <c r="G698" s="4">
        <v>41112</v>
      </c>
      <c r="H698">
        <f>VLOOKUP($D698,'Product Ledger_EX'!$A$1:$D$13,MATCH($H$1,'Product Ledger_EX'!$A$1:$D$1,0),0)</f>
        <v>9</v>
      </c>
    </row>
    <row r="699" spans="1:8" x14ac:dyDescent="0.25">
      <c r="A699">
        <v>23427</v>
      </c>
      <c r="B699" t="s">
        <v>308</v>
      </c>
      <c r="C699" t="s">
        <v>309</v>
      </c>
      <c r="D699" t="s">
        <v>43</v>
      </c>
      <c r="E699" t="s">
        <v>1304</v>
      </c>
      <c r="F699">
        <v>131</v>
      </c>
      <c r="G699" s="4">
        <v>41112</v>
      </c>
      <c r="H699">
        <f>VLOOKUP($D699,'Product Ledger_EX'!$A$1:$D$13,MATCH($H$1,'Product Ledger_EX'!$A$1:$D$1,0),0)</f>
        <v>6.5</v>
      </c>
    </row>
    <row r="700" spans="1:8" x14ac:dyDescent="0.25">
      <c r="A700">
        <v>23329</v>
      </c>
      <c r="B700" t="s">
        <v>145</v>
      </c>
      <c r="C700" t="s">
        <v>146</v>
      </c>
      <c r="D700" t="s">
        <v>62</v>
      </c>
      <c r="E700" t="s">
        <v>1306</v>
      </c>
      <c r="F700">
        <v>203</v>
      </c>
      <c r="G700" s="4">
        <v>41113</v>
      </c>
      <c r="H700">
        <f>VLOOKUP($D700,'Product Ledger_EX'!$A$1:$D$13,MATCH($H$1,'Product Ledger_EX'!$A$1:$D$1,0),0)</f>
        <v>4.5</v>
      </c>
    </row>
    <row r="701" spans="1:8" x14ac:dyDescent="0.25">
      <c r="A701">
        <v>23376</v>
      </c>
      <c r="B701" t="s">
        <v>225</v>
      </c>
      <c r="C701" t="s">
        <v>92</v>
      </c>
      <c r="D701" t="s">
        <v>31</v>
      </c>
      <c r="E701" t="s">
        <v>1305</v>
      </c>
      <c r="F701">
        <v>85</v>
      </c>
      <c r="G701" s="4">
        <v>41113</v>
      </c>
      <c r="H701">
        <f>VLOOKUP($D701,'Product Ledger_EX'!$A$1:$D$13,MATCH($H$1,'Product Ledger_EX'!$A$1:$D$1,0),0)</f>
        <v>6.99</v>
      </c>
    </row>
    <row r="702" spans="1:8" x14ac:dyDescent="0.25">
      <c r="A702">
        <v>24193</v>
      </c>
      <c r="B702" t="s">
        <v>1181</v>
      </c>
      <c r="C702" t="s">
        <v>167</v>
      </c>
      <c r="D702" t="s">
        <v>8</v>
      </c>
      <c r="E702" t="s">
        <v>1304</v>
      </c>
      <c r="F702">
        <v>160</v>
      </c>
      <c r="G702" s="4">
        <v>41113</v>
      </c>
      <c r="H702">
        <f>VLOOKUP($D702,'Product Ledger_EX'!$A$1:$D$13,MATCH($H$1,'Product Ledger_EX'!$A$1:$D$1,0),0)</f>
        <v>0</v>
      </c>
    </row>
    <row r="703" spans="1:8" x14ac:dyDescent="0.25">
      <c r="A703">
        <v>23538</v>
      </c>
      <c r="B703" t="s">
        <v>459</v>
      </c>
      <c r="C703" t="s">
        <v>302</v>
      </c>
      <c r="D703" t="s">
        <v>8</v>
      </c>
      <c r="E703" t="s">
        <v>1304</v>
      </c>
      <c r="F703">
        <v>153</v>
      </c>
      <c r="G703" s="4">
        <v>41113</v>
      </c>
      <c r="H703">
        <f>VLOOKUP($D703,'Product Ledger_EX'!$A$1:$D$13,MATCH($H$1,'Product Ledger_EX'!$A$1:$D$1,0),0)</f>
        <v>0</v>
      </c>
    </row>
    <row r="704" spans="1:8" x14ac:dyDescent="0.25">
      <c r="A704">
        <v>23285</v>
      </c>
      <c r="B704" t="s">
        <v>63</v>
      </c>
      <c r="C704" t="s">
        <v>64</v>
      </c>
      <c r="D704" t="s">
        <v>55</v>
      </c>
      <c r="E704" t="s">
        <v>1305</v>
      </c>
      <c r="F704">
        <v>9</v>
      </c>
      <c r="G704" s="4">
        <v>41114</v>
      </c>
      <c r="H704">
        <f>VLOOKUP($D704,'Product Ledger_EX'!$A$1:$D$13,MATCH($H$1,'Product Ledger_EX'!$A$1:$D$1,0),0)</f>
        <v>4.5</v>
      </c>
    </row>
    <row r="705" spans="1:8" x14ac:dyDescent="0.25">
      <c r="A705">
        <v>23373</v>
      </c>
      <c r="B705" t="s">
        <v>221</v>
      </c>
      <c r="C705" t="s">
        <v>171</v>
      </c>
      <c r="D705" t="s">
        <v>11</v>
      </c>
      <c r="E705" t="s">
        <v>1305</v>
      </c>
      <c r="F705">
        <v>95</v>
      </c>
      <c r="G705" s="4">
        <v>41114</v>
      </c>
      <c r="H705">
        <f>VLOOKUP($D705,'Product Ledger_EX'!$A$1:$D$13,MATCH($H$1,'Product Ledger_EX'!$A$1:$D$1,0),0)</f>
        <v>6.5</v>
      </c>
    </row>
    <row r="706" spans="1:8" x14ac:dyDescent="0.25">
      <c r="A706">
        <v>23398</v>
      </c>
      <c r="B706" t="s">
        <v>259</v>
      </c>
      <c r="C706" t="s">
        <v>162</v>
      </c>
      <c r="D706" t="s">
        <v>43</v>
      </c>
      <c r="E706" t="s">
        <v>1305</v>
      </c>
      <c r="F706">
        <v>45</v>
      </c>
      <c r="G706" s="4">
        <v>41114</v>
      </c>
      <c r="H706">
        <f>VLOOKUP($D706,'Product Ledger_EX'!$A$1:$D$13,MATCH($H$1,'Product Ledger_EX'!$A$1:$D$1,0),0)</f>
        <v>6.5</v>
      </c>
    </row>
    <row r="707" spans="1:8" x14ac:dyDescent="0.25">
      <c r="A707">
        <v>23432</v>
      </c>
      <c r="B707" t="s">
        <v>315</v>
      </c>
      <c r="C707" t="s">
        <v>316</v>
      </c>
      <c r="D707" t="s">
        <v>20</v>
      </c>
      <c r="E707" t="s">
        <v>1305</v>
      </c>
      <c r="F707">
        <v>110</v>
      </c>
      <c r="G707" s="4">
        <v>41114</v>
      </c>
      <c r="H707">
        <f>VLOOKUP($D707,'Product Ledger_EX'!$A$1:$D$13,MATCH($H$1,'Product Ledger_EX'!$A$1:$D$1,0),0)</f>
        <v>3.99</v>
      </c>
    </row>
    <row r="708" spans="1:8" x14ac:dyDescent="0.25">
      <c r="A708">
        <v>23616</v>
      </c>
      <c r="B708" t="s">
        <v>558</v>
      </c>
      <c r="C708" t="s">
        <v>220</v>
      </c>
      <c r="D708" t="s">
        <v>8</v>
      </c>
      <c r="E708" t="s">
        <v>1304</v>
      </c>
      <c r="F708">
        <v>67</v>
      </c>
      <c r="G708" s="4">
        <v>41114</v>
      </c>
      <c r="H708">
        <f>VLOOKUP($D708,'Product Ledger_EX'!$A$1:$D$13,MATCH($H$1,'Product Ledger_EX'!$A$1:$D$1,0),0)</f>
        <v>0</v>
      </c>
    </row>
    <row r="709" spans="1:8" x14ac:dyDescent="0.25">
      <c r="A709">
        <v>23427</v>
      </c>
      <c r="B709" t="s">
        <v>308</v>
      </c>
      <c r="C709" t="s">
        <v>309</v>
      </c>
      <c r="D709" t="s">
        <v>48</v>
      </c>
      <c r="E709" t="s">
        <v>1304</v>
      </c>
      <c r="F709">
        <v>53</v>
      </c>
      <c r="G709" s="4">
        <v>41115</v>
      </c>
      <c r="H709">
        <f>VLOOKUP($D709,'Product Ledger_EX'!$A$1:$D$13,MATCH($H$1,'Product Ledger_EX'!$A$1:$D$1,0),0)</f>
        <v>14.5</v>
      </c>
    </row>
    <row r="710" spans="1:8" x14ac:dyDescent="0.25">
      <c r="A710">
        <v>23436</v>
      </c>
      <c r="B710" t="s">
        <v>320</v>
      </c>
      <c r="C710" t="s">
        <v>74</v>
      </c>
      <c r="D710" t="s">
        <v>11</v>
      </c>
      <c r="E710" t="s">
        <v>1305</v>
      </c>
      <c r="F710">
        <v>202</v>
      </c>
      <c r="G710" s="4">
        <v>41115</v>
      </c>
      <c r="H710">
        <f>VLOOKUP($D710,'Product Ledger_EX'!$A$1:$D$13,MATCH($H$1,'Product Ledger_EX'!$A$1:$D$1,0),0)</f>
        <v>6.5</v>
      </c>
    </row>
    <row r="711" spans="1:8" x14ac:dyDescent="0.25">
      <c r="A711">
        <v>23363</v>
      </c>
      <c r="B711" t="s">
        <v>204</v>
      </c>
      <c r="C711" t="s">
        <v>205</v>
      </c>
      <c r="D711" t="s">
        <v>31</v>
      </c>
      <c r="E711" t="s">
        <v>1304</v>
      </c>
      <c r="F711">
        <v>192</v>
      </c>
      <c r="G711" s="4">
        <v>41115</v>
      </c>
      <c r="H711">
        <f>VLOOKUP($D711,'Product Ledger_EX'!$A$1:$D$13,MATCH($H$1,'Product Ledger_EX'!$A$1:$D$1,0),0)</f>
        <v>6.99</v>
      </c>
    </row>
    <row r="712" spans="1:8" x14ac:dyDescent="0.25">
      <c r="A712">
        <v>23283</v>
      </c>
      <c r="B712" t="s">
        <v>58</v>
      </c>
      <c r="C712" t="s">
        <v>59</v>
      </c>
      <c r="D712" t="s">
        <v>17</v>
      </c>
      <c r="E712" t="s">
        <v>1306</v>
      </c>
      <c r="F712">
        <v>55</v>
      </c>
      <c r="G712" s="4">
        <v>41115</v>
      </c>
      <c r="H712">
        <f>VLOOKUP($D712,'Product Ledger_EX'!$A$1:$D$13,MATCH($H$1,'Product Ledger_EX'!$A$1:$D$1,0),0)</f>
        <v>9.99</v>
      </c>
    </row>
    <row r="713" spans="1:8" x14ac:dyDescent="0.25">
      <c r="A713">
        <v>23971</v>
      </c>
      <c r="B713" t="s">
        <v>950</v>
      </c>
      <c r="C713" t="s">
        <v>127</v>
      </c>
      <c r="D713" t="s">
        <v>8</v>
      </c>
      <c r="E713" t="s">
        <v>1305</v>
      </c>
      <c r="F713">
        <v>207</v>
      </c>
      <c r="G713" s="4">
        <v>41116</v>
      </c>
      <c r="H713">
        <f>VLOOKUP($D713,'Product Ledger_EX'!$A$1:$D$13,MATCH($H$1,'Product Ledger_EX'!$A$1:$D$1,0),0)</f>
        <v>0</v>
      </c>
    </row>
    <row r="714" spans="1:8" x14ac:dyDescent="0.25">
      <c r="A714">
        <v>23629</v>
      </c>
      <c r="B714" t="s">
        <v>574</v>
      </c>
      <c r="C714" t="s">
        <v>575</v>
      </c>
      <c r="D714" t="s">
        <v>14</v>
      </c>
      <c r="E714" t="s">
        <v>1305</v>
      </c>
      <c r="F714">
        <v>23</v>
      </c>
      <c r="G714" s="4">
        <v>41116</v>
      </c>
      <c r="H714">
        <f>VLOOKUP($D714,'Product Ledger_EX'!$A$1:$D$13,MATCH($H$1,'Product Ledger_EX'!$A$1:$D$1,0),0)</f>
        <v>9</v>
      </c>
    </row>
    <row r="715" spans="1:8" x14ac:dyDescent="0.25">
      <c r="A715">
        <v>23271</v>
      </c>
      <c r="B715" t="s">
        <v>32</v>
      </c>
      <c r="C715" t="s">
        <v>33</v>
      </c>
      <c r="D715" t="s">
        <v>31</v>
      </c>
      <c r="E715" t="s">
        <v>1306</v>
      </c>
      <c r="F715">
        <v>125</v>
      </c>
      <c r="G715" s="4">
        <v>41117</v>
      </c>
      <c r="H715">
        <f>VLOOKUP($D715,'Product Ledger_EX'!$A$1:$D$13,MATCH($H$1,'Product Ledger_EX'!$A$1:$D$1,0),0)</f>
        <v>6.99</v>
      </c>
    </row>
    <row r="716" spans="1:8" x14ac:dyDescent="0.25">
      <c r="A716">
        <v>23302</v>
      </c>
      <c r="B716" t="s">
        <v>97</v>
      </c>
      <c r="C716" t="s">
        <v>10</v>
      </c>
      <c r="D716" t="s">
        <v>43</v>
      </c>
      <c r="E716" t="s">
        <v>1304</v>
      </c>
      <c r="F716">
        <v>105</v>
      </c>
      <c r="G716" s="4">
        <v>41117</v>
      </c>
      <c r="H716">
        <f>VLOOKUP($D716,'Product Ledger_EX'!$A$1:$D$13,MATCH($H$1,'Product Ledger_EX'!$A$1:$D$1,0),0)</f>
        <v>6.5</v>
      </c>
    </row>
    <row r="717" spans="1:8" x14ac:dyDescent="0.25">
      <c r="A717">
        <v>23395</v>
      </c>
      <c r="B717" t="s">
        <v>255</v>
      </c>
      <c r="C717" t="s">
        <v>256</v>
      </c>
      <c r="D717" t="s">
        <v>11</v>
      </c>
      <c r="E717" t="s">
        <v>1305</v>
      </c>
      <c r="F717">
        <v>169</v>
      </c>
      <c r="G717" s="4">
        <v>41117</v>
      </c>
      <c r="H717">
        <f>VLOOKUP($D717,'Product Ledger_EX'!$A$1:$D$13,MATCH($H$1,'Product Ledger_EX'!$A$1:$D$1,0),0)</f>
        <v>6.5</v>
      </c>
    </row>
    <row r="718" spans="1:8" x14ac:dyDescent="0.25">
      <c r="A718">
        <v>23423</v>
      </c>
      <c r="B718" t="s">
        <v>301</v>
      </c>
      <c r="C718" t="s">
        <v>302</v>
      </c>
      <c r="D718" t="s">
        <v>62</v>
      </c>
      <c r="E718" t="s">
        <v>1305</v>
      </c>
      <c r="F718">
        <v>29</v>
      </c>
      <c r="G718" s="4">
        <v>41117</v>
      </c>
      <c r="H718">
        <f>VLOOKUP($D718,'Product Ledger_EX'!$A$1:$D$13,MATCH($H$1,'Product Ledger_EX'!$A$1:$D$1,0),0)</f>
        <v>4.5</v>
      </c>
    </row>
    <row r="719" spans="1:8" x14ac:dyDescent="0.25">
      <c r="A719">
        <v>23867</v>
      </c>
      <c r="B719" t="s">
        <v>842</v>
      </c>
      <c r="C719" t="s">
        <v>203</v>
      </c>
      <c r="D719" t="s">
        <v>23</v>
      </c>
      <c r="E719" t="s">
        <v>1306</v>
      </c>
      <c r="F719">
        <v>143</v>
      </c>
      <c r="G719" s="4">
        <v>41117</v>
      </c>
      <c r="H719">
        <f>VLOOKUP($D719,'Product Ledger_EX'!$A$1:$D$13,MATCH($H$1,'Product Ledger_EX'!$A$1:$D$1,0),0)</f>
        <v>3</v>
      </c>
    </row>
    <row r="720" spans="1:8" x14ac:dyDescent="0.25">
      <c r="A720">
        <v>23298</v>
      </c>
      <c r="B720" t="s">
        <v>89</v>
      </c>
      <c r="C720" t="s">
        <v>90</v>
      </c>
      <c r="D720" t="s">
        <v>62</v>
      </c>
      <c r="E720" t="s">
        <v>1304</v>
      </c>
      <c r="F720">
        <v>12</v>
      </c>
      <c r="G720" s="4">
        <v>41118</v>
      </c>
      <c r="H720">
        <f>VLOOKUP($D720,'Product Ledger_EX'!$A$1:$D$13,MATCH($H$1,'Product Ledger_EX'!$A$1:$D$1,0),0)</f>
        <v>4.5</v>
      </c>
    </row>
    <row r="721" spans="1:8" x14ac:dyDescent="0.25">
      <c r="A721">
        <v>23384</v>
      </c>
      <c r="B721" t="s">
        <v>237</v>
      </c>
      <c r="C721" t="s">
        <v>238</v>
      </c>
      <c r="D721" t="s">
        <v>20</v>
      </c>
      <c r="E721" t="s">
        <v>1305</v>
      </c>
      <c r="F721">
        <v>9</v>
      </c>
      <c r="G721" s="4">
        <v>41118</v>
      </c>
      <c r="H721">
        <f>VLOOKUP($D721,'Product Ledger_EX'!$A$1:$D$13,MATCH($H$1,'Product Ledger_EX'!$A$1:$D$1,0),0)</f>
        <v>3.99</v>
      </c>
    </row>
    <row r="722" spans="1:8" x14ac:dyDescent="0.25">
      <c r="A722">
        <v>23402</v>
      </c>
      <c r="B722" t="s">
        <v>266</v>
      </c>
      <c r="C722" t="s">
        <v>267</v>
      </c>
      <c r="D722" t="s">
        <v>14</v>
      </c>
      <c r="E722" t="s">
        <v>1305</v>
      </c>
      <c r="F722">
        <v>88</v>
      </c>
      <c r="G722" s="4">
        <v>41118</v>
      </c>
      <c r="H722">
        <f>VLOOKUP($D722,'Product Ledger_EX'!$A$1:$D$13,MATCH($H$1,'Product Ledger_EX'!$A$1:$D$1,0),0)</f>
        <v>9</v>
      </c>
    </row>
    <row r="723" spans="1:8" x14ac:dyDescent="0.25">
      <c r="A723">
        <v>23424</v>
      </c>
      <c r="B723" t="s">
        <v>303</v>
      </c>
      <c r="C723" t="s">
        <v>304</v>
      </c>
      <c r="D723" t="s">
        <v>23</v>
      </c>
      <c r="E723" t="s">
        <v>1305</v>
      </c>
      <c r="F723">
        <v>38</v>
      </c>
      <c r="G723" s="4">
        <v>41118</v>
      </c>
      <c r="H723">
        <f>VLOOKUP($D723,'Product Ledger_EX'!$A$1:$D$13,MATCH($H$1,'Product Ledger_EX'!$A$1:$D$1,0),0)</f>
        <v>3</v>
      </c>
    </row>
    <row r="724" spans="1:8" x14ac:dyDescent="0.25">
      <c r="A724">
        <v>23425</v>
      </c>
      <c r="B724" t="s">
        <v>305</v>
      </c>
      <c r="C724" t="s">
        <v>193</v>
      </c>
      <c r="D724" t="s">
        <v>55</v>
      </c>
      <c r="E724" t="s">
        <v>1304</v>
      </c>
      <c r="F724">
        <v>3</v>
      </c>
      <c r="G724" s="4">
        <v>41118</v>
      </c>
      <c r="H724">
        <f>VLOOKUP($D724,'Product Ledger_EX'!$A$1:$D$13,MATCH($H$1,'Product Ledger_EX'!$A$1:$D$1,0),0)</f>
        <v>4.5</v>
      </c>
    </row>
    <row r="725" spans="1:8" x14ac:dyDescent="0.25">
      <c r="A725">
        <v>23921</v>
      </c>
      <c r="B725" t="s">
        <v>897</v>
      </c>
      <c r="C725" t="s">
        <v>445</v>
      </c>
      <c r="D725" t="s">
        <v>55</v>
      </c>
      <c r="E725" t="s">
        <v>1305</v>
      </c>
      <c r="F725">
        <v>174</v>
      </c>
      <c r="G725" s="4">
        <v>41118</v>
      </c>
      <c r="H725">
        <f>VLOOKUP($D725,'Product Ledger_EX'!$A$1:$D$13,MATCH($H$1,'Product Ledger_EX'!$A$1:$D$1,0),0)</f>
        <v>4.5</v>
      </c>
    </row>
    <row r="726" spans="1:8" x14ac:dyDescent="0.25">
      <c r="A726">
        <v>24122</v>
      </c>
      <c r="B726" t="s">
        <v>1109</v>
      </c>
      <c r="C726" t="s">
        <v>354</v>
      </c>
      <c r="D726" t="s">
        <v>20</v>
      </c>
      <c r="E726" t="s">
        <v>1304</v>
      </c>
      <c r="F726">
        <v>187</v>
      </c>
      <c r="G726" s="4">
        <v>41118</v>
      </c>
      <c r="H726">
        <f>VLOOKUP($D726,'Product Ledger_EX'!$A$1:$D$13,MATCH($H$1,'Product Ledger_EX'!$A$1:$D$1,0),0)</f>
        <v>3.99</v>
      </c>
    </row>
    <row r="727" spans="1:8" x14ac:dyDescent="0.25">
      <c r="A727">
        <v>23346</v>
      </c>
      <c r="B727" t="s">
        <v>176</v>
      </c>
      <c r="C727" t="s">
        <v>54</v>
      </c>
      <c r="D727" t="s">
        <v>17</v>
      </c>
      <c r="E727" t="s">
        <v>1306</v>
      </c>
      <c r="F727">
        <v>13</v>
      </c>
      <c r="G727" s="4">
        <v>41119</v>
      </c>
      <c r="H727">
        <f>VLOOKUP($D727,'Product Ledger_EX'!$A$1:$D$13,MATCH($H$1,'Product Ledger_EX'!$A$1:$D$1,0),0)</f>
        <v>9.99</v>
      </c>
    </row>
    <row r="728" spans="1:8" x14ac:dyDescent="0.25">
      <c r="A728">
        <v>23401</v>
      </c>
      <c r="B728" t="s">
        <v>264</v>
      </c>
      <c r="C728" t="s">
        <v>265</v>
      </c>
      <c r="D728" t="s">
        <v>17</v>
      </c>
      <c r="E728" t="s">
        <v>1304</v>
      </c>
      <c r="F728">
        <v>205</v>
      </c>
      <c r="G728" s="4">
        <v>41119</v>
      </c>
      <c r="H728">
        <f>VLOOKUP($D728,'Product Ledger_EX'!$A$1:$D$13,MATCH($H$1,'Product Ledger_EX'!$A$1:$D$1,0),0)</f>
        <v>9.99</v>
      </c>
    </row>
    <row r="729" spans="1:8" x14ac:dyDescent="0.25">
      <c r="A729">
        <v>24088</v>
      </c>
      <c r="B729" t="s">
        <v>1073</v>
      </c>
      <c r="C729" t="s">
        <v>414</v>
      </c>
      <c r="D729" t="s">
        <v>11</v>
      </c>
      <c r="E729" t="s">
        <v>1305</v>
      </c>
      <c r="F729">
        <v>141</v>
      </c>
      <c r="G729" s="4">
        <v>41119</v>
      </c>
      <c r="H729">
        <f>VLOOKUP($D729,'Product Ledger_EX'!$A$1:$D$13,MATCH($H$1,'Product Ledger_EX'!$A$1:$D$1,0),0)</f>
        <v>6.5</v>
      </c>
    </row>
    <row r="730" spans="1:8" x14ac:dyDescent="0.25">
      <c r="A730">
        <v>23866</v>
      </c>
      <c r="B730" t="s">
        <v>841</v>
      </c>
      <c r="C730" t="s">
        <v>19</v>
      </c>
      <c r="D730" t="s">
        <v>31</v>
      </c>
      <c r="E730" t="s">
        <v>1304</v>
      </c>
      <c r="F730">
        <v>34</v>
      </c>
      <c r="G730" s="4">
        <v>41120</v>
      </c>
      <c r="H730">
        <f>VLOOKUP($D730,'Product Ledger_EX'!$A$1:$D$13,MATCH($H$1,'Product Ledger_EX'!$A$1:$D$1,0),0)</f>
        <v>6.99</v>
      </c>
    </row>
    <row r="731" spans="1:8" x14ac:dyDescent="0.25">
      <c r="A731">
        <v>23272</v>
      </c>
      <c r="B731" t="s">
        <v>34</v>
      </c>
      <c r="C731" t="s">
        <v>35</v>
      </c>
      <c r="D731" t="s">
        <v>11</v>
      </c>
      <c r="E731" t="s">
        <v>1305</v>
      </c>
      <c r="F731">
        <v>71</v>
      </c>
      <c r="G731" s="4">
        <v>41121</v>
      </c>
      <c r="H731">
        <f>VLOOKUP($D731,'Product Ledger_EX'!$A$1:$D$13,MATCH($H$1,'Product Ledger_EX'!$A$1:$D$1,0),0)</f>
        <v>6.5</v>
      </c>
    </row>
    <row r="732" spans="1:8" x14ac:dyDescent="0.25">
      <c r="A732">
        <v>23327</v>
      </c>
      <c r="B732" t="s">
        <v>141</v>
      </c>
      <c r="C732" t="s">
        <v>142</v>
      </c>
      <c r="D732" t="s">
        <v>11</v>
      </c>
      <c r="E732" t="s">
        <v>1304</v>
      </c>
      <c r="F732">
        <v>176</v>
      </c>
      <c r="G732" s="4">
        <v>41121</v>
      </c>
      <c r="H732">
        <f>VLOOKUP($D732,'Product Ledger_EX'!$A$1:$D$13,MATCH($H$1,'Product Ledger_EX'!$A$1:$D$1,0),0)</f>
        <v>6.5</v>
      </c>
    </row>
    <row r="733" spans="1:8" x14ac:dyDescent="0.25">
      <c r="A733">
        <v>23394</v>
      </c>
      <c r="B733" t="s">
        <v>254</v>
      </c>
      <c r="C733" t="s">
        <v>47</v>
      </c>
      <c r="D733" t="s">
        <v>48</v>
      </c>
      <c r="E733" t="s">
        <v>1305</v>
      </c>
      <c r="F733">
        <v>105</v>
      </c>
      <c r="G733" s="4">
        <v>41121</v>
      </c>
      <c r="H733">
        <f>VLOOKUP($D733,'Product Ledger_EX'!$A$1:$D$13,MATCH($H$1,'Product Ledger_EX'!$A$1:$D$1,0),0)</f>
        <v>14.5</v>
      </c>
    </row>
    <row r="734" spans="1:8" x14ac:dyDescent="0.25">
      <c r="A734">
        <v>23408</v>
      </c>
      <c r="B734" t="s">
        <v>277</v>
      </c>
      <c r="C734" t="s">
        <v>37</v>
      </c>
      <c r="D734" t="s">
        <v>20</v>
      </c>
      <c r="E734" t="s">
        <v>1305</v>
      </c>
      <c r="F734">
        <v>48</v>
      </c>
      <c r="G734" s="4">
        <v>41121</v>
      </c>
      <c r="H734">
        <f>VLOOKUP($D734,'Product Ledger_EX'!$A$1:$D$13,MATCH($H$1,'Product Ledger_EX'!$A$1:$D$1,0),0)</f>
        <v>3.99</v>
      </c>
    </row>
    <row r="735" spans="1:8" x14ac:dyDescent="0.25">
      <c r="A735">
        <v>23529</v>
      </c>
      <c r="B735" t="s">
        <v>446</v>
      </c>
      <c r="C735" t="s">
        <v>123</v>
      </c>
      <c r="D735" t="s">
        <v>14</v>
      </c>
      <c r="E735" t="s">
        <v>1304</v>
      </c>
      <c r="F735">
        <v>86</v>
      </c>
      <c r="G735" s="4">
        <v>41121</v>
      </c>
      <c r="H735">
        <f>VLOOKUP($D735,'Product Ledger_EX'!$A$1:$D$13,MATCH($H$1,'Product Ledger_EX'!$A$1:$D$1,0),0)</f>
        <v>9</v>
      </c>
    </row>
    <row r="736" spans="1:8" x14ac:dyDescent="0.25">
      <c r="A736">
        <v>23702</v>
      </c>
      <c r="B736" t="s">
        <v>664</v>
      </c>
      <c r="C736" t="s">
        <v>665</v>
      </c>
      <c r="D736" t="s">
        <v>20</v>
      </c>
      <c r="E736" t="s">
        <v>1305</v>
      </c>
      <c r="F736">
        <v>163</v>
      </c>
      <c r="G736" s="4">
        <v>41121</v>
      </c>
      <c r="H736">
        <f>VLOOKUP($D736,'Product Ledger_EX'!$A$1:$D$13,MATCH($H$1,'Product Ledger_EX'!$A$1:$D$1,0),0)</f>
        <v>3.99</v>
      </c>
    </row>
    <row r="737" spans="1:8" x14ac:dyDescent="0.25">
      <c r="A737">
        <v>23384</v>
      </c>
      <c r="B737" t="s">
        <v>237</v>
      </c>
      <c r="C737" t="s">
        <v>238</v>
      </c>
      <c r="D737" t="s">
        <v>20</v>
      </c>
      <c r="E737" t="s">
        <v>1305</v>
      </c>
      <c r="F737">
        <v>129</v>
      </c>
      <c r="G737" s="4">
        <v>41121</v>
      </c>
      <c r="H737">
        <f>VLOOKUP($D737,'Product Ledger_EX'!$A$1:$D$13,MATCH($H$1,'Product Ledger_EX'!$A$1:$D$1,0),0)</f>
        <v>3.99</v>
      </c>
    </row>
    <row r="738" spans="1:8" x14ac:dyDescent="0.25">
      <c r="A738">
        <v>23276</v>
      </c>
      <c r="B738" t="s">
        <v>41</v>
      </c>
      <c r="C738" t="s">
        <v>42</v>
      </c>
      <c r="D738" t="s">
        <v>43</v>
      </c>
      <c r="E738" t="s">
        <v>1305</v>
      </c>
      <c r="F738">
        <v>65</v>
      </c>
      <c r="G738" s="4">
        <v>41122</v>
      </c>
      <c r="H738">
        <f>VLOOKUP($D738,'Product Ledger_EX'!$A$1:$D$13,MATCH($H$1,'Product Ledger_EX'!$A$1:$D$1,0),0)</f>
        <v>6.5</v>
      </c>
    </row>
    <row r="739" spans="1:8" x14ac:dyDescent="0.25">
      <c r="A739">
        <v>23932</v>
      </c>
      <c r="B739" t="s">
        <v>908</v>
      </c>
      <c r="C739" t="s">
        <v>327</v>
      </c>
      <c r="D739" t="s">
        <v>48</v>
      </c>
      <c r="E739" t="s">
        <v>1305</v>
      </c>
      <c r="F739">
        <v>118</v>
      </c>
      <c r="G739" s="4">
        <v>41122</v>
      </c>
      <c r="H739">
        <f>VLOOKUP($D739,'Product Ledger_EX'!$A$1:$D$13,MATCH($H$1,'Product Ledger_EX'!$A$1:$D$1,0),0)</f>
        <v>14.5</v>
      </c>
    </row>
    <row r="740" spans="1:8" x14ac:dyDescent="0.25">
      <c r="A740">
        <v>24087</v>
      </c>
      <c r="B740" t="s">
        <v>1072</v>
      </c>
      <c r="C740" t="s">
        <v>186</v>
      </c>
      <c r="D740" t="s">
        <v>23</v>
      </c>
      <c r="E740" t="s">
        <v>1304</v>
      </c>
      <c r="F740">
        <v>60</v>
      </c>
      <c r="G740" s="4">
        <v>41122</v>
      </c>
      <c r="H740">
        <f>VLOOKUP($D740,'Product Ledger_EX'!$A$1:$D$13,MATCH($H$1,'Product Ledger_EX'!$A$1:$D$1,0),0)</f>
        <v>3</v>
      </c>
    </row>
    <row r="741" spans="1:8" x14ac:dyDescent="0.25">
      <c r="A741">
        <v>23289</v>
      </c>
      <c r="B741" t="s">
        <v>71</v>
      </c>
      <c r="C741" t="s">
        <v>72</v>
      </c>
      <c r="D741" t="s">
        <v>48</v>
      </c>
      <c r="E741" t="s">
        <v>1304</v>
      </c>
      <c r="F741">
        <v>166</v>
      </c>
      <c r="G741" s="4">
        <v>41123</v>
      </c>
      <c r="H741">
        <f>VLOOKUP($D741,'Product Ledger_EX'!$A$1:$D$13,MATCH($H$1,'Product Ledger_EX'!$A$1:$D$1,0),0)</f>
        <v>14.5</v>
      </c>
    </row>
    <row r="742" spans="1:8" x14ac:dyDescent="0.25">
      <c r="A742">
        <v>23389</v>
      </c>
      <c r="B742" t="s">
        <v>246</v>
      </c>
      <c r="C742" t="s">
        <v>247</v>
      </c>
      <c r="D742" t="s">
        <v>8</v>
      </c>
      <c r="E742" t="s">
        <v>1305</v>
      </c>
      <c r="F742">
        <v>126</v>
      </c>
      <c r="G742" s="4">
        <v>41123</v>
      </c>
      <c r="H742">
        <f>VLOOKUP($D742,'Product Ledger_EX'!$A$1:$D$13,MATCH($H$1,'Product Ledger_EX'!$A$1:$D$1,0),0)</f>
        <v>0</v>
      </c>
    </row>
    <row r="743" spans="1:8" x14ac:dyDescent="0.25">
      <c r="A743">
        <v>23415</v>
      </c>
      <c r="B743" t="s">
        <v>287</v>
      </c>
      <c r="C743" t="s">
        <v>288</v>
      </c>
      <c r="D743" t="s">
        <v>43</v>
      </c>
      <c r="E743" t="s">
        <v>1305</v>
      </c>
      <c r="F743">
        <v>170</v>
      </c>
      <c r="G743" s="4">
        <v>41123</v>
      </c>
      <c r="H743">
        <f>VLOOKUP($D743,'Product Ledger_EX'!$A$1:$D$13,MATCH($H$1,'Product Ledger_EX'!$A$1:$D$1,0),0)</f>
        <v>6.5</v>
      </c>
    </row>
    <row r="744" spans="1:8" x14ac:dyDescent="0.25">
      <c r="A744">
        <v>23438</v>
      </c>
      <c r="B744" t="s">
        <v>323</v>
      </c>
      <c r="C744" t="s">
        <v>54</v>
      </c>
      <c r="D744" t="s">
        <v>17</v>
      </c>
      <c r="E744" t="s">
        <v>1304</v>
      </c>
      <c r="F744">
        <v>102</v>
      </c>
      <c r="G744" s="4">
        <v>41123</v>
      </c>
      <c r="H744">
        <f>VLOOKUP($D744,'Product Ledger_EX'!$A$1:$D$13,MATCH($H$1,'Product Ledger_EX'!$A$1:$D$1,0),0)</f>
        <v>9.99</v>
      </c>
    </row>
    <row r="745" spans="1:8" x14ac:dyDescent="0.25">
      <c r="A745">
        <v>24102</v>
      </c>
      <c r="B745" t="s">
        <v>1087</v>
      </c>
      <c r="C745" t="s">
        <v>169</v>
      </c>
      <c r="D745" t="s">
        <v>20</v>
      </c>
      <c r="E745" t="s">
        <v>1304</v>
      </c>
      <c r="F745">
        <v>151</v>
      </c>
      <c r="G745" s="4">
        <v>41123</v>
      </c>
      <c r="H745">
        <f>VLOOKUP($D745,'Product Ledger_EX'!$A$1:$D$13,MATCH($H$1,'Product Ledger_EX'!$A$1:$D$1,0),0)</f>
        <v>3.99</v>
      </c>
    </row>
    <row r="746" spans="1:8" x14ac:dyDescent="0.25">
      <c r="A746">
        <v>23319</v>
      </c>
      <c r="B746" t="s">
        <v>126</v>
      </c>
      <c r="C746" t="s">
        <v>127</v>
      </c>
      <c r="D746" t="s">
        <v>8</v>
      </c>
      <c r="E746" t="s">
        <v>1304</v>
      </c>
      <c r="F746">
        <v>4</v>
      </c>
      <c r="G746" s="4">
        <v>41124</v>
      </c>
      <c r="H746">
        <f>VLOOKUP($D746,'Product Ledger_EX'!$A$1:$D$13,MATCH($H$1,'Product Ledger_EX'!$A$1:$D$1,0),0)</f>
        <v>0</v>
      </c>
    </row>
    <row r="747" spans="1:8" x14ac:dyDescent="0.25">
      <c r="A747">
        <v>23351</v>
      </c>
      <c r="B747" t="s">
        <v>185</v>
      </c>
      <c r="C747" t="s">
        <v>186</v>
      </c>
      <c r="D747" t="s">
        <v>20</v>
      </c>
      <c r="E747" t="s">
        <v>1304</v>
      </c>
      <c r="F747">
        <v>151</v>
      </c>
      <c r="G747" s="4">
        <v>41124</v>
      </c>
      <c r="H747">
        <f>VLOOKUP($D747,'Product Ledger_EX'!$A$1:$D$13,MATCH($H$1,'Product Ledger_EX'!$A$1:$D$1,0),0)</f>
        <v>3.99</v>
      </c>
    </row>
    <row r="748" spans="1:8" x14ac:dyDescent="0.25">
      <c r="A748">
        <v>23354</v>
      </c>
      <c r="B748" t="s">
        <v>190</v>
      </c>
      <c r="C748" t="s">
        <v>64</v>
      </c>
      <c r="D748" t="s">
        <v>31</v>
      </c>
      <c r="E748" t="s">
        <v>1305</v>
      </c>
      <c r="F748">
        <v>84</v>
      </c>
      <c r="G748" s="4">
        <v>41124</v>
      </c>
      <c r="H748">
        <f>VLOOKUP($D748,'Product Ledger_EX'!$A$1:$D$13,MATCH($H$1,'Product Ledger_EX'!$A$1:$D$1,0),0)</f>
        <v>6.99</v>
      </c>
    </row>
    <row r="749" spans="1:8" x14ac:dyDescent="0.25">
      <c r="A749">
        <v>23404</v>
      </c>
      <c r="B749" t="s">
        <v>270</v>
      </c>
      <c r="C749" t="s">
        <v>76</v>
      </c>
      <c r="D749" t="s">
        <v>8</v>
      </c>
      <c r="E749" t="s">
        <v>1304</v>
      </c>
      <c r="F749">
        <v>73</v>
      </c>
      <c r="G749" s="4">
        <v>41124</v>
      </c>
      <c r="H749">
        <f>VLOOKUP($D749,'Product Ledger_EX'!$A$1:$D$13,MATCH($H$1,'Product Ledger_EX'!$A$1:$D$1,0),0)</f>
        <v>0</v>
      </c>
    </row>
    <row r="750" spans="1:8" x14ac:dyDescent="0.25">
      <c r="A750">
        <v>23948</v>
      </c>
      <c r="B750" t="s">
        <v>925</v>
      </c>
      <c r="C750" t="s">
        <v>354</v>
      </c>
      <c r="D750" t="s">
        <v>26</v>
      </c>
      <c r="E750" t="s">
        <v>1304</v>
      </c>
      <c r="F750">
        <v>102</v>
      </c>
      <c r="G750" s="4">
        <v>41124</v>
      </c>
      <c r="H750">
        <f>VLOOKUP($D750,'Product Ledger_EX'!$A$1:$D$13,MATCH($H$1,'Product Ledger_EX'!$A$1:$D$1,0),0)</f>
        <v>6</v>
      </c>
    </row>
    <row r="751" spans="1:8" x14ac:dyDescent="0.25">
      <c r="A751">
        <v>23330</v>
      </c>
      <c r="B751" t="s">
        <v>147</v>
      </c>
      <c r="C751" t="s">
        <v>148</v>
      </c>
      <c r="D751" t="s">
        <v>8</v>
      </c>
      <c r="E751" t="s">
        <v>1305</v>
      </c>
      <c r="F751">
        <v>177</v>
      </c>
      <c r="G751" s="4">
        <v>41125</v>
      </c>
      <c r="H751">
        <f>VLOOKUP($D751,'Product Ledger_EX'!$A$1:$D$13,MATCH($H$1,'Product Ledger_EX'!$A$1:$D$1,0),0)</f>
        <v>0</v>
      </c>
    </row>
    <row r="752" spans="1:8" x14ac:dyDescent="0.25">
      <c r="A752">
        <v>23331</v>
      </c>
      <c r="B752" t="s">
        <v>149</v>
      </c>
      <c r="C752" t="s">
        <v>150</v>
      </c>
      <c r="D752" t="s">
        <v>8</v>
      </c>
      <c r="E752" t="s">
        <v>1304</v>
      </c>
      <c r="F752">
        <v>51</v>
      </c>
      <c r="G752" s="4">
        <v>41125</v>
      </c>
      <c r="H752">
        <f>VLOOKUP($D752,'Product Ledger_EX'!$A$1:$D$13,MATCH($H$1,'Product Ledger_EX'!$A$1:$D$1,0),0)</f>
        <v>0</v>
      </c>
    </row>
    <row r="753" spans="1:8" x14ac:dyDescent="0.25">
      <c r="A753">
        <v>23416</v>
      </c>
      <c r="B753" t="s">
        <v>289</v>
      </c>
      <c r="C753" t="s">
        <v>290</v>
      </c>
      <c r="D753" t="s">
        <v>55</v>
      </c>
      <c r="E753" t="s">
        <v>1304</v>
      </c>
      <c r="F753">
        <v>116</v>
      </c>
      <c r="G753" s="4">
        <v>41125</v>
      </c>
      <c r="H753">
        <f>VLOOKUP($D753,'Product Ledger_EX'!$A$1:$D$13,MATCH($H$1,'Product Ledger_EX'!$A$1:$D$1,0),0)</f>
        <v>4.5</v>
      </c>
    </row>
    <row r="754" spans="1:8" x14ac:dyDescent="0.25">
      <c r="A754">
        <v>23421</v>
      </c>
      <c r="B754" t="s">
        <v>299</v>
      </c>
      <c r="C754" t="s">
        <v>148</v>
      </c>
      <c r="D754" t="s">
        <v>14</v>
      </c>
      <c r="E754" t="s">
        <v>1304</v>
      </c>
      <c r="F754">
        <v>142</v>
      </c>
      <c r="G754" s="4">
        <v>41125</v>
      </c>
      <c r="H754">
        <f>VLOOKUP($D754,'Product Ledger_EX'!$A$1:$D$13,MATCH($H$1,'Product Ledger_EX'!$A$1:$D$1,0),0)</f>
        <v>9</v>
      </c>
    </row>
    <row r="755" spans="1:8" x14ac:dyDescent="0.25">
      <c r="A755">
        <v>23433</v>
      </c>
      <c r="B755" t="s">
        <v>317</v>
      </c>
      <c r="C755" t="s">
        <v>252</v>
      </c>
      <c r="D755" t="s">
        <v>20</v>
      </c>
      <c r="E755" t="s">
        <v>1305</v>
      </c>
      <c r="F755">
        <v>209</v>
      </c>
      <c r="G755" s="4">
        <v>41125</v>
      </c>
      <c r="H755">
        <f>VLOOKUP($D755,'Product Ledger_EX'!$A$1:$D$13,MATCH($H$1,'Product Ledger_EX'!$A$1:$D$1,0),0)</f>
        <v>3.99</v>
      </c>
    </row>
    <row r="756" spans="1:8" x14ac:dyDescent="0.25">
      <c r="A756">
        <v>23265</v>
      </c>
      <c r="B756" t="s">
        <v>15</v>
      </c>
      <c r="C756" t="s">
        <v>16</v>
      </c>
      <c r="D756" t="s">
        <v>17</v>
      </c>
      <c r="E756" t="s">
        <v>1305</v>
      </c>
      <c r="F756">
        <v>14</v>
      </c>
      <c r="G756" s="4">
        <v>41126</v>
      </c>
      <c r="H756">
        <f>VLOOKUP($D756,'Product Ledger_EX'!$A$1:$D$13,MATCH($H$1,'Product Ledger_EX'!$A$1:$D$1,0),0)</f>
        <v>9.99</v>
      </c>
    </row>
    <row r="757" spans="1:8" x14ac:dyDescent="0.25">
      <c r="A757">
        <v>23333</v>
      </c>
      <c r="B757" t="s">
        <v>152</v>
      </c>
      <c r="C757" t="s">
        <v>123</v>
      </c>
      <c r="D757" t="s">
        <v>62</v>
      </c>
      <c r="E757" t="s">
        <v>1304</v>
      </c>
      <c r="F757">
        <v>106</v>
      </c>
      <c r="G757" s="4">
        <v>41126</v>
      </c>
      <c r="H757">
        <f>VLOOKUP($D757,'Product Ledger_EX'!$A$1:$D$13,MATCH($H$1,'Product Ledger_EX'!$A$1:$D$1,0),0)</f>
        <v>4.5</v>
      </c>
    </row>
    <row r="758" spans="1:8" x14ac:dyDescent="0.25">
      <c r="A758">
        <v>23405</v>
      </c>
      <c r="B758" t="s">
        <v>271</v>
      </c>
      <c r="C758" t="s">
        <v>272</v>
      </c>
      <c r="D758" t="s">
        <v>14</v>
      </c>
      <c r="E758" t="s">
        <v>1306</v>
      </c>
      <c r="F758">
        <v>207</v>
      </c>
      <c r="G758" s="4">
        <v>41126</v>
      </c>
      <c r="H758">
        <f>VLOOKUP($D758,'Product Ledger_EX'!$A$1:$D$13,MATCH($H$1,'Product Ledger_EX'!$A$1:$D$1,0),0)</f>
        <v>9</v>
      </c>
    </row>
    <row r="759" spans="1:8" x14ac:dyDescent="0.25">
      <c r="A759">
        <v>23411</v>
      </c>
      <c r="B759" t="s">
        <v>281</v>
      </c>
      <c r="C759" t="s">
        <v>135</v>
      </c>
      <c r="D759" t="s">
        <v>20</v>
      </c>
      <c r="E759" t="s">
        <v>1304</v>
      </c>
      <c r="F759">
        <v>138</v>
      </c>
      <c r="G759" s="4">
        <v>41127</v>
      </c>
      <c r="H759">
        <f>VLOOKUP($D759,'Product Ledger_EX'!$A$1:$D$13,MATCH($H$1,'Product Ledger_EX'!$A$1:$D$1,0),0)</f>
        <v>3.99</v>
      </c>
    </row>
    <row r="760" spans="1:8" x14ac:dyDescent="0.25">
      <c r="A760">
        <v>23967</v>
      </c>
      <c r="B760" t="s">
        <v>944</v>
      </c>
      <c r="C760" t="s">
        <v>106</v>
      </c>
      <c r="D760" t="s">
        <v>14</v>
      </c>
      <c r="E760" t="s">
        <v>1304</v>
      </c>
      <c r="F760">
        <v>179</v>
      </c>
      <c r="G760" s="4">
        <v>41127</v>
      </c>
      <c r="H760">
        <f>VLOOKUP($D760,'Product Ledger_EX'!$A$1:$D$13,MATCH($H$1,'Product Ledger_EX'!$A$1:$D$1,0),0)</f>
        <v>9</v>
      </c>
    </row>
    <row r="761" spans="1:8" x14ac:dyDescent="0.25">
      <c r="A761">
        <v>23454</v>
      </c>
      <c r="B761" t="s">
        <v>344</v>
      </c>
      <c r="C761" t="s">
        <v>345</v>
      </c>
      <c r="D761" t="s">
        <v>11</v>
      </c>
      <c r="E761" t="s">
        <v>1304</v>
      </c>
      <c r="F761">
        <v>179</v>
      </c>
      <c r="G761" s="4">
        <v>41128</v>
      </c>
      <c r="H761">
        <f>VLOOKUP($D761,'Product Ledger_EX'!$A$1:$D$13,MATCH($H$1,'Product Ledger_EX'!$A$1:$D$1,0),0)</f>
        <v>6.5</v>
      </c>
    </row>
    <row r="762" spans="1:8" x14ac:dyDescent="0.25">
      <c r="A762">
        <v>23617</v>
      </c>
      <c r="B762" t="s">
        <v>559</v>
      </c>
      <c r="C762" t="s">
        <v>414</v>
      </c>
      <c r="D762" t="s">
        <v>14</v>
      </c>
      <c r="E762" t="s">
        <v>1304</v>
      </c>
      <c r="F762">
        <v>202</v>
      </c>
      <c r="G762" s="4">
        <v>41128</v>
      </c>
      <c r="H762">
        <f>VLOOKUP($D762,'Product Ledger_EX'!$A$1:$D$13,MATCH($H$1,'Product Ledger_EX'!$A$1:$D$1,0),0)</f>
        <v>9</v>
      </c>
    </row>
    <row r="763" spans="1:8" x14ac:dyDescent="0.25">
      <c r="A763">
        <v>23723</v>
      </c>
      <c r="B763" t="s">
        <v>688</v>
      </c>
      <c r="C763" t="s">
        <v>40</v>
      </c>
      <c r="D763" t="s">
        <v>8</v>
      </c>
      <c r="E763" t="s">
        <v>1305</v>
      </c>
      <c r="F763">
        <v>57</v>
      </c>
      <c r="G763" s="4">
        <v>41128</v>
      </c>
      <c r="H763">
        <f>VLOOKUP($D763,'Product Ledger_EX'!$A$1:$D$13,MATCH($H$1,'Product Ledger_EX'!$A$1:$D$1,0),0)</f>
        <v>0</v>
      </c>
    </row>
    <row r="764" spans="1:8" x14ac:dyDescent="0.25">
      <c r="A764">
        <v>23286</v>
      </c>
      <c r="B764" t="s">
        <v>65</v>
      </c>
      <c r="C764" t="s">
        <v>66</v>
      </c>
      <c r="D764" t="s">
        <v>14</v>
      </c>
      <c r="E764" t="s">
        <v>1304</v>
      </c>
      <c r="F764">
        <v>69</v>
      </c>
      <c r="G764" s="4">
        <v>41129</v>
      </c>
      <c r="H764">
        <f>VLOOKUP($D764,'Product Ledger_EX'!$A$1:$D$13,MATCH($H$1,'Product Ledger_EX'!$A$1:$D$1,0),0)</f>
        <v>9</v>
      </c>
    </row>
    <row r="765" spans="1:8" x14ac:dyDescent="0.25">
      <c r="A765">
        <v>23440</v>
      </c>
      <c r="B765" t="s">
        <v>325</v>
      </c>
      <c r="C765" t="s">
        <v>265</v>
      </c>
      <c r="D765" t="s">
        <v>11</v>
      </c>
      <c r="E765" t="s">
        <v>1305</v>
      </c>
      <c r="F765">
        <v>138</v>
      </c>
      <c r="G765" s="4">
        <v>41129</v>
      </c>
      <c r="H765">
        <f>VLOOKUP($D765,'Product Ledger_EX'!$A$1:$D$13,MATCH($H$1,'Product Ledger_EX'!$A$1:$D$1,0),0)</f>
        <v>6.5</v>
      </c>
    </row>
    <row r="766" spans="1:8" x14ac:dyDescent="0.25">
      <c r="A766">
        <v>23453</v>
      </c>
      <c r="B766" t="s">
        <v>342</v>
      </c>
      <c r="C766" t="s">
        <v>343</v>
      </c>
      <c r="D766" t="s">
        <v>20</v>
      </c>
      <c r="E766" t="s">
        <v>1305</v>
      </c>
      <c r="F766">
        <v>103</v>
      </c>
      <c r="G766" s="4">
        <v>41129</v>
      </c>
      <c r="H766">
        <f>VLOOKUP($D766,'Product Ledger_EX'!$A$1:$D$13,MATCH($H$1,'Product Ledger_EX'!$A$1:$D$1,0),0)</f>
        <v>3.99</v>
      </c>
    </row>
    <row r="767" spans="1:8" x14ac:dyDescent="0.25">
      <c r="A767">
        <v>23262</v>
      </c>
      <c r="B767" t="s">
        <v>6</v>
      </c>
      <c r="C767" t="s">
        <v>7</v>
      </c>
      <c r="D767" t="s">
        <v>8</v>
      </c>
      <c r="E767" t="s">
        <v>1304</v>
      </c>
      <c r="F767">
        <v>117</v>
      </c>
      <c r="G767" s="4">
        <v>41130</v>
      </c>
      <c r="H767">
        <f>VLOOKUP($D767,'Product Ledger_EX'!$A$1:$D$13,MATCH($H$1,'Product Ledger_EX'!$A$1:$D$1,0),0)</f>
        <v>0</v>
      </c>
    </row>
    <row r="768" spans="1:8" x14ac:dyDescent="0.25">
      <c r="A768">
        <v>23567</v>
      </c>
      <c r="B768" t="s">
        <v>497</v>
      </c>
      <c r="C768" t="s">
        <v>54</v>
      </c>
      <c r="D768" t="s">
        <v>62</v>
      </c>
      <c r="E768" t="s">
        <v>1304</v>
      </c>
      <c r="F768">
        <v>51</v>
      </c>
      <c r="G768" s="4">
        <v>41130</v>
      </c>
      <c r="H768">
        <f>VLOOKUP($D768,'Product Ledger_EX'!$A$1:$D$13,MATCH($H$1,'Product Ledger_EX'!$A$1:$D$1,0),0)</f>
        <v>4.5</v>
      </c>
    </row>
    <row r="769" spans="1:8" x14ac:dyDescent="0.25">
      <c r="A769">
        <v>23878</v>
      </c>
      <c r="B769" t="s">
        <v>853</v>
      </c>
      <c r="C769" t="s">
        <v>808</v>
      </c>
      <c r="D769" t="s">
        <v>14</v>
      </c>
      <c r="E769" t="s">
        <v>1306</v>
      </c>
      <c r="F769">
        <v>168</v>
      </c>
      <c r="G769" s="4">
        <v>41130</v>
      </c>
      <c r="H769">
        <f>VLOOKUP($D769,'Product Ledger_EX'!$A$1:$D$13,MATCH($H$1,'Product Ledger_EX'!$A$1:$D$1,0),0)</f>
        <v>9</v>
      </c>
    </row>
    <row r="770" spans="1:8" x14ac:dyDescent="0.25">
      <c r="A770">
        <v>23314</v>
      </c>
      <c r="B770" t="s">
        <v>118</v>
      </c>
      <c r="C770" t="s">
        <v>10</v>
      </c>
      <c r="D770" t="s">
        <v>17</v>
      </c>
      <c r="E770" t="s">
        <v>1304</v>
      </c>
      <c r="F770">
        <v>95</v>
      </c>
      <c r="G770" s="4">
        <v>41131</v>
      </c>
      <c r="H770">
        <f>VLOOKUP($D770,'Product Ledger_EX'!$A$1:$D$13,MATCH($H$1,'Product Ledger_EX'!$A$1:$D$1,0),0)</f>
        <v>9.99</v>
      </c>
    </row>
    <row r="771" spans="1:8" x14ac:dyDescent="0.25">
      <c r="A771">
        <v>23418</v>
      </c>
      <c r="B771" t="s">
        <v>293</v>
      </c>
      <c r="C771" t="s">
        <v>294</v>
      </c>
      <c r="D771" t="s">
        <v>14</v>
      </c>
      <c r="E771" t="s">
        <v>1305</v>
      </c>
      <c r="F771">
        <v>191</v>
      </c>
      <c r="G771" s="4">
        <v>41131</v>
      </c>
      <c r="H771">
        <f>VLOOKUP($D771,'Product Ledger_EX'!$A$1:$D$13,MATCH($H$1,'Product Ledger_EX'!$A$1:$D$1,0),0)</f>
        <v>9</v>
      </c>
    </row>
    <row r="772" spans="1:8" x14ac:dyDescent="0.25">
      <c r="A772">
        <v>23662</v>
      </c>
      <c r="B772" t="s">
        <v>618</v>
      </c>
      <c r="C772" t="s">
        <v>619</v>
      </c>
      <c r="D772" t="s">
        <v>26</v>
      </c>
      <c r="E772" t="s">
        <v>1306</v>
      </c>
      <c r="F772">
        <v>18</v>
      </c>
      <c r="G772" s="4">
        <v>41131</v>
      </c>
      <c r="H772">
        <f>VLOOKUP($D772,'Product Ledger_EX'!$A$1:$D$13,MATCH($H$1,'Product Ledger_EX'!$A$1:$D$1,0),0)</f>
        <v>6</v>
      </c>
    </row>
    <row r="773" spans="1:8" x14ac:dyDescent="0.25">
      <c r="A773">
        <v>23266</v>
      </c>
      <c r="B773" t="s">
        <v>18</v>
      </c>
      <c r="C773" t="s">
        <v>19</v>
      </c>
      <c r="D773" t="s">
        <v>20</v>
      </c>
      <c r="E773" t="s">
        <v>1306</v>
      </c>
      <c r="F773">
        <v>170</v>
      </c>
      <c r="G773" s="4">
        <v>41132</v>
      </c>
      <c r="H773">
        <f>VLOOKUP($D773,'Product Ledger_EX'!$A$1:$D$13,MATCH($H$1,'Product Ledger_EX'!$A$1:$D$1,0),0)</f>
        <v>3.99</v>
      </c>
    </row>
    <row r="774" spans="1:8" x14ac:dyDescent="0.25">
      <c r="A774">
        <v>23290</v>
      </c>
      <c r="B774" t="s">
        <v>73</v>
      </c>
      <c r="C774" t="s">
        <v>74</v>
      </c>
      <c r="D774" t="s">
        <v>14</v>
      </c>
      <c r="E774" t="s">
        <v>1304</v>
      </c>
      <c r="F774">
        <v>170</v>
      </c>
      <c r="G774" s="4">
        <v>41132</v>
      </c>
      <c r="H774">
        <f>VLOOKUP($D774,'Product Ledger_EX'!$A$1:$D$13,MATCH($H$1,'Product Ledger_EX'!$A$1:$D$1,0),0)</f>
        <v>9</v>
      </c>
    </row>
    <row r="775" spans="1:8" x14ac:dyDescent="0.25">
      <c r="A775">
        <v>23443</v>
      </c>
      <c r="B775" t="s">
        <v>330</v>
      </c>
      <c r="C775" t="s">
        <v>88</v>
      </c>
      <c r="D775" t="s">
        <v>23</v>
      </c>
      <c r="E775" t="s">
        <v>1304</v>
      </c>
      <c r="F775">
        <v>58</v>
      </c>
      <c r="G775" s="4">
        <v>41132</v>
      </c>
      <c r="H775">
        <f>VLOOKUP($D775,'Product Ledger_EX'!$A$1:$D$13,MATCH($H$1,'Product Ledger_EX'!$A$1:$D$1,0),0)</f>
        <v>3</v>
      </c>
    </row>
    <row r="776" spans="1:8" x14ac:dyDescent="0.25">
      <c r="A776">
        <v>23453</v>
      </c>
      <c r="B776" t="s">
        <v>342</v>
      </c>
      <c r="C776" t="s">
        <v>343</v>
      </c>
      <c r="D776" t="s">
        <v>11</v>
      </c>
      <c r="E776" t="s">
        <v>1304</v>
      </c>
      <c r="F776">
        <v>44</v>
      </c>
      <c r="G776" s="4">
        <v>41132</v>
      </c>
      <c r="H776">
        <f>VLOOKUP($D776,'Product Ledger_EX'!$A$1:$D$13,MATCH($H$1,'Product Ledger_EX'!$A$1:$D$1,0),0)</f>
        <v>6.5</v>
      </c>
    </row>
    <row r="777" spans="1:8" x14ac:dyDescent="0.25">
      <c r="A777">
        <v>23672</v>
      </c>
      <c r="B777" t="s">
        <v>631</v>
      </c>
      <c r="C777" t="s">
        <v>59</v>
      </c>
      <c r="D777" t="s">
        <v>62</v>
      </c>
      <c r="E777" t="s">
        <v>1305</v>
      </c>
      <c r="F777">
        <v>204</v>
      </c>
      <c r="G777" s="4">
        <v>41132</v>
      </c>
      <c r="H777">
        <f>VLOOKUP($D777,'Product Ledger_EX'!$A$1:$D$13,MATCH($H$1,'Product Ledger_EX'!$A$1:$D$1,0),0)</f>
        <v>4.5</v>
      </c>
    </row>
    <row r="778" spans="1:8" x14ac:dyDescent="0.25">
      <c r="A778">
        <v>23958</v>
      </c>
      <c r="B778" t="s">
        <v>935</v>
      </c>
      <c r="C778" t="s">
        <v>193</v>
      </c>
      <c r="D778" t="s">
        <v>55</v>
      </c>
      <c r="E778" t="s">
        <v>1306</v>
      </c>
      <c r="F778">
        <v>67</v>
      </c>
      <c r="G778" s="4">
        <v>41132</v>
      </c>
      <c r="H778">
        <f>VLOOKUP($D778,'Product Ledger_EX'!$A$1:$D$13,MATCH($H$1,'Product Ledger_EX'!$A$1:$D$1,0),0)</f>
        <v>4.5</v>
      </c>
    </row>
    <row r="779" spans="1:8" x14ac:dyDescent="0.25">
      <c r="A779">
        <v>23297</v>
      </c>
      <c r="B779" t="s">
        <v>87</v>
      </c>
      <c r="C779" t="s">
        <v>88</v>
      </c>
      <c r="D779" t="s">
        <v>14</v>
      </c>
      <c r="E779" t="s">
        <v>1304</v>
      </c>
      <c r="F779">
        <v>135</v>
      </c>
      <c r="G779" s="4">
        <v>41133</v>
      </c>
      <c r="H779">
        <f>VLOOKUP($D779,'Product Ledger_EX'!$A$1:$D$13,MATCH($H$1,'Product Ledger_EX'!$A$1:$D$1,0),0)</f>
        <v>9</v>
      </c>
    </row>
    <row r="780" spans="1:8" x14ac:dyDescent="0.25">
      <c r="A780">
        <v>23338</v>
      </c>
      <c r="B780" t="s">
        <v>161</v>
      </c>
      <c r="C780" t="s">
        <v>162</v>
      </c>
      <c r="D780" t="s">
        <v>62</v>
      </c>
      <c r="E780" t="s">
        <v>1305</v>
      </c>
      <c r="F780">
        <v>178</v>
      </c>
      <c r="G780" s="4">
        <v>41133</v>
      </c>
      <c r="H780">
        <f>VLOOKUP($D780,'Product Ledger_EX'!$A$1:$D$13,MATCH($H$1,'Product Ledger_EX'!$A$1:$D$1,0),0)</f>
        <v>4.5</v>
      </c>
    </row>
    <row r="781" spans="1:8" x14ac:dyDescent="0.25">
      <c r="A781">
        <v>23372</v>
      </c>
      <c r="B781" t="s">
        <v>219</v>
      </c>
      <c r="C781" t="s">
        <v>220</v>
      </c>
      <c r="D781" t="s">
        <v>43</v>
      </c>
      <c r="E781" t="s">
        <v>1305</v>
      </c>
      <c r="F781">
        <v>22</v>
      </c>
      <c r="G781" s="4">
        <v>41133</v>
      </c>
      <c r="H781">
        <f>VLOOKUP($D781,'Product Ledger_EX'!$A$1:$D$13,MATCH($H$1,'Product Ledger_EX'!$A$1:$D$1,0),0)</f>
        <v>6.5</v>
      </c>
    </row>
    <row r="782" spans="1:8" x14ac:dyDescent="0.25">
      <c r="A782">
        <v>23273</v>
      </c>
      <c r="B782" t="s">
        <v>36</v>
      </c>
      <c r="C782" t="s">
        <v>37</v>
      </c>
      <c r="D782" t="s">
        <v>17</v>
      </c>
      <c r="E782" t="s">
        <v>1304</v>
      </c>
      <c r="F782">
        <v>22</v>
      </c>
      <c r="G782" s="4">
        <v>41134</v>
      </c>
      <c r="H782">
        <f>VLOOKUP($D782,'Product Ledger_EX'!$A$1:$D$13,MATCH($H$1,'Product Ledger_EX'!$A$1:$D$1,0),0)</f>
        <v>9.99</v>
      </c>
    </row>
    <row r="783" spans="1:8" x14ac:dyDescent="0.25">
      <c r="A783">
        <v>23321</v>
      </c>
      <c r="B783" t="s">
        <v>130</v>
      </c>
      <c r="C783" t="s">
        <v>131</v>
      </c>
      <c r="D783" t="s">
        <v>8</v>
      </c>
      <c r="E783" t="s">
        <v>1306</v>
      </c>
      <c r="F783">
        <v>211</v>
      </c>
      <c r="G783" s="4">
        <v>41134</v>
      </c>
      <c r="H783">
        <f>VLOOKUP($D783,'Product Ledger_EX'!$A$1:$D$13,MATCH($H$1,'Product Ledger_EX'!$A$1:$D$1,0),0)</f>
        <v>0</v>
      </c>
    </row>
    <row r="784" spans="1:8" x14ac:dyDescent="0.25">
      <c r="A784">
        <v>23324</v>
      </c>
      <c r="B784" t="s">
        <v>136</v>
      </c>
      <c r="C784" t="s">
        <v>52</v>
      </c>
      <c r="D784" t="s">
        <v>17</v>
      </c>
      <c r="E784" t="s">
        <v>1304</v>
      </c>
      <c r="F784">
        <v>193</v>
      </c>
      <c r="G784" s="4">
        <v>41134</v>
      </c>
      <c r="H784">
        <f>VLOOKUP($D784,'Product Ledger_EX'!$A$1:$D$13,MATCH($H$1,'Product Ledger_EX'!$A$1:$D$1,0),0)</f>
        <v>9.99</v>
      </c>
    </row>
    <row r="785" spans="1:8" x14ac:dyDescent="0.25">
      <c r="A785">
        <v>23335</v>
      </c>
      <c r="B785" t="s">
        <v>155</v>
      </c>
      <c r="C785" t="s">
        <v>156</v>
      </c>
      <c r="D785" t="s">
        <v>14</v>
      </c>
      <c r="E785" t="s">
        <v>1304</v>
      </c>
      <c r="F785">
        <v>116</v>
      </c>
      <c r="G785" s="4">
        <v>41134</v>
      </c>
      <c r="H785">
        <f>VLOOKUP($D785,'Product Ledger_EX'!$A$1:$D$13,MATCH($H$1,'Product Ledger_EX'!$A$1:$D$1,0),0)</f>
        <v>9</v>
      </c>
    </row>
    <row r="786" spans="1:8" x14ac:dyDescent="0.25">
      <c r="A786">
        <v>23388</v>
      </c>
      <c r="B786" t="s">
        <v>244</v>
      </c>
      <c r="C786" t="s">
        <v>245</v>
      </c>
      <c r="D786" t="s">
        <v>26</v>
      </c>
      <c r="E786" t="s">
        <v>1304</v>
      </c>
      <c r="F786">
        <v>39</v>
      </c>
      <c r="G786" s="4">
        <v>41134</v>
      </c>
      <c r="H786">
        <f>VLOOKUP($D786,'Product Ledger_EX'!$A$1:$D$13,MATCH($H$1,'Product Ledger_EX'!$A$1:$D$1,0),0)</f>
        <v>6</v>
      </c>
    </row>
    <row r="787" spans="1:8" x14ac:dyDescent="0.25">
      <c r="A787">
        <v>23558</v>
      </c>
      <c r="B787" t="s">
        <v>486</v>
      </c>
      <c r="C787" t="s">
        <v>487</v>
      </c>
      <c r="D787" t="s">
        <v>20</v>
      </c>
      <c r="E787" t="s">
        <v>1305</v>
      </c>
      <c r="F787">
        <v>160</v>
      </c>
      <c r="G787" s="4">
        <v>41134</v>
      </c>
      <c r="H787">
        <f>VLOOKUP($D787,'Product Ledger_EX'!$A$1:$D$13,MATCH($H$1,'Product Ledger_EX'!$A$1:$D$1,0),0)</f>
        <v>3.99</v>
      </c>
    </row>
    <row r="788" spans="1:8" x14ac:dyDescent="0.25">
      <c r="A788">
        <v>23497</v>
      </c>
      <c r="B788" t="s">
        <v>403</v>
      </c>
      <c r="C788" t="s">
        <v>404</v>
      </c>
      <c r="D788" t="s">
        <v>43</v>
      </c>
      <c r="E788" t="s">
        <v>1304</v>
      </c>
      <c r="F788">
        <v>35</v>
      </c>
      <c r="G788" s="4">
        <v>41134</v>
      </c>
      <c r="H788">
        <f>VLOOKUP($D788,'Product Ledger_EX'!$A$1:$D$13,MATCH($H$1,'Product Ledger_EX'!$A$1:$D$1,0),0)</f>
        <v>6.5</v>
      </c>
    </row>
    <row r="789" spans="1:8" x14ac:dyDescent="0.25">
      <c r="A789">
        <v>23374</v>
      </c>
      <c r="B789" t="s">
        <v>222</v>
      </c>
      <c r="C789" t="s">
        <v>223</v>
      </c>
      <c r="D789" t="s">
        <v>20</v>
      </c>
      <c r="E789" t="s">
        <v>1304</v>
      </c>
      <c r="F789">
        <v>57</v>
      </c>
      <c r="G789" s="4">
        <v>41135</v>
      </c>
      <c r="H789">
        <f>VLOOKUP($D789,'Product Ledger_EX'!$A$1:$D$13,MATCH($H$1,'Product Ledger_EX'!$A$1:$D$1,0),0)</f>
        <v>3.99</v>
      </c>
    </row>
    <row r="790" spans="1:8" x14ac:dyDescent="0.25">
      <c r="A790">
        <v>23391</v>
      </c>
      <c r="B790" t="s">
        <v>249</v>
      </c>
      <c r="C790" t="s">
        <v>250</v>
      </c>
      <c r="D790" t="s">
        <v>26</v>
      </c>
      <c r="E790" t="s">
        <v>1305</v>
      </c>
      <c r="F790">
        <v>111</v>
      </c>
      <c r="G790" s="4">
        <v>41135</v>
      </c>
      <c r="H790">
        <f>VLOOKUP($D790,'Product Ledger_EX'!$A$1:$D$13,MATCH($H$1,'Product Ledger_EX'!$A$1:$D$1,0),0)</f>
        <v>6</v>
      </c>
    </row>
    <row r="791" spans="1:8" x14ac:dyDescent="0.25">
      <c r="A791">
        <v>23428</v>
      </c>
      <c r="B791" t="s">
        <v>310</v>
      </c>
      <c r="C791" t="s">
        <v>203</v>
      </c>
      <c r="D791" t="s">
        <v>23</v>
      </c>
      <c r="E791" t="s">
        <v>1304</v>
      </c>
      <c r="F791">
        <v>153</v>
      </c>
      <c r="G791" s="4">
        <v>41135</v>
      </c>
      <c r="H791">
        <f>VLOOKUP($D791,'Product Ledger_EX'!$A$1:$D$13,MATCH($H$1,'Product Ledger_EX'!$A$1:$D$1,0),0)</f>
        <v>3</v>
      </c>
    </row>
    <row r="792" spans="1:8" x14ac:dyDescent="0.25">
      <c r="A792">
        <v>23481</v>
      </c>
      <c r="B792" t="s">
        <v>385</v>
      </c>
      <c r="C792" t="s">
        <v>354</v>
      </c>
      <c r="D792" t="s">
        <v>43</v>
      </c>
      <c r="E792" t="s">
        <v>1306</v>
      </c>
      <c r="F792">
        <v>198</v>
      </c>
      <c r="G792" s="4">
        <v>41135</v>
      </c>
      <c r="H792">
        <f>VLOOKUP($D792,'Product Ledger_EX'!$A$1:$D$13,MATCH($H$1,'Product Ledger_EX'!$A$1:$D$1,0),0)</f>
        <v>6.5</v>
      </c>
    </row>
    <row r="793" spans="1:8" x14ac:dyDescent="0.25">
      <c r="A793">
        <v>23381</v>
      </c>
      <c r="B793" t="s">
        <v>233</v>
      </c>
      <c r="C793" t="s">
        <v>223</v>
      </c>
      <c r="D793" t="s">
        <v>26</v>
      </c>
      <c r="E793" t="s">
        <v>1304</v>
      </c>
      <c r="F793">
        <v>76</v>
      </c>
      <c r="G793" s="4">
        <v>41135</v>
      </c>
      <c r="H793">
        <f>VLOOKUP($D793,'Product Ledger_EX'!$A$1:$D$13,MATCH($H$1,'Product Ledger_EX'!$A$1:$D$1,0),0)</f>
        <v>6</v>
      </c>
    </row>
    <row r="794" spans="1:8" x14ac:dyDescent="0.25">
      <c r="A794">
        <v>23371</v>
      </c>
      <c r="B794" t="s">
        <v>217</v>
      </c>
      <c r="C794" t="s">
        <v>218</v>
      </c>
      <c r="D794" t="s">
        <v>31</v>
      </c>
      <c r="E794" t="s">
        <v>1304</v>
      </c>
      <c r="F794">
        <v>204</v>
      </c>
      <c r="G794" s="4">
        <v>41136</v>
      </c>
      <c r="H794">
        <f>VLOOKUP($D794,'Product Ledger_EX'!$A$1:$D$13,MATCH($H$1,'Product Ledger_EX'!$A$1:$D$1,0),0)</f>
        <v>6.99</v>
      </c>
    </row>
    <row r="795" spans="1:8" x14ac:dyDescent="0.25">
      <c r="A795">
        <v>23386</v>
      </c>
      <c r="B795" t="s">
        <v>241</v>
      </c>
      <c r="C795" t="s">
        <v>96</v>
      </c>
      <c r="D795" t="s">
        <v>26</v>
      </c>
      <c r="E795" t="s">
        <v>1304</v>
      </c>
      <c r="F795">
        <v>107</v>
      </c>
      <c r="G795" s="4">
        <v>41136</v>
      </c>
      <c r="H795">
        <f>VLOOKUP($D795,'Product Ledger_EX'!$A$1:$D$13,MATCH($H$1,'Product Ledger_EX'!$A$1:$D$1,0),0)</f>
        <v>6</v>
      </c>
    </row>
    <row r="796" spans="1:8" x14ac:dyDescent="0.25">
      <c r="A796">
        <v>23707</v>
      </c>
      <c r="B796" t="s">
        <v>671</v>
      </c>
      <c r="C796" t="s">
        <v>274</v>
      </c>
      <c r="D796" t="s">
        <v>31</v>
      </c>
      <c r="E796" t="s">
        <v>1305</v>
      </c>
      <c r="F796">
        <v>176</v>
      </c>
      <c r="G796" s="4">
        <v>41136</v>
      </c>
      <c r="H796">
        <f>VLOOKUP($D796,'Product Ledger_EX'!$A$1:$D$13,MATCH($H$1,'Product Ledger_EX'!$A$1:$D$1,0),0)</f>
        <v>6.99</v>
      </c>
    </row>
    <row r="797" spans="1:8" x14ac:dyDescent="0.25">
      <c r="A797">
        <v>23976</v>
      </c>
      <c r="B797" t="s">
        <v>955</v>
      </c>
      <c r="C797" t="s">
        <v>133</v>
      </c>
      <c r="D797" t="s">
        <v>26</v>
      </c>
      <c r="E797" t="s">
        <v>1304</v>
      </c>
      <c r="F797">
        <v>141</v>
      </c>
      <c r="G797" s="4">
        <v>41137</v>
      </c>
      <c r="H797">
        <f>VLOOKUP($D797,'Product Ledger_EX'!$A$1:$D$13,MATCH($H$1,'Product Ledger_EX'!$A$1:$D$1,0),0)</f>
        <v>6</v>
      </c>
    </row>
    <row r="798" spans="1:8" x14ac:dyDescent="0.25">
      <c r="A798">
        <v>23867</v>
      </c>
      <c r="B798" t="s">
        <v>842</v>
      </c>
      <c r="C798" t="s">
        <v>203</v>
      </c>
      <c r="D798" t="s">
        <v>23</v>
      </c>
      <c r="E798" t="s">
        <v>1305</v>
      </c>
      <c r="F798">
        <v>92</v>
      </c>
      <c r="G798" s="4">
        <v>41137</v>
      </c>
      <c r="H798">
        <f>VLOOKUP($D798,'Product Ledger_EX'!$A$1:$D$13,MATCH($H$1,'Product Ledger_EX'!$A$1:$D$1,0),0)</f>
        <v>3</v>
      </c>
    </row>
    <row r="799" spans="1:8" x14ac:dyDescent="0.25">
      <c r="A799">
        <v>23303</v>
      </c>
      <c r="B799" t="s">
        <v>98</v>
      </c>
      <c r="C799" t="s">
        <v>99</v>
      </c>
      <c r="D799" t="s">
        <v>48</v>
      </c>
      <c r="E799" t="s">
        <v>1305</v>
      </c>
      <c r="F799">
        <v>176</v>
      </c>
      <c r="G799" s="4">
        <v>41138</v>
      </c>
      <c r="H799">
        <f>VLOOKUP($D799,'Product Ledger_EX'!$A$1:$D$13,MATCH($H$1,'Product Ledger_EX'!$A$1:$D$1,0),0)</f>
        <v>14.5</v>
      </c>
    </row>
    <row r="800" spans="1:8" x14ac:dyDescent="0.25">
      <c r="A800">
        <v>23334</v>
      </c>
      <c r="B800" t="s">
        <v>153</v>
      </c>
      <c r="C800" t="s">
        <v>154</v>
      </c>
      <c r="D800" t="s">
        <v>23</v>
      </c>
      <c r="E800" t="s">
        <v>1304</v>
      </c>
      <c r="F800">
        <v>14</v>
      </c>
      <c r="G800" s="4">
        <v>41138</v>
      </c>
      <c r="H800">
        <f>VLOOKUP($D800,'Product Ledger_EX'!$A$1:$D$13,MATCH($H$1,'Product Ledger_EX'!$A$1:$D$1,0),0)</f>
        <v>3</v>
      </c>
    </row>
    <row r="801" spans="1:8" x14ac:dyDescent="0.25">
      <c r="A801">
        <v>23264</v>
      </c>
      <c r="B801" t="s">
        <v>12</v>
      </c>
      <c r="C801" t="s">
        <v>13</v>
      </c>
      <c r="D801" t="s">
        <v>14</v>
      </c>
      <c r="E801" t="s">
        <v>1305</v>
      </c>
      <c r="F801">
        <v>205</v>
      </c>
      <c r="G801" s="4">
        <v>41139</v>
      </c>
      <c r="H801">
        <f>VLOOKUP($D801,'Product Ledger_EX'!$A$1:$D$13,MATCH($H$1,'Product Ledger_EX'!$A$1:$D$1,0),0)</f>
        <v>9</v>
      </c>
    </row>
    <row r="802" spans="1:8" x14ac:dyDescent="0.25">
      <c r="A802">
        <v>23291</v>
      </c>
      <c r="B802" t="s">
        <v>75</v>
      </c>
      <c r="C802" t="s">
        <v>76</v>
      </c>
      <c r="D802" t="s">
        <v>14</v>
      </c>
      <c r="E802" t="s">
        <v>1305</v>
      </c>
      <c r="F802">
        <v>199</v>
      </c>
      <c r="G802" s="4">
        <v>41139</v>
      </c>
      <c r="H802">
        <f>VLOOKUP($D802,'Product Ledger_EX'!$A$1:$D$13,MATCH($H$1,'Product Ledger_EX'!$A$1:$D$1,0),0)</f>
        <v>9</v>
      </c>
    </row>
    <row r="803" spans="1:8" x14ac:dyDescent="0.25">
      <c r="A803">
        <v>23362</v>
      </c>
      <c r="B803" t="s">
        <v>202</v>
      </c>
      <c r="C803" t="s">
        <v>203</v>
      </c>
      <c r="D803" t="s">
        <v>23</v>
      </c>
      <c r="E803" t="s">
        <v>1304</v>
      </c>
      <c r="F803">
        <v>179</v>
      </c>
      <c r="G803" s="4">
        <v>41139</v>
      </c>
      <c r="H803">
        <f>VLOOKUP($D803,'Product Ledger_EX'!$A$1:$D$13,MATCH($H$1,'Product Ledger_EX'!$A$1:$D$1,0),0)</f>
        <v>3</v>
      </c>
    </row>
    <row r="804" spans="1:8" x14ac:dyDescent="0.25">
      <c r="A804">
        <v>24004</v>
      </c>
      <c r="B804" t="s">
        <v>986</v>
      </c>
      <c r="C804" t="s">
        <v>138</v>
      </c>
      <c r="D804" t="s">
        <v>14</v>
      </c>
      <c r="E804" t="s">
        <v>1305</v>
      </c>
      <c r="F804">
        <v>75</v>
      </c>
      <c r="G804" s="4">
        <v>41139</v>
      </c>
      <c r="H804">
        <f>VLOOKUP($D804,'Product Ledger_EX'!$A$1:$D$13,MATCH($H$1,'Product Ledger_EX'!$A$1:$D$1,0),0)</f>
        <v>9</v>
      </c>
    </row>
    <row r="805" spans="1:8" x14ac:dyDescent="0.25">
      <c r="A805">
        <v>23975</v>
      </c>
      <c r="B805" t="s">
        <v>954</v>
      </c>
      <c r="C805" t="s">
        <v>238</v>
      </c>
      <c r="D805" t="s">
        <v>11</v>
      </c>
      <c r="E805" t="s">
        <v>1304</v>
      </c>
      <c r="F805">
        <v>170</v>
      </c>
      <c r="G805" s="4">
        <v>41139</v>
      </c>
      <c r="H805">
        <f>VLOOKUP($D805,'Product Ledger_EX'!$A$1:$D$13,MATCH($H$1,'Product Ledger_EX'!$A$1:$D$1,0),0)</f>
        <v>6.5</v>
      </c>
    </row>
    <row r="806" spans="1:8" x14ac:dyDescent="0.25">
      <c r="A806">
        <v>23426</v>
      </c>
      <c r="B806" t="s">
        <v>306</v>
      </c>
      <c r="C806" t="s">
        <v>307</v>
      </c>
      <c r="D806" t="s">
        <v>11</v>
      </c>
      <c r="E806" t="s">
        <v>1306</v>
      </c>
      <c r="F806">
        <v>178</v>
      </c>
      <c r="G806" s="4">
        <v>41141</v>
      </c>
      <c r="H806">
        <f>VLOOKUP($D806,'Product Ledger_EX'!$A$1:$D$13,MATCH($H$1,'Product Ledger_EX'!$A$1:$D$1,0),0)</f>
        <v>6.5</v>
      </c>
    </row>
    <row r="807" spans="1:8" x14ac:dyDescent="0.25">
      <c r="A807">
        <v>23448</v>
      </c>
      <c r="B807" t="s">
        <v>335</v>
      </c>
      <c r="C807" t="s">
        <v>336</v>
      </c>
      <c r="D807" t="s">
        <v>31</v>
      </c>
      <c r="E807" t="s">
        <v>1305</v>
      </c>
      <c r="F807">
        <v>211</v>
      </c>
      <c r="G807" s="4">
        <v>41141</v>
      </c>
      <c r="H807">
        <f>VLOOKUP($D807,'Product Ledger_EX'!$A$1:$D$13,MATCH($H$1,'Product Ledger_EX'!$A$1:$D$1,0),0)</f>
        <v>6.99</v>
      </c>
    </row>
    <row r="808" spans="1:8" x14ac:dyDescent="0.25">
      <c r="A808">
        <v>23765</v>
      </c>
      <c r="B808" t="s">
        <v>731</v>
      </c>
      <c r="C808" t="s">
        <v>173</v>
      </c>
      <c r="D808" t="s">
        <v>43</v>
      </c>
      <c r="E808" t="s">
        <v>1304</v>
      </c>
      <c r="F808">
        <v>185</v>
      </c>
      <c r="G808" s="4">
        <v>41141</v>
      </c>
      <c r="H808">
        <f>VLOOKUP($D808,'Product Ledger_EX'!$A$1:$D$13,MATCH($H$1,'Product Ledger_EX'!$A$1:$D$1,0),0)</f>
        <v>6.5</v>
      </c>
    </row>
    <row r="809" spans="1:8" x14ac:dyDescent="0.25">
      <c r="A809">
        <v>23685</v>
      </c>
      <c r="B809" t="s">
        <v>644</v>
      </c>
      <c r="C809" t="s">
        <v>201</v>
      </c>
      <c r="D809" t="s">
        <v>20</v>
      </c>
      <c r="E809" t="s">
        <v>1304</v>
      </c>
      <c r="F809">
        <v>104</v>
      </c>
      <c r="G809" s="4">
        <v>41141</v>
      </c>
      <c r="H809">
        <f>VLOOKUP($D809,'Product Ledger_EX'!$A$1:$D$13,MATCH($H$1,'Product Ledger_EX'!$A$1:$D$1,0),0)</f>
        <v>3.99</v>
      </c>
    </row>
    <row r="810" spans="1:8" x14ac:dyDescent="0.25">
      <c r="A810">
        <v>24259</v>
      </c>
      <c r="B810" t="s">
        <v>1249</v>
      </c>
      <c r="C810" t="s">
        <v>186</v>
      </c>
      <c r="D810" t="s">
        <v>26</v>
      </c>
      <c r="E810" t="s">
        <v>1305</v>
      </c>
      <c r="F810">
        <v>84</v>
      </c>
      <c r="G810" s="4">
        <v>41141</v>
      </c>
      <c r="H810">
        <f>VLOOKUP($D810,'Product Ledger_EX'!$A$1:$D$13,MATCH($H$1,'Product Ledger_EX'!$A$1:$D$1,0),0)</f>
        <v>6</v>
      </c>
    </row>
    <row r="811" spans="1:8" x14ac:dyDescent="0.25">
      <c r="A811">
        <v>23282</v>
      </c>
      <c r="B811" t="s">
        <v>56</v>
      </c>
      <c r="C811" t="s">
        <v>57</v>
      </c>
      <c r="D811" t="s">
        <v>26</v>
      </c>
      <c r="E811" t="s">
        <v>1304</v>
      </c>
      <c r="F811">
        <v>100</v>
      </c>
      <c r="G811" s="4">
        <v>41142</v>
      </c>
      <c r="H811">
        <f>VLOOKUP($D811,'Product Ledger_EX'!$A$1:$D$13,MATCH($H$1,'Product Ledger_EX'!$A$1:$D$1,0),0)</f>
        <v>6</v>
      </c>
    </row>
    <row r="812" spans="1:8" x14ac:dyDescent="0.25">
      <c r="A812">
        <v>23326</v>
      </c>
      <c r="B812" t="s">
        <v>139</v>
      </c>
      <c r="C812" t="s">
        <v>140</v>
      </c>
      <c r="D812" t="s">
        <v>55</v>
      </c>
      <c r="E812" t="s">
        <v>1305</v>
      </c>
      <c r="F812">
        <v>126</v>
      </c>
      <c r="G812" s="4">
        <v>41142</v>
      </c>
      <c r="H812">
        <f>VLOOKUP($D812,'Product Ledger_EX'!$A$1:$D$13,MATCH($H$1,'Product Ledger_EX'!$A$1:$D$1,0),0)</f>
        <v>4.5</v>
      </c>
    </row>
    <row r="813" spans="1:8" x14ac:dyDescent="0.25">
      <c r="A813">
        <v>23677</v>
      </c>
      <c r="B813" t="s">
        <v>636</v>
      </c>
      <c r="C813" t="s">
        <v>290</v>
      </c>
      <c r="D813" t="s">
        <v>14</v>
      </c>
      <c r="E813" t="s">
        <v>1304</v>
      </c>
      <c r="F813">
        <v>147</v>
      </c>
      <c r="G813" s="4">
        <v>41142</v>
      </c>
      <c r="H813">
        <f>VLOOKUP($D813,'Product Ledger_EX'!$A$1:$D$13,MATCH($H$1,'Product Ledger_EX'!$A$1:$D$1,0),0)</f>
        <v>9</v>
      </c>
    </row>
    <row r="814" spans="1:8" x14ac:dyDescent="0.25">
      <c r="A814">
        <v>23924</v>
      </c>
      <c r="B814" t="s">
        <v>900</v>
      </c>
      <c r="C814" t="s">
        <v>215</v>
      </c>
      <c r="D814" t="s">
        <v>23</v>
      </c>
      <c r="E814" t="s">
        <v>1304</v>
      </c>
      <c r="F814">
        <v>190</v>
      </c>
      <c r="G814" s="4">
        <v>41142</v>
      </c>
      <c r="H814">
        <f>VLOOKUP($D814,'Product Ledger_EX'!$A$1:$D$13,MATCH($H$1,'Product Ledger_EX'!$A$1:$D$1,0),0)</f>
        <v>3</v>
      </c>
    </row>
    <row r="815" spans="1:8" x14ac:dyDescent="0.25">
      <c r="A815">
        <v>24143</v>
      </c>
      <c r="B815" t="s">
        <v>1130</v>
      </c>
      <c r="C815" t="s">
        <v>496</v>
      </c>
      <c r="D815" t="s">
        <v>62</v>
      </c>
      <c r="E815" t="s">
        <v>1305</v>
      </c>
      <c r="F815">
        <v>133</v>
      </c>
      <c r="G815" s="4">
        <v>41142</v>
      </c>
      <c r="H815">
        <f>VLOOKUP($D815,'Product Ledger_EX'!$A$1:$D$13,MATCH($H$1,'Product Ledger_EX'!$A$1:$D$1,0),0)</f>
        <v>4.5</v>
      </c>
    </row>
    <row r="816" spans="1:8" x14ac:dyDescent="0.25">
      <c r="A816">
        <v>23274</v>
      </c>
      <c r="B816" t="s">
        <v>38</v>
      </c>
      <c r="C816" t="s">
        <v>28</v>
      </c>
      <c r="D816" t="s">
        <v>23</v>
      </c>
      <c r="E816" t="s">
        <v>1304</v>
      </c>
      <c r="F816">
        <v>153</v>
      </c>
      <c r="G816" s="4">
        <v>41143</v>
      </c>
      <c r="H816">
        <f>VLOOKUP($D816,'Product Ledger_EX'!$A$1:$D$13,MATCH($H$1,'Product Ledger_EX'!$A$1:$D$1,0),0)</f>
        <v>3</v>
      </c>
    </row>
    <row r="817" spans="1:8" x14ac:dyDescent="0.25">
      <c r="A817">
        <v>23344</v>
      </c>
      <c r="B817" t="s">
        <v>172</v>
      </c>
      <c r="C817" t="s">
        <v>173</v>
      </c>
      <c r="D817" t="s">
        <v>11</v>
      </c>
      <c r="E817" t="s">
        <v>1305</v>
      </c>
      <c r="F817">
        <v>64</v>
      </c>
      <c r="G817" s="4">
        <v>41143</v>
      </c>
      <c r="H817">
        <f>VLOOKUP($D817,'Product Ledger_EX'!$A$1:$D$13,MATCH($H$1,'Product Ledger_EX'!$A$1:$D$1,0),0)</f>
        <v>6.5</v>
      </c>
    </row>
    <row r="818" spans="1:8" x14ac:dyDescent="0.25">
      <c r="A818">
        <v>23343</v>
      </c>
      <c r="B818" t="s">
        <v>170</v>
      </c>
      <c r="C818" t="s">
        <v>171</v>
      </c>
      <c r="D818" t="s">
        <v>17</v>
      </c>
      <c r="E818" t="s">
        <v>1304</v>
      </c>
      <c r="F818">
        <v>42</v>
      </c>
      <c r="G818" s="4">
        <v>41144</v>
      </c>
      <c r="H818">
        <f>VLOOKUP($D818,'Product Ledger_EX'!$A$1:$D$13,MATCH($H$1,'Product Ledger_EX'!$A$1:$D$1,0),0)</f>
        <v>9.99</v>
      </c>
    </row>
    <row r="819" spans="1:8" x14ac:dyDescent="0.25">
      <c r="A819">
        <v>23393</v>
      </c>
      <c r="B819" t="s">
        <v>253</v>
      </c>
      <c r="C819" t="s">
        <v>133</v>
      </c>
      <c r="D819" t="s">
        <v>48</v>
      </c>
      <c r="E819" t="s">
        <v>1304</v>
      </c>
      <c r="F819">
        <v>113</v>
      </c>
      <c r="G819" s="4">
        <v>41144</v>
      </c>
      <c r="H819">
        <f>VLOOKUP($D819,'Product Ledger_EX'!$A$1:$D$13,MATCH($H$1,'Product Ledger_EX'!$A$1:$D$1,0),0)</f>
        <v>14.5</v>
      </c>
    </row>
    <row r="820" spans="1:8" x14ac:dyDescent="0.25">
      <c r="A820">
        <v>23445</v>
      </c>
      <c r="B820" t="s">
        <v>332</v>
      </c>
      <c r="C820" t="s">
        <v>207</v>
      </c>
      <c r="D820" t="s">
        <v>55</v>
      </c>
      <c r="E820" t="s">
        <v>1304</v>
      </c>
      <c r="F820">
        <v>163</v>
      </c>
      <c r="G820" s="4">
        <v>41144</v>
      </c>
      <c r="H820">
        <f>VLOOKUP($D820,'Product Ledger_EX'!$A$1:$D$13,MATCH($H$1,'Product Ledger_EX'!$A$1:$D$1,0),0)</f>
        <v>4.5</v>
      </c>
    </row>
    <row r="821" spans="1:8" x14ac:dyDescent="0.25">
      <c r="A821">
        <v>23892</v>
      </c>
      <c r="B821" t="s">
        <v>867</v>
      </c>
      <c r="C821" t="s">
        <v>567</v>
      </c>
      <c r="D821" t="s">
        <v>14</v>
      </c>
      <c r="E821" t="s">
        <v>1305</v>
      </c>
      <c r="F821">
        <v>87</v>
      </c>
      <c r="G821" s="4">
        <v>41144</v>
      </c>
      <c r="H821">
        <f>VLOOKUP($D821,'Product Ledger_EX'!$A$1:$D$13,MATCH($H$1,'Product Ledger_EX'!$A$1:$D$1,0),0)</f>
        <v>9</v>
      </c>
    </row>
    <row r="822" spans="1:8" x14ac:dyDescent="0.25">
      <c r="A822">
        <v>23918</v>
      </c>
      <c r="B822" t="s">
        <v>893</v>
      </c>
      <c r="C822" t="s">
        <v>173</v>
      </c>
      <c r="D822" t="s">
        <v>43</v>
      </c>
      <c r="E822" t="s">
        <v>1304</v>
      </c>
      <c r="F822">
        <v>161</v>
      </c>
      <c r="G822" s="4">
        <v>41144</v>
      </c>
      <c r="H822">
        <f>VLOOKUP($D822,'Product Ledger_EX'!$A$1:$D$13,MATCH($H$1,'Product Ledger_EX'!$A$1:$D$1,0),0)</f>
        <v>6.5</v>
      </c>
    </row>
    <row r="823" spans="1:8" x14ac:dyDescent="0.25">
      <c r="A823">
        <v>23278</v>
      </c>
      <c r="B823" t="s">
        <v>46</v>
      </c>
      <c r="C823" t="s">
        <v>47</v>
      </c>
      <c r="D823" t="s">
        <v>48</v>
      </c>
      <c r="E823" t="s">
        <v>1305</v>
      </c>
      <c r="F823">
        <v>197</v>
      </c>
      <c r="G823" s="4">
        <v>41145</v>
      </c>
      <c r="H823">
        <f>VLOOKUP($D823,'Product Ledger_EX'!$A$1:$D$13,MATCH($H$1,'Product Ledger_EX'!$A$1:$D$1,0),0)</f>
        <v>14.5</v>
      </c>
    </row>
    <row r="824" spans="1:8" x14ac:dyDescent="0.25">
      <c r="A824">
        <v>23413</v>
      </c>
      <c r="B824" t="s">
        <v>284</v>
      </c>
      <c r="C824" t="s">
        <v>285</v>
      </c>
      <c r="D824" t="s">
        <v>26</v>
      </c>
      <c r="E824" t="s">
        <v>1304</v>
      </c>
      <c r="F824">
        <v>168</v>
      </c>
      <c r="G824" s="4">
        <v>41145</v>
      </c>
      <c r="H824">
        <f>VLOOKUP($D824,'Product Ledger_EX'!$A$1:$D$13,MATCH($H$1,'Product Ledger_EX'!$A$1:$D$1,0),0)</f>
        <v>6</v>
      </c>
    </row>
    <row r="825" spans="1:8" x14ac:dyDescent="0.25">
      <c r="A825">
        <v>23460</v>
      </c>
      <c r="B825" t="s">
        <v>355</v>
      </c>
      <c r="C825" t="s">
        <v>356</v>
      </c>
      <c r="D825" t="s">
        <v>55</v>
      </c>
      <c r="E825" t="s">
        <v>1304</v>
      </c>
      <c r="F825">
        <v>112</v>
      </c>
      <c r="G825" s="4">
        <v>41145</v>
      </c>
      <c r="H825">
        <f>VLOOKUP($D825,'Product Ledger_EX'!$A$1:$D$13,MATCH($H$1,'Product Ledger_EX'!$A$1:$D$1,0),0)</f>
        <v>4.5</v>
      </c>
    </row>
    <row r="826" spans="1:8" x14ac:dyDescent="0.25">
      <c r="A826">
        <v>23314</v>
      </c>
      <c r="B826" t="s">
        <v>118</v>
      </c>
      <c r="C826" t="s">
        <v>10</v>
      </c>
      <c r="D826" t="s">
        <v>20</v>
      </c>
      <c r="E826" t="s">
        <v>1304</v>
      </c>
      <c r="F826">
        <v>81</v>
      </c>
      <c r="G826" s="4">
        <v>41145</v>
      </c>
      <c r="H826">
        <f>VLOOKUP($D826,'Product Ledger_EX'!$A$1:$D$13,MATCH($H$1,'Product Ledger_EX'!$A$1:$D$1,0),0)</f>
        <v>3.99</v>
      </c>
    </row>
    <row r="827" spans="1:8" x14ac:dyDescent="0.25">
      <c r="A827">
        <v>23348</v>
      </c>
      <c r="B827" t="s">
        <v>179</v>
      </c>
      <c r="C827" t="s">
        <v>180</v>
      </c>
      <c r="D827" t="s">
        <v>17</v>
      </c>
      <c r="E827" t="s">
        <v>1305</v>
      </c>
      <c r="F827">
        <v>163</v>
      </c>
      <c r="G827" s="4">
        <v>41146</v>
      </c>
      <c r="H827">
        <f>VLOOKUP($D827,'Product Ledger_EX'!$A$1:$D$13,MATCH($H$1,'Product Ledger_EX'!$A$1:$D$1,0),0)</f>
        <v>9.99</v>
      </c>
    </row>
    <row r="828" spans="1:8" x14ac:dyDescent="0.25">
      <c r="A828">
        <v>23368</v>
      </c>
      <c r="B828" t="s">
        <v>213</v>
      </c>
      <c r="C828" t="s">
        <v>154</v>
      </c>
      <c r="D828" t="s">
        <v>55</v>
      </c>
      <c r="E828" t="s">
        <v>1304</v>
      </c>
      <c r="F828">
        <v>150</v>
      </c>
      <c r="G828" s="4">
        <v>41146</v>
      </c>
      <c r="H828">
        <f>VLOOKUP($D828,'Product Ledger_EX'!$A$1:$D$13,MATCH($H$1,'Product Ledger_EX'!$A$1:$D$1,0),0)</f>
        <v>4.5</v>
      </c>
    </row>
    <row r="829" spans="1:8" x14ac:dyDescent="0.25">
      <c r="A829">
        <v>24028</v>
      </c>
      <c r="B829" t="s">
        <v>1012</v>
      </c>
      <c r="C829" t="s">
        <v>997</v>
      </c>
      <c r="D829" t="s">
        <v>8</v>
      </c>
      <c r="E829" t="s">
        <v>1304</v>
      </c>
      <c r="F829">
        <v>71</v>
      </c>
      <c r="G829" s="4">
        <v>41146</v>
      </c>
      <c r="H829">
        <f>VLOOKUP($D829,'Product Ledger_EX'!$A$1:$D$13,MATCH($H$1,'Product Ledger_EX'!$A$1:$D$1,0),0)</f>
        <v>0</v>
      </c>
    </row>
    <row r="830" spans="1:8" x14ac:dyDescent="0.25">
      <c r="A830">
        <v>24047</v>
      </c>
      <c r="B830" t="s">
        <v>1031</v>
      </c>
      <c r="C830" t="s">
        <v>94</v>
      </c>
      <c r="D830" t="s">
        <v>11</v>
      </c>
      <c r="E830" t="s">
        <v>1304</v>
      </c>
      <c r="F830">
        <v>64</v>
      </c>
      <c r="G830" s="4">
        <v>41146</v>
      </c>
      <c r="H830">
        <f>VLOOKUP($D830,'Product Ledger_EX'!$A$1:$D$13,MATCH($H$1,'Product Ledger_EX'!$A$1:$D$1,0),0)</f>
        <v>6.5</v>
      </c>
    </row>
    <row r="831" spans="1:8" x14ac:dyDescent="0.25">
      <c r="A831">
        <v>23305</v>
      </c>
      <c r="B831" t="s">
        <v>101</v>
      </c>
      <c r="C831" t="s">
        <v>102</v>
      </c>
      <c r="D831" t="s">
        <v>14</v>
      </c>
      <c r="E831" t="s">
        <v>1304</v>
      </c>
      <c r="F831">
        <v>188</v>
      </c>
      <c r="G831" s="4">
        <v>41147</v>
      </c>
      <c r="H831">
        <f>VLOOKUP($D831,'Product Ledger_EX'!$A$1:$D$13,MATCH($H$1,'Product Ledger_EX'!$A$1:$D$1,0),0)</f>
        <v>9</v>
      </c>
    </row>
    <row r="832" spans="1:8" x14ac:dyDescent="0.25">
      <c r="A832">
        <v>23442</v>
      </c>
      <c r="B832" t="s">
        <v>328</v>
      </c>
      <c r="C832" t="s">
        <v>329</v>
      </c>
      <c r="D832" t="s">
        <v>43</v>
      </c>
      <c r="E832" t="s">
        <v>1304</v>
      </c>
      <c r="F832">
        <v>95</v>
      </c>
      <c r="G832" s="4">
        <v>41147</v>
      </c>
      <c r="H832">
        <f>VLOOKUP($D832,'Product Ledger_EX'!$A$1:$D$13,MATCH($H$1,'Product Ledger_EX'!$A$1:$D$1,0),0)</f>
        <v>6.5</v>
      </c>
    </row>
    <row r="833" spans="1:8" x14ac:dyDescent="0.25">
      <c r="A833">
        <v>24039</v>
      </c>
      <c r="B833" t="s">
        <v>1023</v>
      </c>
      <c r="C833" t="s">
        <v>114</v>
      </c>
      <c r="D833" t="s">
        <v>43</v>
      </c>
      <c r="E833" t="s">
        <v>1305</v>
      </c>
      <c r="F833">
        <v>166</v>
      </c>
      <c r="G833" s="4">
        <v>41147</v>
      </c>
      <c r="H833">
        <f>VLOOKUP($D833,'Product Ledger_EX'!$A$1:$D$13,MATCH($H$1,'Product Ledger_EX'!$A$1:$D$1,0),0)</f>
        <v>6.5</v>
      </c>
    </row>
    <row r="834" spans="1:8" x14ac:dyDescent="0.25">
      <c r="A834">
        <v>24030</v>
      </c>
      <c r="B834" t="s">
        <v>1014</v>
      </c>
      <c r="C834" t="s">
        <v>487</v>
      </c>
      <c r="D834" t="s">
        <v>14</v>
      </c>
      <c r="E834" t="s">
        <v>1306</v>
      </c>
      <c r="F834">
        <v>67</v>
      </c>
      <c r="G834" s="4">
        <v>41147</v>
      </c>
      <c r="H834">
        <f>VLOOKUP($D834,'Product Ledger_EX'!$A$1:$D$13,MATCH($H$1,'Product Ledger_EX'!$A$1:$D$1,0),0)</f>
        <v>9</v>
      </c>
    </row>
    <row r="835" spans="1:8" x14ac:dyDescent="0.25">
      <c r="A835">
        <v>24175</v>
      </c>
      <c r="B835" t="s">
        <v>1163</v>
      </c>
      <c r="C835" t="s">
        <v>362</v>
      </c>
      <c r="D835" t="s">
        <v>26</v>
      </c>
      <c r="E835" t="s">
        <v>1305</v>
      </c>
      <c r="F835">
        <v>33</v>
      </c>
      <c r="G835" s="4">
        <v>41147</v>
      </c>
      <c r="H835">
        <f>VLOOKUP($D835,'Product Ledger_EX'!$A$1:$D$13,MATCH($H$1,'Product Ledger_EX'!$A$1:$D$1,0),0)</f>
        <v>6</v>
      </c>
    </row>
    <row r="836" spans="1:8" x14ac:dyDescent="0.25">
      <c r="A836">
        <v>23379</v>
      </c>
      <c r="B836" t="s">
        <v>229</v>
      </c>
      <c r="C836" t="s">
        <v>230</v>
      </c>
      <c r="D836" t="s">
        <v>20</v>
      </c>
      <c r="E836" t="s">
        <v>1304</v>
      </c>
      <c r="F836">
        <v>65</v>
      </c>
      <c r="G836" s="4">
        <v>41148</v>
      </c>
      <c r="H836">
        <f>VLOOKUP($D836,'Product Ledger_EX'!$A$1:$D$13,MATCH($H$1,'Product Ledger_EX'!$A$1:$D$1,0),0)</f>
        <v>3.99</v>
      </c>
    </row>
    <row r="837" spans="1:8" x14ac:dyDescent="0.25">
      <c r="A837">
        <v>23419</v>
      </c>
      <c r="B837" t="s">
        <v>295</v>
      </c>
      <c r="C837" t="s">
        <v>296</v>
      </c>
      <c r="D837" t="s">
        <v>8</v>
      </c>
      <c r="E837" t="s">
        <v>1304</v>
      </c>
      <c r="F837">
        <v>193</v>
      </c>
      <c r="G837" s="4">
        <v>41148</v>
      </c>
      <c r="H837">
        <f>VLOOKUP($D837,'Product Ledger_EX'!$A$1:$D$13,MATCH($H$1,'Product Ledger_EX'!$A$1:$D$1,0),0)</f>
        <v>0</v>
      </c>
    </row>
    <row r="838" spans="1:8" x14ac:dyDescent="0.25">
      <c r="A838">
        <v>23422</v>
      </c>
      <c r="B838" t="s">
        <v>300</v>
      </c>
      <c r="C838" t="s">
        <v>88</v>
      </c>
      <c r="D838" t="s">
        <v>43</v>
      </c>
      <c r="E838" t="s">
        <v>1305</v>
      </c>
      <c r="F838">
        <v>153</v>
      </c>
      <c r="G838" s="4">
        <v>41149</v>
      </c>
      <c r="H838">
        <f>VLOOKUP($D838,'Product Ledger_EX'!$A$1:$D$13,MATCH($H$1,'Product Ledger_EX'!$A$1:$D$1,0),0)</f>
        <v>6.5</v>
      </c>
    </row>
    <row r="839" spans="1:8" x14ac:dyDescent="0.25">
      <c r="A839">
        <v>23309</v>
      </c>
      <c r="B839" t="s">
        <v>109</v>
      </c>
      <c r="C839" t="s">
        <v>110</v>
      </c>
      <c r="D839" t="s">
        <v>23</v>
      </c>
      <c r="E839" t="s">
        <v>1305</v>
      </c>
      <c r="F839">
        <v>8</v>
      </c>
      <c r="G839" s="4">
        <v>41149</v>
      </c>
      <c r="H839">
        <f>VLOOKUP($D839,'Product Ledger_EX'!$A$1:$D$13,MATCH($H$1,'Product Ledger_EX'!$A$1:$D$1,0),0)</f>
        <v>3</v>
      </c>
    </row>
    <row r="840" spans="1:8" x14ac:dyDescent="0.25">
      <c r="A840">
        <v>23874</v>
      </c>
      <c r="B840" t="s">
        <v>849</v>
      </c>
      <c r="C840" t="s">
        <v>374</v>
      </c>
      <c r="D840" t="s">
        <v>20</v>
      </c>
      <c r="E840" t="s">
        <v>1305</v>
      </c>
      <c r="F840">
        <v>90</v>
      </c>
      <c r="G840" s="4">
        <v>41149</v>
      </c>
      <c r="H840">
        <f>VLOOKUP($D840,'Product Ledger_EX'!$A$1:$D$13,MATCH($H$1,'Product Ledger_EX'!$A$1:$D$1,0),0)</f>
        <v>3.99</v>
      </c>
    </row>
    <row r="841" spans="1:8" x14ac:dyDescent="0.25">
      <c r="A841">
        <v>23323</v>
      </c>
      <c r="B841" t="s">
        <v>134</v>
      </c>
      <c r="C841" t="s">
        <v>135</v>
      </c>
      <c r="D841" t="s">
        <v>23</v>
      </c>
      <c r="E841" t="s">
        <v>1305</v>
      </c>
      <c r="F841">
        <v>135</v>
      </c>
      <c r="G841" s="4">
        <v>41150</v>
      </c>
      <c r="H841">
        <f>VLOOKUP($D841,'Product Ledger_EX'!$A$1:$D$13,MATCH($H$1,'Product Ledger_EX'!$A$1:$D$1,0),0)</f>
        <v>3</v>
      </c>
    </row>
    <row r="842" spans="1:8" x14ac:dyDescent="0.25">
      <c r="A842">
        <v>23345</v>
      </c>
      <c r="B842" t="s">
        <v>174</v>
      </c>
      <c r="C842" t="s">
        <v>175</v>
      </c>
      <c r="D842" t="s">
        <v>48</v>
      </c>
      <c r="E842" t="s">
        <v>1305</v>
      </c>
      <c r="F842">
        <v>208</v>
      </c>
      <c r="G842" s="4">
        <v>41150</v>
      </c>
      <c r="H842">
        <f>VLOOKUP($D842,'Product Ledger_EX'!$A$1:$D$13,MATCH($H$1,'Product Ledger_EX'!$A$1:$D$1,0),0)</f>
        <v>14.5</v>
      </c>
    </row>
    <row r="843" spans="1:8" x14ac:dyDescent="0.25">
      <c r="A843">
        <v>23496</v>
      </c>
      <c r="B843" t="s">
        <v>402</v>
      </c>
      <c r="C843" t="s">
        <v>184</v>
      </c>
      <c r="D843" t="s">
        <v>17</v>
      </c>
      <c r="E843" t="s">
        <v>1304</v>
      </c>
      <c r="F843">
        <v>49</v>
      </c>
      <c r="G843" s="4">
        <v>41150</v>
      </c>
      <c r="H843">
        <f>VLOOKUP($D843,'Product Ledger_EX'!$A$1:$D$13,MATCH($H$1,'Product Ledger_EX'!$A$1:$D$1,0),0)</f>
        <v>9.99</v>
      </c>
    </row>
    <row r="844" spans="1:8" x14ac:dyDescent="0.25">
      <c r="A844">
        <v>24095</v>
      </c>
      <c r="B844" t="s">
        <v>1080</v>
      </c>
      <c r="C844" t="s">
        <v>381</v>
      </c>
      <c r="D844" t="s">
        <v>31</v>
      </c>
      <c r="E844" t="s">
        <v>1305</v>
      </c>
      <c r="F844">
        <v>25</v>
      </c>
      <c r="G844" s="4">
        <v>41150</v>
      </c>
      <c r="H844">
        <f>VLOOKUP($D844,'Product Ledger_EX'!$A$1:$D$13,MATCH($H$1,'Product Ledger_EX'!$A$1:$D$1,0),0)</f>
        <v>6.99</v>
      </c>
    </row>
    <row r="845" spans="1:8" x14ac:dyDescent="0.25">
      <c r="A845">
        <v>23762</v>
      </c>
      <c r="B845" t="s">
        <v>728</v>
      </c>
      <c r="C845" t="s">
        <v>121</v>
      </c>
      <c r="D845" t="s">
        <v>62</v>
      </c>
      <c r="E845" t="s">
        <v>1304</v>
      </c>
      <c r="F845">
        <v>81</v>
      </c>
      <c r="G845" s="4">
        <v>41150</v>
      </c>
      <c r="H845">
        <f>VLOOKUP($D845,'Product Ledger_EX'!$A$1:$D$13,MATCH($H$1,'Product Ledger_EX'!$A$1:$D$1,0),0)</f>
        <v>4.5</v>
      </c>
    </row>
    <row r="846" spans="1:8" x14ac:dyDescent="0.25">
      <c r="A846">
        <v>23614</v>
      </c>
      <c r="B846" t="s">
        <v>554</v>
      </c>
      <c r="C846" t="s">
        <v>555</v>
      </c>
      <c r="D846" t="s">
        <v>20</v>
      </c>
      <c r="E846" t="s">
        <v>1304</v>
      </c>
      <c r="F846">
        <v>94</v>
      </c>
      <c r="G846" s="4">
        <v>41152</v>
      </c>
      <c r="H846">
        <f>VLOOKUP($D846,'Product Ledger_EX'!$A$1:$D$13,MATCH($H$1,'Product Ledger_EX'!$A$1:$D$1,0),0)</f>
        <v>3.99</v>
      </c>
    </row>
    <row r="847" spans="1:8" x14ac:dyDescent="0.25">
      <c r="A847">
        <v>23531</v>
      </c>
      <c r="B847" t="s">
        <v>449</v>
      </c>
      <c r="C847" t="s">
        <v>142</v>
      </c>
      <c r="D847" t="s">
        <v>20</v>
      </c>
      <c r="E847" t="s">
        <v>1305</v>
      </c>
      <c r="F847">
        <v>205</v>
      </c>
      <c r="G847" s="4">
        <v>41153</v>
      </c>
      <c r="H847">
        <f>VLOOKUP($D847,'Product Ledger_EX'!$A$1:$D$13,MATCH($H$1,'Product Ledger_EX'!$A$1:$D$1,0),0)</f>
        <v>3.99</v>
      </c>
    </row>
    <row r="848" spans="1:8" x14ac:dyDescent="0.25">
      <c r="A848">
        <v>23890</v>
      </c>
      <c r="B848" t="s">
        <v>865</v>
      </c>
      <c r="C848" t="s">
        <v>269</v>
      </c>
      <c r="D848" t="s">
        <v>11</v>
      </c>
      <c r="E848" t="s">
        <v>1305</v>
      </c>
      <c r="F848">
        <v>41</v>
      </c>
      <c r="G848" s="4">
        <v>41153</v>
      </c>
      <c r="H848">
        <f>VLOOKUP($D848,'Product Ledger_EX'!$A$1:$D$13,MATCH($H$1,'Product Ledger_EX'!$A$1:$D$1,0),0)</f>
        <v>6.5</v>
      </c>
    </row>
    <row r="849" spans="1:8" x14ac:dyDescent="0.25">
      <c r="A849">
        <v>23864</v>
      </c>
      <c r="B849" t="s">
        <v>839</v>
      </c>
      <c r="C849" t="s">
        <v>37</v>
      </c>
      <c r="D849" t="s">
        <v>23</v>
      </c>
      <c r="E849" t="s">
        <v>1305</v>
      </c>
      <c r="F849">
        <v>18</v>
      </c>
      <c r="G849" s="4">
        <v>41153</v>
      </c>
      <c r="H849">
        <f>VLOOKUP($D849,'Product Ledger_EX'!$A$1:$D$13,MATCH($H$1,'Product Ledger_EX'!$A$1:$D$1,0),0)</f>
        <v>3</v>
      </c>
    </row>
    <row r="850" spans="1:8" x14ac:dyDescent="0.25">
      <c r="A850">
        <v>23434</v>
      </c>
      <c r="B850" t="s">
        <v>318</v>
      </c>
      <c r="C850" t="s">
        <v>169</v>
      </c>
      <c r="D850" t="s">
        <v>8</v>
      </c>
      <c r="E850" t="s">
        <v>1304</v>
      </c>
      <c r="F850">
        <v>10</v>
      </c>
      <c r="G850" s="4">
        <v>41154</v>
      </c>
      <c r="H850">
        <f>VLOOKUP($D850,'Product Ledger_EX'!$A$1:$D$13,MATCH($H$1,'Product Ledger_EX'!$A$1:$D$1,0),0)</f>
        <v>0</v>
      </c>
    </row>
    <row r="851" spans="1:8" x14ac:dyDescent="0.25">
      <c r="A851">
        <v>23800</v>
      </c>
      <c r="B851" t="s">
        <v>770</v>
      </c>
      <c r="C851" t="s">
        <v>184</v>
      </c>
      <c r="D851" t="s">
        <v>8</v>
      </c>
      <c r="E851" t="s">
        <v>1305</v>
      </c>
      <c r="F851">
        <v>6</v>
      </c>
      <c r="G851" s="4">
        <v>41155</v>
      </c>
      <c r="H851">
        <f>VLOOKUP($D851,'Product Ledger_EX'!$A$1:$D$13,MATCH($H$1,'Product Ledger_EX'!$A$1:$D$1,0),0)</f>
        <v>0</v>
      </c>
    </row>
    <row r="852" spans="1:8" x14ac:dyDescent="0.25">
      <c r="A852">
        <v>23824</v>
      </c>
      <c r="B852" t="s">
        <v>795</v>
      </c>
      <c r="C852" t="s">
        <v>167</v>
      </c>
      <c r="D852" t="s">
        <v>11</v>
      </c>
      <c r="E852" t="s">
        <v>1305</v>
      </c>
      <c r="F852">
        <v>203</v>
      </c>
      <c r="G852" s="4">
        <v>41155</v>
      </c>
      <c r="H852">
        <f>VLOOKUP($D852,'Product Ledger_EX'!$A$1:$D$13,MATCH($H$1,'Product Ledger_EX'!$A$1:$D$1,0),0)</f>
        <v>6.5</v>
      </c>
    </row>
    <row r="853" spans="1:8" x14ac:dyDescent="0.25">
      <c r="A853">
        <v>23872</v>
      </c>
      <c r="B853" t="s">
        <v>847</v>
      </c>
      <c r="C853" t="s">
        <v>102</v>
      </c>
      <c r="D853" t="s">
        <v>23</v>
      </c>
      <c r="E853" t="s">
        <v>1306</v>
      </c>
      <c r="F853">
        <v>184</v>
      </c>
      <c r="G853" s="4">
        <v>41155</v>
      </c>
      <c r="H853">
        <f>VLOOKUP($D853,'Product Ledger_EX'!$A$1:$D$13,MATCH($H$1,'Product Ledger_EX'!$A$1:$D$1,0),0)</f>
        <v>3</v>
      </c>
    </row>
    <row r="854" spans="1:8" x14ac:dyDescent="0.25">
      <c r="A854">
        <v>23495</v>
      </c>
      <c r="B854" t="s">
        <v>401</v>
      </c>
      <c r="C854" t="s">
        <v>66</v>
      </c>
      <c r="D854" t="s">
        <v>20</v>
      </c>
      <c r="E854" t="s">
        <v>1304</v>
      </c>
      <c r="F854">
        <v>27</v>
      </c>
      <c r="G854" s="4">
        <v>41155</v>
      </c>
      <c r="H854">
        <f>VLOOKUP($D854,'Product Ledger_EX'!$A$1:$D$13,MATCH($H$1,'Product Ledger_EX'!$A$1:$D$1,0),0)</f>
        <v>3.99</v>
      </c>
    </row>
    <row r="855" spans="1:8" x14ac:dyDescent="0.25">
      <c r="A855">
        <v>23579</v>
      </c>
      <c r="B855" t="s">
        <v>511</v>
      </c>
      <c r="C855" t="s">
        <v>201</v>
      </c>
      <c r="D855" t="s">
        <v>8</v>
      </c>
      <c r="E855" t="s">
        <v>1305</v>
      </c>
      <c r="F855">
        <v>61</v>
      </c>
      <c r="G855" s="4">
        <v>41156</v>
      </c>
      <c r="H855">
        <f>VLOOKUP($D855,'Product Ledger_EX'!$A$1:$D$13,MATCH($H$1,'Product Ledger_EX'!$A$1:$D$1,0),0)</f>
        <v>0</v>
      </c>
    </row>
    <row r="856" spans="1:8" x14ac:dyDescent="0.25">
      <c r="A856">
        <v>23747</v>
      </c>
      <c r="B856" t="s">
        <v>713</v>
      </c>
      <c r="C856" t="s">
        <v>142</v>
      </c>
      <c r="D856" t="s">
        <v>48</v>
      </c>
      <c r="E856" t="s">
        <v>1305</v>
      </c>
      <c r="F856">
        <v>128</v>
      </c>
      <c r="G856" s="4">
        <v>41157</v>
      </c>
      <c r="H856">
        <f>VLOOKUP($D856,'Product Ledger_EX'!$A$1:$D$13,MATCH($H$1,'Product Ledger_EX'!$A$1:$D$1,0),0)</f>
        <v>14.5</v>
      </c>
    </row>
    <row r="857" spans="1:8" x14ac:dyDescent="0.25">
      <c r="A857">
        <v>23928</v>
      </c>
      <c r="B857" t="s">
        <v>904</v>
      </c>
      <c r="C857" t="s">
        <v>133</v>
      </c>
      <c r="D857" t="s">
        <v>17</v>
      </c>
      <c r="E857" t="s">
        <v>1305</v>
      </c>
      <c r="F857">
        <v>108</v>
      </c>
      <c r="G857" s="4">
        <v>41157</v>
      </c>
      <c r="H857">
        <f>VLOOKUP($D857,'Product Ledger_EX'!$A$1:$D$13,MATCH($H$1,'Product Ledger_EX'!$A$1:$D$1,0),0)</f>
        <v>9.99</v>
      </c>
    </row>
    <row r="858" spans="1:8" x14ac:dyDescent="0.25">
      <c r="A858">
        <v>23651</v>
      </c>
      <c r="B858" t="s">
        <v>604</v>
      </c>
      <c r="C858" t="s">
        <v>102</v>
      </c>
      <c r="D858" t="s">
        <v>26</v>
      </c>
      <c r="E858" t="s">
        <v>1304</v>
      </c>
      <c r="F858">
        <v>95</v>
      </c>
      <c r="G858" s="4">
        <v>41157</v>
      </c>
      <c r="H858">
        <f>VLOOKUP($D858,'Product Ledger_EX'!$A$1:$D$13,MATCH($H$1,'Product Ledger_EX'!$A$1:$D$1,0),0)</f>
        <v>6</v>
      </c>
    </row>
    <row r="859" spans="1:8" x14ac:dyDescent="0.25">
      <c r="A859">
        <v>23966</v>
      </c>
      <c r="B859" t="s">
        <v>943</v>
      </c>
      <c r="C859" t="s">
        <v>421</v>
      </c>
      <c r="D859" t="s">
        <v>31</v>
      </c>
      <c r="E859" t="s">
        <v>1304</v>
      </c>
      <c r="F859">
        <v>137</v>
      </c>
      <c r="G859" s="4">
        <v>41158</v>
      </c>
      <c r="H859">
        <f>VLOOKUP($D859,'Product Ledger_EX'!$A$1:$D$13,MATCH($H$1,'Product Ledger_EX'!$A$1:$D$1,0),0)</f>
        <v>6.99</v>
      </c>
    </row>
    <row r="860" spans="1:8" x14ac:dyDescent="0.25">
      <c r="A860">
        <v>23710</v>
      </c>
      <c r="B860" t="s">
        <v>674</v>
      </c>
      <c r="C860" t="s">
        <v>76</v>
      </c>
      <c r="D860" t="s">
        <v>23</v>
      </c>
      <c r="E860" t="s">
        <v>1305</v>
      </c>
      <c r="F860">
        <v>67</v>
      </c>
      <c r="G860" s="4">
        <v>41158</v>
      </c>
      <c r="H860">
        <f>VLOOKUP($D860,'Product Ledger_EX'!$A$1:$D$13,MATCH($H$1,'Product Ledger_EX'!$A$1:$D$1,0),0)</f>
        <v>3</v>
      </c>
    </row>
    <row r="861" spans="1:8" x14ac:dyDescent="0.25">
      <c r="A861">
        <v>23699</v>
      </c>
      <c r="B861" t="s">
        <v>661</v>
      </c>
      <c r="C861" t="s">
        <v>218</v>
      </c>
      <c r="D861" t="s">
        <v>23</v>
      </c>
      <c r="E861" t="s">
        <v>1305</v>
      </c>
      <c r="F861">
        <v>181</v>
      </c>
      <c r="G861" s="4">
        <v>41158</v>
      </c>
      <c r="H861">
        <f>VLOOKUP($D861,'Product Ledger_EX'!$A$1:$D$13,MATCH($H$1,'Product Ledger_EX'!$A$1:$D$1,0),0)</f>
        <v>3</v>
      </c>
    </row>
    <row r="862" spans="1:8" x14ac:dyDescent="0.25">
      <c r="A862">
        <v>23462</v>
      </c>
      <c r="B862" t="s">
        <v>359</v>
      </c>
      <c r="C862" t="s">
        <v>154</v>
      </c>
      <c r="D862" t="s">
        <v>8</v>
      </c>
      <c r="E862" t="s">
        <v>1305</v>
      </c>
      <c r="F862">
        <v>148</v>
      </c>
      <c r="G862" s="4">
        <v>41158</v>
      </c>
      <c r="H862">
        <f>VLOOKUP($D862,'Product Ledger_EX'!$A$1:$D$13,MATCH($H$1,'Product Ledger_EX'!$A$1:$D$1,0),0)</f>
        <v>0</v>
      </c>
    </row>
    <row r="863" spans="1:8" x14ac:dyDescent="0.25">
      <c r="A863">
        <v>23629</v>
      </c>
      <c r="B863" t="s">
        <v>574</v>
      </c>
      <c r="C863" t="s">
        <v>575</v>
      </c>
      <c r="D863" t="s">
        <v>17</v>
      </c>
      <c r="E863" t="s">
        <v>1304</v>
      </c>
      <c r="F863">
        <v>25</v>
      </c>
      <c r="G863" s="4">
        <v>41158</v>
      </c>
      <c r="H863">
        <f>VLOOKUP($D863,'Product Ledger_EX'!$A$1:$D$13,MATCH($H$1,'Product Ledger_EX'!$A$1:$D$1,0),0)</f>
        <v>9.99</v>
      </c>
    </row>
    <row r="864" spans="1:8" x14ac:dyDescent="0.25">
      <c r="A864">
        <v>23816</v>
      </c>
      <c r="B864" t="s">
        <v>787</v>
      </c>
      <c r="C864" t="s">
        <v>343</v>
      </c>
      <c r="D864" t="s">
        <v>31</v>
      </c>
      <c r="E864" t="s">
        <v>1304</v>
      </c>
      <c r="F864">
        <v>105</v>
      </c>
      <c r="G864" s="4">
        <v>41158</v>
      </c>
      <c r="H864">
        <f>VLOOKUP($D864,'Product Ledger_EX'!$A$1:$D$13,MATCH($H$1,'Product Ledger_EX'!$A$1:$D$1,0),0)</f>
        <v>6.99</v>
      </c>
    </row>
    <row r="865" spans="1:8" x14ac:dyDescent="0.25">
      <c r="A865">
        <v>23425</v>
      </c>
      <c r="B865" t="s">
        <v>305</v>
      </c>
      <c r="C865" t="s">
        <v>193</v>
      </c>
      <c r="D865" t="s">
        <v>31</v>
      </c>
      <c r="E865" t="s">
        <v>1304</v>
      </c>
      <c r="F865">
        <v>166</v>
      </c>
      <c r="G865" s="4">
        <v>41158</v>
      </c>
      <c r="H865">
        <f>VLOOKUP($D865,'Product Ledger_EX'!$A$1:$D$13,MATCH($H$1,'Product Ledger_EX'!$A$1:$D$1,0),0)</f>
        <v>6.99</v>
      </c>
    </row>
    <row r="866" spans="1:8" x14ac:dyDescent="0.25">
      <c r="A866">
        <v>24203</v>
      </c>
      <c r="B866" t="s">
        <v>1192</v>
      </c>
      <c r="C866" t="s">
        <v>256</v>
      </c>
      <c r="D866" t="s">
        <v>17</v>
      </c>
      <c r="E866" t="s">
        <v>1305</v>
      </c>
      <c r="F866">
        <v>15</v>
      </c>
      <c r="G866" s="4">
        <v>41159</v>
      </c>
      <c r="H866">
        <f>VLOOKUP($D866,'Product Ledger_EX'!$A$1:$D$13,MATCH($H$1,'Product Ledger_EX'!$A$1:$D$1,0),0)</f>
        <v>9.99</v>
      </c>
    </row>
    <row r="867" spans="1:8" x14ac:dyDescent="0.25">
      <c r="A867">
        <v>23740</v>
      </c>
      <c r="B867" t="s">
        <v>705</v>
      </c>
      <c r="C867" t="s">
        <v>150</v>
      </c>
      <c r="D867" t="s">
        <v>26</v>
      </c>
      <c r="E867" t="s">
        <v>1305</v>
      </c>
      <c r="F867">
        <v>212</v>
      </c>
      <c r="G867" s="4">
        <v>41160</v>
      </c>
      <c r="H867">
        <f>VLOOKUP($D867,'Product Ledger_EX'!$A$1:$D$13,MATCH($H$1,'Product Ledger_EX'!$A$1:$D$1,0),0)</f>
        <v>6</v>
      </c>
    </row>
    <row r="868" spans="1:8" x14ac:dyDescent="0.25">
      <c r="A868">
        <v>23432</v>
      </c>
      <c r="B868" t="s">
        <v>315</v>
      </c>
      <c r="C868" t="s">
        <v>316</v>
      </c>
      <c r="D868" t="s">
        <v>55</v>
      </c>
      <c r="E868" t="s">
        <v>1304</v>
      </c>
      <c r="F868">
        <v>65</v>
      </c>
      <c r="G868" s="4">
        <v>41161</v>
      </c>
      <c r="H868">
        <f>VLOOKUP($D868,'Product Ledger_EX'!$A$1:$D$13,MATCH($H$1,'Product Ledger_EX'!$A$1:$D$1,0),0)</f>
        <v>4.5</v>
      </c>
    </row>
    <row r="869" spans="1:8" x14ac:dyDescent="0.25">
      <c r="A869">
        <v>23783</v>
      </c>
      <c r="B869" t="s">
        <v>751</v>
      </c>
      <c r="C869" t="s">
        <v>7</v>
      </c>
      <c r="D869" t="s">
        <v>43</v>
      </c>
      <c r="E869" t="s">
        <v>1306</v>
      </c>
      <c r="F869">
        <v>169</v>
      </c>
      <c r="G869" s="4">
        <v>41161</v>
      </c>
      <c r="H869">
        <f>VLOOKUP($D869,'Product Ledger_EX'!$A$1:$D$13,MATCH($H$1,'Product Ledger_EX'!$A$1:$D$1,0),0)</f>
        <v>6.5</v>
      </c>
    </row>
    <row r="870" spans="1:8" x14ac:dyDescent="0.25">
      <c r="A870">
        <v>24171</v>
      </c>
      <c r="B870" t="s">
        <v>1159</v>
      </c>
      <c r="C870" t="s">
        <v>61</v>
      </c>
      <c r="D870" t="s">
        <v>8</v>
      </c>
      <c r="E870" t="s">
        <v>1304</v>
      </c>
      <c r="F870">
        <v>212</v>
      </c>
      <c r="G870" s="4">
        <v>41161</v>
      </c>
      <c r="H870">
        <f>VLOOKUP($D870,'Product Ledger_EX'!$A$1:$D$13,MATCH($H$1,'Product Ledger_EX'!$A$1:$D$1,0),0)</f>
        <v>0</v>
      </c>
    </row>
    <row r="871" spans="1:8" x14ac:dyDescent="0.25">
      <c r="A871">
        <v>23844</v>
      </c>
      <c r="B871" t="s">
        <v>818</v>
      </c>
      <c r="C871" t="s">
        <v>304</v>
      </c>
      <c r="D871" t="s">
        <v>23</v>
      </c>
      <c r="E871" t="s">
        <v>1304</v>
      </c>
      <c r="F871">
        <v>126</v>
      </c>
      <c r="G871" s="4">
        <v>41163</v>
      </c>
      <c r="H871">
        <f>VLOOKUP($D871,'Product Ledger_EX'!$A$1:$D$13,MATCH($H$1,'Product Ledger_EX'!$A$1:$D$1,0),0)</f>
        <v>3</v>
      </c>
    </row>
    <row r="872" spans="1:8" x14ac:dyDescent="0.25">
      <c r="A872">
        <v>24219</v>
      </c>
      <c r="B872" t="s">
        <v>1208</v>
      </c>
      <c r="C872" t="s">
        <v>59</v>
      </c>
      <c r="D872" t="s">
        <v>55</v>
      </c>
      <c r="E872" t="s">
        <v>1306</v>
      </c>
      <c r="F872">
        <v>42</v>
      </c>
      <c r="G872" s="4">
        <v>41164</v>
      </c>
      <c r="H872">
        <f>VLOOKUP($D872,'Product Ledger_EX'!$A$1:$D$13,MATCH($H$1,'Product Ledger_EX'!$A$1:$D$1,0),0)</f>
        <v>4.5</v>
      </c>
    </row>
    <row r="873" spans="1:8" x14ac:dyDescent="0.25">
      <c r="A873">
        <v>23533</v>
      </c>
      <c r="B873" t="s">
        <v>452</v>
      </c>
      <c r="C873" t="s">
        <v>362</v>
      </c>
      <c r="D873" t="s">
        <v>20</v>
      </c>
      <c r="E873" t="s">
        <v>1304</v>
      </c>
      <c r="F873">
        <v>190</v>
      </c>
      <c r="G873" s="4">
        <v>41166</v>
      </c>
      <c r="H873">
        <f>VLOOKUP($D873,'Product Ledger_EX'!$A$1:$D$13,MATCH($H$1,'Product Ledger_EX'!$A$1:$D$1,0),0)</f>
        <v>3.99</v>
      </c>
    </row>
    <row r="874" spans="1:8" x14ac:dyDescent="0.25">
      <c r="A874">
        <v>23553</v>
      </c>
      <c r="B874" t="s">
        <v>479</v>
      </c>
      <c r="C874" t="s">
        <v>462</v>
      </c>
      <c r="D874" t="s">
        <v>14</v>
      </c>
      <c r="E874" t="s">
        <v>1304</v>
      </c>
      <c r="F874">
        <v>35</v>
      </c>
      <c r="G874" s="4">
        <v>41166</v>
      </c>
      <c r="H874">
        <f>VLOOKUP($D874,'Product Ledger_EX'!$A$1:$D$13,MATCH($H$1,'Product Ledger_EX'!$A$1:$D$1,0),0)</f>
        <v>9</v>
      </c>
    </row>
    <row r="875" spans="1:8" x14ac:dyDescent="0.25">
      <c r="A875">
        <v>24188</v>
      </c>
      <c r="B875" t="s">
        <v>1176</v>
      </c>
      <c r="C875" t="s">
        <v>404</v>
      </c>
      <c r="D875" t="s">
        <v>23</v>
      </c>
      <c r="E875" t="s">
        <v>1305</v>
      </c>
      <c r="F875">
        <v>205</v>
      </c>
      <c r="G875" s="4">
        <v>41167</v>
      </c>
      <c r="H875">
        <f>VLOOKUP($D875,'Product Ledger_EX'!$A$1:$D$13,MATCH($H$1,'Product Ledger_EX'!$A$1:$D$1,0),0)</f>
        <v>3</v>
      </c>
    </row>
    <row r="876" spans="1:8" x14ac:dyDescent="0.25">
      <c r="A876">
        <v>23805</v>
      </c>
      <c r="B876" t="s">
        <v>775</v>
      </c>
      <c r="C876" t="s">
        <v>16</v>
      </c>
      <c r="D876" t="s">
        <v>43</v>
      </c>
      <c r="E876" t="s">
        <v>1305</v>
      </c>
      <c r="F876">
        <v>118</v>
      </c>
      <c r="G876" s="4">
        <v>41168</v>
      </c>
      <c r="H876">
        <f>VLOOKUP($D876,'Product Ledger_EX'!$A$1:$D$13,MATCH($H$1,'Product Ledger_EX'!$A$1:$D$1,0),0)</f>
        <v>6.5</v>
      </c>
    </row>
    <row r="877" spans="1:8" x14ac:dyDescent="0.25">
      <c r="A877">
        <v>23975</v>
      </c>
      <c r="B877" t="s">
        <v>954</v>
      </c>
      <c r="C877" t="s">
        <v>238</v>
      </c>
      <c r="D877" t="s">
        <v>48</v>
      </c>
      <c r="E877" t="s">
        <v>1305</v>
      </c>
      <c r="F877">
        <v>108</v>
      </c>
      <c r="G877" s="4">
        <v>41169</v>
      </c>
      <c r="H877">
        <f>VLOOKUP($D877,'Product Ledger_EX'!$A$1:$D$13,MATCH($H$1,'Product Ledger_EX'!$A$1:$D$1,0),0)</f>
        <v>14.5</v>
      </c>
    </row>
    <row r="878" spans="1:8" x14ac:dyDescent="0.25">
      <c r="A878">
        <v>23663</v>
      </c>
      <c r="B878" t="s">
        <v>620</v>
      </c>
      <c r="C878" t="s">
        <v>96</v>
      </c>
      <c r="D878" t="s">
        <v>8</v>
      </c>
      <c r="E878" t="s">
        <v>1304</v>
      </c>
      <c r="F878">
        <v>127</v>
      </c>
      <c r="G878" s="4">
        <v>41169</v>
      </c>
      <c r="H878">
        <f>VLOOKUP($D878,'Product Ledger_EX'!$A$1:$D$13,MATCH($H$1,'Product Ledger_EX'!$A$1:$D$1,0),0)</f>
        <v>0</v>
      </c>
    </row>
    <row r="879" spans="1:8" x14ac:dyDescent="0.25">
      <c r="A879">
        <v>24120</v>
      </c>
      <c r="B879" t="s">
        <v>1106</v>
      </c>
      <c r="C879" t="s">
        <v>52</v>
      </c>
      <c r="D879" t="s">
        <v>43</v>
      </c>
      <c r="E879" t="s">
        <v>1305</v>
      </c>
      <c r="F879">
        <v>156</v>
      </c>
      <c r="G879" s="4">
        <v>41171</v>
      </c>
      <c r="H879">
        <f>VLOOKUP($D879,'Product Ledger_EX'!$A$1:$D$13,MATCH($H$1,'Product Ledger_EX'!$A$1:$D$1,0),0)</f>
        <v>6.5</v>
      </c>
    </row>
    <row r="880" spans="1:8" x14ac:dyDescent="0.25">
      <c r="A880">
        <v>24228</v>
      </c>
      <c r="B880" t="s">
        <v>1217</v>
      </c>
      <c r="C880" t="s">
        <v>110</v>
      </c>
      <c r="D880" t="s">
        <v>31</v>
      </c>
      <c r="E880" t="s">
        <v>1304</v>
      </c>
      <c r="F880">
        <v>200</v>
      </c>
      <c r="G880" s="4">
        <v>41173</v>
      </c>
      <c r="H880">
        <f>VLOOKUP($D880,'Product Ledger_EX'!$A$1:$D$13,MATCH($H$1,'Product Ledger_EX'!$A$1:$D$1,0),0)</f>
        <v>6.99</v>
      </c>
    </row>
    <row r="881" spans="1:8" x14ac:dyDescent="0.25">
      <c r="A881">
        <v>23854</v>
      </c>
      <c r="B881" t="s">
        <v>828</v>
      </c>
      <c r="C881" t="s">
        <v>121</v>
      </c>
      <c r="D881" t="s">
        <v>43</v>
      </c>
      <c r="E881" t="s">
        <v>1304</v>
      </c>
      <c r="F881">
        <v>6</v>
      </c>
      <c r="G881" s="4">
        <v>41174</v>
      </c>
      <c r="H881">
        <f>VLOOKUP($D881,'Product Ledger_EX'!$A$1:$D$13,MATCH($H$1,'Product Ledger_EX'!$A$1:$D$1,0),0)</f>
        <v>6.5</v>
      </c>
    </row>
    <row r="882" spans="1:8" x14ac:dyDescent="0.25">
      <c r="A882">
        <v>23723</v>
      </c>
      <c r="B882" t="s">
        <v>688</v>
      </c>
      <c r="C882" t="s">
        <v>40</v>
      </c>
      <c r="D882" t="s">
        <v>31</v>
      </c>
      <c r="E882" t="s">
        <v>1304</v>
      </c>
      <c r="F882">
        <v>104</v>
      </c>
      <c r="G882" s="4">
        <v>41174</v>
      </c>
      <c r="H882">
        <f>VLOOKUP($D882,'Product Ledger_EX'!$A$1:$D$13,MATCH($H$1,'Product Ledger_EX'!$A$1:$D$1,0),0)</f>
        <v>6.99</v>
      </c>
    </row>
    <row r="883" spans="1:8" x14ac:dyDescent="0.25">
      <c r="A883">
        <v>23759</v>
      </c>
      <c r="B883" t="s">
        <v>725</v>
      </c>
      <c r="C883" t="s">
        <v>352</v>
      </c>
      <c r="D883" t="s">
        <v>14</v>
      </c>
      <c r="E883" t="s">
        <v>1305</v>
      </c>
      <c r="F883">
        <v>26</v>
      </c>
      <c r="G883" s="4">
        <v>41175</v>
      </c>
      <c r="H883">
        <f>VLOOKUP($D883,'Product Ledger_EX'!$A$1:$D$13,MATCH($H$1,'Product Ledger_EX'!$A$1:$D$1,0),0)</f>
        <v>9</v>
      </c>
    </row>
    <row r="884" spans="1:8" x14ac:dyDescent="0.25">
      <c r="A884">
        <v>24059</v>
      </c>
      <c r="B884" t="s">
        <v>1043</v>
      </c>
      <c r="C884" t="s">
        <v>436</v>
      </c>
      <c r="D884" t="s">
        <v>31</v>
      </c>
      <c r="E884" t="s">
        <v>1304</v>
      </c>
      <c r="F884">
        <v>197</v>
      </c>
      <c r="G884" s="4">
        <v>41176</v>
      </c>
      <c r="H884">
        <f>VLOOKUP($D884,'Product Ledger_EX'!$A$1:$D$13,MATCH($H$1,'Product Ledger_EX'!$A$1:$D$1,0),0)</f>
        <v>6.99</v>
      </c>
    </row>
    <row r="885" spans="1:8" x14ac:dyDescent="0.25">
      <c r="A885">
        <v>23744</v>
      </c>
      <c r="B885" t="s">
        <v>709</v>
      </c>
      <c r="C885" t="s">
        <v>710</v>
      </c>
      <c r="D885" t="s">
        <v>31</v>
      </c>
      <c r="E885" t="s">
        <v>1305</v>
      </c>
      <c r="F885">
        <v>167</v>
      </c>
      <c r="G885" s="4">
        <v>41177</v>
      </c>
      <c r="H885">
        <f>VLOOKUP($D885,'Product Ledger_EX'!$A$1:$D$13,MATCH($H$1,'Product Ledger_EX'!$A$1:$D$1,0),0)</f>
        <v>6.99</v>
      </c>
    </row>
    <row r="886" spans="1:8" x14ac:dyDescent="0.25">
      <c r="A886">
        <v>23513</v>
      </c>
      <c r="B886" t="s">
        <v>423</v>
      </c>
      <c r="C886" t="s">
        <v>142</v>
      </c>
      <c r="D886" t="s">
        <v>26</v>
      </c>
      <c r="E886" t="s">
        <v>1305</v>
      </c>
      <c r="F886">
        <v>145</v>
      </c>
      <c r="G886" s="4">
        <v>41178</v>
      </c>
      <c r="H886">
        <f>VLOOKUP($D886,'Product Ledger_EX'!$A$1:$D$13,MATCH($H$1,'Product Ledger_EX'!$A$1:$D$1,0),0)</f>
        <v>6</v>
      </c>
    </row>
    <row r="887" spans="1:8" x14ac:dyDescent="0.25">
      <c r="A887">
        <v>24165</v>
      </c>
      <c r="B887" t="s">
        <v>1152</v>
      </c>
      <c r="C887" t="s">
        <v>571</v>
      </c>
      <c r="D887" t="s">
        <v>14</v>
      </c>
      <c r="E887" t="s">
        <v>1306</v>
      </c>
      <c r="F887">
        <v>131</v>
      </c>
      <c r="G887" s="4">
        <v>41178</v>
      </c>
      <c r="H887">
        <f>VLOOKUP($D887,'Product Ledger_EX'!$A$1:$D$13,MATCH($H$1,'Product Ledger_EX'!$A$1:$D$1,0),0)</f>
        <v>9</v>
      </c>
    </row>
    <row r="888" spans="1:8" x14ac:dyDescent="0.25">
      <c r="A888">
        <v>23980</v>
      </c>
      <c r="B888" t="s">
        <v>959</v>
      </c>
      <c r="C888" t="s">
        <v>484</v>
      </c>
      <c r="D888" t="s">
        <v>55</v>
      </c>
      <c r="E888" t="s">
        <v>1304</v>
      </c>
      <c r="F888">
        <v>139</v>
      </c>
      <c r="G888" s="4">
        <v>41178</v>
      </c>
      <c r="H888">
        <f>VLOOKUP($D888,'Product Ledger_EX'!$A$1:$D$13,MATCH($H$1,'Product Ledger_EX'!$A$1:$D$1,0),0)</f>
        <v>4.5</v>
      </c>
    </row>
    <row r="889" spans="1:8" x14ac:dyDescent="0.25">
      <c r="A889">
        <v>23908</v>
      </c>
      <c r="B889" t="s">
        <v>883</v>
      </c>
      <c r="C889" t="s">
        <v>274</v>
      </c>
      <c r="D889" t="s">
        <v>31</v>
      </c>
      <c r="E889" t="s">
        <v>1304</v>
      </c>
      <c r="F889">
        <v>76</v>
      </c>
      <c r="G889" s="4">
        <v>41178</v>
      </c>
      <c r="H889">
        <f>VLOOKUP($D889,'Product Ledger_EX'!$A$1:$D$13,MATCH($H$1,'Product Ledger_EX'!$A$1:$D$1,0),0)</f>
        <v>6.99</v>
      </c>
    </row>
    <row r="890" spans="1:8" x14ac:dyDescent="0.25">
      <c r="A890">
        <v>23946</v>
      </c>
      <c r="B890" t="s">
        <v>922</v>
      </c>
      <c r="C890" t="s">
        <v>557</v>
      </c>
      <c r="D890" t="s">
        <v>23</v>
      </c>
      <c r="E890" t="s">
        <v>1304</v>
      </c>
      <c r="F890">
        <v>208</v>
      </c>
      <c r="G890" s="4">
        <v>41179</v>
      </c>
      <c r="H890">
        <f>VLOOKUP($D890,'Product Ledger_EX'!$A$1:$D$13,MATCH($H$1,'Product Ledger_EX'!$A$1:$D$1,0),0)</f>
        <v>3</v>
      </c>
    </row>
    <row r="891" spans="1:8" x14ac:dyDescent="0.25">
      <c r="A891">
        <v>24102</v>
      </c>
      <c r="B891" t="s">
        <v>1087</v>
      </c>
      <c r="C891" t="s">
        <v>169</v>
      </c>
      <c r="D891" t="s">
        <v>8</v>
      </c>
      <c r="E891" t="s">
        <v>1305</v>
      </c>
      <c r="F891">
        <v>165</v>
      </c>
      <c r="G891" s="4">
        <v>41179</v>
      </c>
      <c r="H891">
        <f>VLOOKUP($D891,'Product Ledger_EX'!$A$1:$D$13,MATCH($H$1,'Product Ledger_EX'!$A$1:$D$1,0),0)</f>
        <v>0</v>
      </c>
    </row>
    <row r="892" spans="1:8" x14ac:dyDescent="0.25">
      <c r="A892">
        <v>23906</v>
      </c>
      <c r="B892" t="s">
        <v>881</v>
      </c>
      <c r="C892" t="s">
        <v>72</v>
      </c>
      <c r="D892" t="s">
        <v>11</v>
      </c>
      <c r="E892" t="s">
        <v>1305</v>
      </c>
      <c r="F892">
        <v>195</v>
      </c>
      <c r="G892" s="4">
        <v>41179</v>
      </c>
      <c r="H892">
        <f>VLOOKUP($D892,'Product Ledger_EX'!$A$1:$D$13,MATCH($H$1,'Product Ledger_EX'!$A$1:$D$1,0),0)</f>
        <v>6.5</v>
      </c>
    </row>
    <row r="893" spans="1:8" x14ac:dyDescent="0.25">
      <c r="A893">
        <v>23682</v>
      </c>
      <c r="B893" t="s">
        <v>641</v>
      </c>
      <c r="C893" t="s">
        <v>451</v>
      </c>
      <c r="D893" t="s">
        <v>14</v>
      </c>
      <c r="E893" t="s">
        <v>1304</v>
      </c>
      <c r="F893">
        <v>157</v>
      </c>
      <c r="G893" s="4">
        <v>41180</v>
      </c>
      <c r="H893">
        <f>VLOOKUP($D893,'Product Ledger_EX'!$A$1:$D$13,MATCH($H$1,'Product Ledger_EX'!$A$1:$D$1,0),0)</f>
        <v>9</v>
      </c>
    </row>
    <row r="894" spans="1:8" x14ac:dyDescent="0.25">
      <c r="A894">
        <v>23275</v>
      </c>
      <c r="B894" t="s">
        <v>39</v>
      </c>
      <c r="C894" t="s">
        <v>40</v>
      </c>
      <c r="D894" t="s">
        <v>26</v>
      </c>
      <c r="E894" t="s">
        <v>1305</v>
      </c>
      <c r="F894">
        <v>173</v>
      </c>
      <c r="G894" s="4">
        <v>41180</v>
      </c>
      <c r="H894">
        <f>VLOOKUP($D894,'Product Ledger_EX'!$A$1:$D$13,MATCH($H$1,'Product Ledger_EX'!$A$1:$D$1,0),0)</f>
        <v>6</v>
      </c>
    </row>
    <row r="895" spans="1:8" x14ac:dyDescent="0.25">
      <c r="A895">
        <v>23883</v>
      </c>
      <c r="B895" t="s">
        <v>858</v>
      </c>
      <c r="C895" t="s">
        <v>52</v>
      </c>
      <c r="D895" t="s">
        <v>20</v>
      </c>
      <c r="E895" t="s">
        <v>1306</v>
      </c>
      <c r="F895">
        <v>161</v>
      </c>
      <c r="G895" s="4">
        <v>41180</v>
      </c>
      <c r="H895">
        <f>VLOOKUP($D895,'Product Ledger_EX'!$A$1:$D$13,MATCH($H$1,'Product Ledger_EX'!$A$1:$D$1,0),0)</f>
        <v>3.99</v>
      </c>
    </row>
    <row r="896" spans="1:8" x14ac:dyDescent="0.25">
      <c r="A896">
        <v>23433</v>
      </c>
      <c r="B896" t="s">
        <v>317</v>
      </c>
      <c r="C896" t="s">
        <v>252</v>
      </c>
      <c r="D896" t="s">
        <v>23</v>
      </c>
      <c r="E896" t="s">
        <v>1304</v>
      </c>
      <c r="F896">
        <v>211</v>
      </c>
      <c r="G896" s="4">
        <v>41181</v>
      </c>
      <c r="H896">
        <f>VLOOKUP($D896,'Product Ledger_EX'!$A$1:$D$13,MATCH($H$1,'Product Ledger_EX'!$A$1:$D$1,0),0)</f>
        <v>3</v>
      </c>
    </row>
    <row r="897" spans="1:8" x14ac:dyDescent="0.25">
      <c r="A897">
        <v>23622</v>
      </c>
      <c r="B897" t="s">
        <v>564</v>
      </c>
      <c r="C897" t="s">
        <v>565</v>
      </c>
      <c r="D897" t="s">
        <v>48</v>
      </c>
      <c r="E897" t="s">
        <v>1304</v>
      </c>
      <c r="F897">
        <v>146</v>
      </c>
      <c r="G897" s="4">
        <v>41182</v>
      </c>
      <c r="H897">
        <f>VLOOKUP($D897,'Product Ledger_EX'!$A$1:$D$13,MATCH($H$1,'Product Ledger_EX'!$A$1:$D$1,0),0)</f>
        <v>14.5</v>
      </c>
    </row>
    <row r="898" spans="1:8" x14ac:dyDescent="0.25">
      <c r="A898">
        <v>24231</v>
      </c>
      <c r="B898" t="s">
        <v>1220</v>
      </c>
      <c r="C898" t="s">
        <v>529</v>
      </c>
      <c r="D898" t="s">
        <v>23</v>
      </c>
      <c r="E898" t="s">
        <v>1304</v>
      </c>
      <c r="F898">
        <v>143</v>
      </c>
      <c r="G898" s="4">
        <v>41182</v>
      </c>
      <c r="H898">
        <f>VLOOKUP($D898,'Product Ledger_EX'!$A$1:$D$13,MATCH($H$1,'Product Ledger_EX'!$A$1:$D$1,0),0)</f>
        <v>3</v>
      </c>
    </row>
    <row r="899" spans="1:8" x14ac:dyDescent="0.25">
      <c r="A899">
        <v>24132</v>
      </c>
      <c r="B899" t="s">
        <v>1119</v>
      </c>
      <c r="C899" t="s">
        <v>178</v>
      </c>
      <c r="D899" t="s">
        <v>43</v>
      </c>
      <c r="E899" t="s">
        <v>1304</v>
      </c>
      <c r="F899">
        <v>197</v>
      </c>
      <c r="G899" s="4">
        <v>41182</v>
      </c>
      <c r="H899">
        <f>VLOOKUP($D899,'Product Ledger_EX'!$A$1:$D$13,MATCH($H$1,'Product Ledger_EX'!$A$1:$D$1,0),0)</f>
        <v>6.5</v>
      </c>
    </row>
    <row r="900" spans="1:8" x14ac:dyDescent="0.25">
      <c r="A900">
        <v>23860</v>
      </c>
      <c r="B900" t="s">
        <v>835</v>
      </c>
      <c r="C900" t="s">
        <v>57</v>
      </c>
      <c r="D900" t="s">
        <v>11</v>
      </c>
      <c r="E900" t="s">
        <v>1304</v>
      </c>
      <c r="F900">
        <v>128</v>
      </c>
      <c r="G900" s="4">
        <v>41182</v>
      </c>
      <c r="H900">
        <f>VLOOKUP($D900,'Product Ledger_EX'!$A$1:$D$13,MATCH($H$1,'Product Ledger_EX'!$A$1:$D$1,0),0)</f>
        <v>6.5</v>
      </c>
    </row>
    <row r="901" spans="1:8" x14ac:dyDescent="0.25">
      <c r="A901">
        <v>23432</v>
      </c>
      <c r="B901" t="s">
        <v>315</v>
      </c>
      <c r="C901" t="s">
        <v>316</v>
      </c>
      <c r="D901" t="s">
        <v>55</v>
      </c>
      <c r="E901" t="s">
        <v>1304</v>
      </c>
      <c r="F901">
        <v>177</v>
      </c>
      <c r="G901" s="4">
        <v>41182</v>
      </c>
      <c r="H901">
        <f>VLOOKUP($D901,'Product Ledger_EX'!$A$1:$D$13,MATCH($H$1,'Product Ledger_EX'!$A$1:$D$1,0),0)</f>
        <v>4.5</v>
      </c>
    </row>
    <row r="902" spans="1:8" x14ac:dyDescent="0.25">
      <c r="A902">
        <v>24156</v>
      </c>
      <c r="B902" t="s">
        <v>1143</v>
      </c>
      <c r="C902" t="s">
        <v>682</v>
      </c>
      <c r="D902" t="s">
        <v>23</v>
      </c>
      <c r="E902" t="s">
        <v>1305</v>
      </c>
      <c r="F902">
        <v>198</v>
      </c>
      <c r="G902" s="4">
        <v>41183</v>
      </c>
      <c r="H902">
        <f>VLOOKUP($D902,'Product Ledger_EX'!$A$1:$D$13,MATCH($H$1,'Product Ledger_EX'!$A$1:$D$1,0),0)</f>
        <v>3</v>
      </c>
    </row>
    <row r="903" spans="1:8" x14ac:dyDescent="0.25">
      <c r="A903">
        <v>23263</v>
      </c>
      <c r="B903" t="s">
        <v>9</v>
      </c>
      <c r="C903" t="s">
        <v>10</v>
      </c>
      <c r="D903" t="s">
        <v>11</v>
      </c>
      <c r="E903" t="s">
        <v>1305</v>
      </c>
      <c r="F903">
        <v>113</v>
      </c>
      <c r="G903" s="4">
        <v>41184</v>
      </c>
      <c r="H903">
        <f>VLOOKUP($D903,'Product Ledger_EX'!$A$1:$D$13,MATCH($H$1,'Product Ledger_EX'!$A$1:$D$1,0),0)</f>
        <v>6.5</v>
      </c>
    </row>
    <row r="904" spans="1:8" x14ac:dyDescent="0.25">
      <c r="A904">
        <v>24051</v>
      </c>
      <c r="B904" t="s">
        <v>1035</v>
      </c>
      <c r="C904" t="s">
        <v>946</v>
      </c>
      <c r="D904" t="s">
        <v>23</v>
      </c>
      <c r="E904" t="s">
        <v>1305</v>
      </c>
      <c r="F904">
        <v>193</v>
      </c>
      <c r="G904" s="4">
        <v>41185</v>
      </c>
      <c r="H904">
        <f>VLOOKUP($D904,'Product Ledger_EX'!$A$1:$D$13,MATCH($H$1,'Product Ledger_EX'!$A$1:$D$1,0),0)</f>
        <v>3</v>
      </c>
    </row>
    <row r="905" spans="1:8" x14ac:dyDescent="0.25">
      <c r="A905">
        <v>23853</v>
      </c>
      <c r="B905" t="s">
        <v>827</v>
      </c>
      <c r="C905" t="s">
        <v>354</v>
      </c>
      <c r="D905" t="s">
        <v>14</v>
      </c>
      <c r="E905" t="s">
        <v>1304</v>
      </c>
      <c r="F905">
        <v>191</v>
      </c>
      <c r="G905" s="4">
        <v>41185</v>
      </c>
      <c r="H905">
        <f>VLOOKUP($D905,'Product Ledger_EX'!$A$1:$D$13,MATCH($H$1,'Product Ledger_EX'!$A$1:$D$1,0),0)</f>
        <v>9</v>
      </c>
    </row>
    <row r="906" spans="1:8" x14ac:dyDescent="0.25">
      <c r="A906">
        <v>23572</v>
      </c>
      <c r="B906" t="s">
        <v>502</v>
      </c>
      <c r="C906" t="s">
        <v>503</v>
      </c>
      <c r="D906" t="s">
        <v>11</v>
      </c>
      <c r="E906" t="s">
        <v>1305</v>
      </c>
      <c r="F906">
        <v>123</v>
      </c>
      <c r="G906" s="4">
        <v>41186</v>
      </c>
      <c r="H906">
        <f>VLOOKUP($D906,'Product Ledger_EX'!$A$1:$D$13,MATCH($H$1,'Product Ledger_EX'!$A$1:$D$1,0),0)</f>
        <v>6.5</v>
      </c>
    </row>
    <row r="907" spans="1:8" x14ac:dyDescent="0.25">
      <c r="A907">
        <v>23296</v>
      </c>
      <c r="B907" t="s">
        <v>85</v>
      </c>
      <c r="C907" t="s">
        <v>86</v>
      </c>
      <c r="D907" t="s">
        <v>8</v>
      </c>
      <c r="E907" t="s">
        <v>1304</v>
      </c>
      <c r="F907">
        <v>119</v>
      </c>
      <c r="G907" s="4">
        <v>41186</v>
      </c>
      <c r="H907">
        <f>VLOOKUP($D907,'Product Ledger_EX'!$A$1:$D$13,MATCH($H$1,'Product Ledger_EX'!$A$1:$D$1,0),0)</f>
        <v>0</v>
      </c>
    </row>
    <row r="908" spans="1:8" x14ac:dyDescent="0.25">
      <c r="A908">
        <v>24050</v>
      </c>
      <c r="B908" t="s">
        <v>1034</v>
      </c>
      <c r="C908" t="s">
        <v>651</v>
      </c>
      <c r="D908" t="s">
        <v>8</v>
      </c>
      <c r="E908" t="s">
        <v>1304</v>
      </c>
      <c r="F908">
        <v>145</v>
      </c>
      <c r="G908" s="4">
        <v>41186</v>
      </c>
      <c r="H908">
        <f>VLOOKUP($D908,'Product Ledger_EX'!$A$1:$D$13,MATCH($H$1,'Product Ledger_EX'!$A$1:$D$1,0),0)</f>
        <v>0</v>
      </c>
    </row>
    <row r="909" spans="1:8" x14ac:dyDescent="0.25">
      <c r="A909">
        <v>23291</v>
      </c>
      <c r="B909" t="s">
        <v>75</v>
      </c>
      <c r="C909" t="s">
        <v>76</v>
      </c>
      <c r="D909" t="s">
        <v>23</v>
      </c>
      <c r="E909" t="s">
        <v>1304</v>
      </c>
      <c r="F909">
        <v>32</v>
      </c>
      <c r="G909" s="4">
        <v>41187</v>
      </c>
      <c r="H909">
        <f>VLOOKUP($D909,'Product Ledger_EX'!$A$1:$D$13,MATCH($H$1,'Product Ledger_EX'!$A$1:$D$1,0),0)</f>
        <v>3</v>
      </c>
    </row>
    <row r="910" spans="1:8" x14ac:dyDescent="0.25">
      <c r="A910">
        <v>23476</v>
      </c>
      <c r="B910" t="s">
        <v>379</v>
      </c>
      <c r="C910" t="s">
        <v>35</v>
      </c>
      <c r="D910" t="s">
        <v>26</v>
      </c>
      <c r="E910" t="s">
        <v>1305</v>
      </c>
      <c r="F910">
        <v>137</v>
      </c>
      <c r="G910" s="4">
        <v>41187</v>
      </c>
      <c r="H910">
        <f>VLOOKUP($D910,'Product Ledger_EX'!$A$1:$D$13,MATCH($H$1,'Product Ledger_EX'!$A$1:$D$1,0),0)</f>
        <v>6</v>
      </c>
    </row>
    <row r="911" spans="1:8" x14ac:dyDescent="0.25">
      <c r="A911">
        <v>24005</v>
      </c>
      <c r="B911" t="s">
        <v>987</v>
      </c>
      <c r="C911" t="s">
        <v>432</v>
      </c>
      <c r="D911" t="s">
        <v>48</v>
      </c>
      <c r="E911" t="s">
        <v>1306</v>
      </c>
      <c r="F911">
        <v>137</v>
      </c>
      <c r="G911" s="4">
        <v>41187</v>
      </c>
      <c r="H911">
        <f>VLOOKUP($D911,'Product Ledger_EX'!$A$1:$D$13,MATCH($H$1,'Product Ledger_EX'!$A$1:$D$1,0),0)</f>
        <v>14.5</v>
      </c>
    </row>
    <row r="912" spans="1:8" x14ac:dyDescent="0.25">
      <c r="A912">
        <v>24250</v>
      </c>
      <c r="B912" t="s">
        <v>1240</v>
      </c>
      <c r="C912" t="s">
        <v>178</v>
      </c>
      <c r="D912" t="s">
        <v>55</v>
      </c>
      <c r="E912" t="s">
        <v>1306</v>
      </c>
      <c r="F912">
        <v>38</v>
      </c>
      <c r="G912" s="4">
        <v>41188</v>
      </c>
      <c r="H912">
        <f>VLOOKUP($D912,'Product Ledger_EX'!$A$1:$D$13,MATCH($H$1,'Product Ledger_EX'!$A$1:$D$1,0),0)</f>
        <v>4.5</v>
      </c>
    </row>
    <row r="913" spans="1:8" x14ac:dyDescent="0.25">
      <c r="A913">
        <v>23706</v>
      </c>
      <c r="B913" t="s">
        <v>670</v>
      </c>
      <c r="C913" t="s">
        <v>7</v>
      </c>
      <c r="D913" t="s">
        <v>14</v>
      </c>
      <c r="E913" t="s">
        <v>1305</v>
      </c>
      <c r="F913">
        <v>109</v>
      </c>
      <c r="G913" s="4">
        <v>41188</v>
      </c>
      <c r="H913">
        <f>VLOOKUP($D913,'Product Ledger_EX'!$A$1:$D$13,MATCH($H$1,'Product Ledger_EX'!$A$1:$D$1,0),0)</f>
        <v>9</v>
      </c>
    </row>
    <row r="914" spans="1:8" x14ac:dyDescent="0.25">
      <c r="A914">
        <v>23666</v>
      </c>
      <c r="B914" t="s">
        <v>623</v>
      </c>
      <c r="C914" t="s">
        <v>624</v>
      </c>
      <c r="D914" t="s">
        <v>48</v>
      </c>
      <c r="E914" t="s">
        <v>1305</v>
      </c>
      <c r="F914">
        <v>61</v>
      </c>
      <c r="G914" s="4">
        <v>41189</v>
      </c>
      <c r="H914">
        <f>VLOOKUP($D914,'Product Ledger_EX'!$A$1:$D$13,MATCH($H$1,'Product Ledger_EX'!$A$1:$D$1,0),0)</f>
        <v>14.5</v>
      </c>
    </row>
    <row r="915" spans="1:8" x14ac:dyDescent="0.25">
      <c r="A915">
        <v>24067</v>
      </c>
      <c r="B915" t="s">
        <v>1051</v>
      </c>
      <c r="C915" t="s">
        <v>102</v>
      </c>
      <c r="D915" t="s">
        <v>17</v>
      </c>
      <c r="E915" t="s">
        <v>1304</v>
      </c>
      <c r="F915">
        <v>114</v>
      </c>
      <c r="G915" s="4">
        <v>41189</v>
      </c>
      <c r="H915">
        <f>VLOOKUP($D915,'Product Ledger_EX'!$A$1:$D$13,MATCH($H$1,'Product Ledger_EX'!$A$1:$D$1,0),0)</f>
        <v>9.99</v>
      </c>
    </row>
    <row r="916" spans="1:8" x14ac:dyDescent="0.25">
      <c r="A916">
        <v>23729</v>
      </c>
      <c r="B916" t="s">
        <v>694</v>
      </c>
      <c r="C916" t="s">
        <v>144</v>
      </c>
      <c r="D916" t="s">
        <v>55</v>
      </c>
      <c r="E916" t="s">
        <v>1305</v>
      </c>
      <c r="F916">
        <v>175</v>
      </c>
      <c r="G916" s="4">
        <v>41191</v>
      </c>
      <c r="H916">
        <f>VLOOKUP($D916,'Product Ledger_EX'!$A$1:$D$13,MATCH($H$1,'Product Ledger_EX'!$A$1:$D$1,0),0)</f>
        <v>4.5</v>
      </c>
    </row>
    <row r="917" spans="1:8" x14ac:dyDescent="0.25">
      <c r="A917">
        <v>23493</v>
      </c>
      <c r="B917" t="s">
        <v>399</v>
      </c>
      <c r="C917" t="s">
        <v>372</v>
      </c>
      <c r="D917" t="s">
        <v>23</v>
      </c>
      <c r="E917" t="s">
        <v>1304</v>
      </c>
      <c r="F917">
        <v>191</v>
      </c>
      <c r="G917" s="4">
        <v>41192</v>
      </c>
      <c r="H917">
        <f>VLOOKUP($D917,'Product Ledger_EX'!$A$1:$D$13,MATCH($H$1,'Product Ledger_EX'!$A$1:$D$1,0),0)</f>
        <v>3</v>
      </c>
    </row>
    <row r="918" spans="1:8" x14ac:dyDescent="0.25">
      <c r="A918">
        <v>23573</v>
      </c>
      <c r="B918" t="s">
        <v>504</v>
      </c>
      <c r="C918" t="s">
        <v>127</v>
      </c>
      <c r="D918" t="s">
        <v>55</v>
      </c>
      <c r="E918" t="s">
        <v>1305</v>
      </c>
      <c r="F918">
        <v>112</v>
      </c>
      <c r="G918" s="4">
        <v>41192</v>
      </c>
      <c r="H918">
        <f>VLOOKUP($D918,'Product Ledger_EX'!$A$1:$D$13,MATCH($H$1,'Product Ledger_EX'!$A$1:$D$1,0),0)</f>
        <v>4.5</v>
      </c>
    </row>
    <row r="919" spans="1:8" x14ac:dyDescent="0.25">
      <c r="A919">
        <v>24184</v>
      </c>
      <c r="B919" t="s">
        <v>1172</v>
      </c>
      <c r="C919" t="s">
        <v>984</v>
      </c>
      <c r="D919" t="s">
        <v>55</v>
      </c>
      <c r="E919" t="s">
        <v>1304</v>
      </c>
      <c r="F919">
        <v>174</v>
      </c>
      <c r="G919" s="4">
        <v>41193</v>
      </c>
      <c r="H919">
        <f>VLOOKUP($D919,'Product Ledger_EX'!$A$1:$D$13,MATCH($H$1,'Product Ledger_EX'!$A$1:$D$1,0),0)</f>
        <v>4.5</v>
      </c>
    </row>
    <row r="920" spans="1:8" x14ac:dyDescent="0.25">
      <c r="A920">
        <v>24140</v>
      </c>
      <c r="B920" t="s">
        <v>1127</v>
      </c>
      <c r="C920" t="s">
        <v>146</v>
      </c>
      <c r="D920" t="s">
        <v>11</v>
      </c>
      <c r="E920" t="s">
        <v>1304</v>
      </c>
      <c r="F920">
        <v>77</v>
      </c>
      <c r="G920" s="4">
        <v>41193</v>
      </c>
      <c r="H920">
        <f>VLOOKUP($D920,'Product Ledger_EX'!$A$1:$D$13,MATCH($H$1,'Product Ledger_EX'!$A$1:$D$1,0),0)</f>
        <v>6.5</v>
      </c>
    </row>
    <row r="921" spans="1:8" x14ac:dyDescent="0.25">
      <c r="A921">
        <v>23675</v>
      </c>
      <c r="B921" t="s">
        <v>634</v>
      </c>
      <c r="C921" t="s">
        <v>421</v>
      </c>
      <c r="D921" t="s">
        <v>14</v>
      </c>
      <c r="E921" t="s">
        <v>1305</v>
      </c>
      <c r="F921">
        <v>12</v>
      </c>
      <c r="G921" s="4">
        <v>41195</v>
      </c>
      <c r="H921">
        <f>VLOOKUP($D921,'Product Ledger_EX'!$A$1:$D$13,MATCH($H$1,'Product Ledger_EX'!$A$1:$D$1,0),0)</f>
        <v>9</v>
      </c>
    </row>
    <row r="922" spans="1:8" x14ac:dyDescent="0.25">
      <c r="A922">
        <v>23263</v>
      </c>
      <c r="B922" t="s">
        <v>9</v>
      </c>
      <c r="C922" t="s">
        <v>10</v>
      </c>
      <c r="D922" t="s">
        <v>11</v>
      </c>
      <c r="E922" t="s">
        <v>1305</v>
      </c>
      <c r="F922">
        <v>115</v>
      </c>
      <c r="G922" s="4">
        <v>41195</v>
      </c>
      <c r="H922">
        <f>VLOOKUP($D922,'Product Ledger_EX'!$A$1:$D$13,MATCH($H$1,'Product Ledger_EX'!$A$1:$D$1,0),0)</f>
        <v>6.5</v>
      </c>
    </row>
    <row r="923" spans="1:8" x14ac:dyDescent="0.25">
      <c r="A923">
        <v>23905</v>
      </c>
      <c r="B923" t="s">
        <v>880</v>
      </c>
      <c r="C923" t="s">
        <v>121</v>
      </c>
      <c r="D923" t="s">
        <v>17</v>
      </c>
      <c r="E923" t="s">
        <v>1305</v>
      </c>
      <c r="F923">
        <v>37</v>
      </c>
      <c r="G923" s="4">
        <v>41195</v>
      </c>
      <c r="H923">
        <f>VLOOKUP($D923,'Product Ledger_EX'!$A$1:$D$13,MATCH($H$1,'Product Ledger_EX'!$A$1:$D$1,0),0)</f>
        <v>9.99</v>
      </c>
    </row>
    <row r="924" spans="1:8" x14ac:dyDescent="0.25">
      <c r="A924">
        <v>23752</v>
      </c>
      <c r="B924" t="s">
        <v>718</v>
      </c>
      <c r="C924" t="s">
        <v>76</v>
      </c>
      <c r="D924" t="s">
        <v>8</v>
      </c>
      <c r="E924" t="s">
        <v>1305</v>
      </c>
      <c r="F924">
        <v>171</v>
      </c>
      <c r="G924" s="4">
        <v>41195</v>
      </c>
      <c r="H924">
        <f>VLOOKUP($D924,'Product Ledger_EX'!$A$1:$D$13,MATCH($H$1,'Product Ledger_EX'!$A$1:$D$1,0),0)</f>
        <v>0</v>
      </c>
    </row>
    <row r="925" spans="1:8" x14ac:dyDescent="0.25">
      <c r="A925">
        <v>23374</v>
      </c>
      <c r="B925" t="s">
        <v>222</v>
      </c>
      <c r="C925" t="s">
        <v>223</v>
      </c>
      <c r="D925" t="s">
        <v>31</v>
      </c>
      <c r="E925" t="s">
        <v>1304</v>
      </c>
      <c r="F925">
        <v>201</v>
      </c>
      <c r="G925" s="4">
        <v>41196</v>
      </c>
      <c r="H925">
        <f>VLOOKUP($D925,'Product Ledger_EX'!$A$1:$D$13,MATCH($H$1,'Product Ledger_EX'!$A$1:$D$1,0),0)</f>
        <v>6.99</v>
      </c>
    </row>
    <row r="926" spans="1:8" x14ac:dyDescent="0.25">
      <c r="A926">
        <v>23609</v>
      </c>
      <c r="B926" t="s">
        <v>546</v>
      </c>
      <c r="C926" t="s">
        <v>547</v>
      </c>
      <c r="D926" t="s">
        <v>31</v>
      </c>
      <c r="E926" t="s">
        <v>1305</v>
      </c>
      <c r="F926">
        <v>99</v>
      </c>
      <c r="G926" s="4">
        <v>41196</v>
      </c>
      <c r="H926">
        <f>VLOOKUP($D926,'Product Ledger_EX'!$A$1:$D$13,MATCH($H$1,'Product Ledger_EX'!$A$1:$D$1,0),0)</f>
        <v>6.99</v>
      </c>
    </row>
    <row r="927" spans="1:8" x14ac:dyDescent="0.25">
      <c r="A927">
        <v>24140</v>
      </c>
      <c r="B927" t="s">
        <v>1127</v>
      </c>
      <c r="C927" t="s">
        <v>146</v>
      </c>
      <c r="D927" t="s">
        <v>26</v>
      </c>
      <c r="E927" t="s">
        <v>1304</v>
      </c>
      <c r="F927">
        <v>150</v>
      </c>
      <c r="G927" s="4">
        <v>41196</v>
      </c>
      <c r="H927">
        <f>VLOOKUP($D927,'Product Ledger_EX'!$A$1:$D$13,MATCH($H$1,'Product Ledger_EX'!$A$1:$D$1,0),0)</f>
        <v>6</v>
      </c>
    </row>
    <row r="928" spans="1:8" x14ac:dyDescent="0.25">
      <c r="A928">
        <v>23498</v>
      </c>
      <c r="B928" t="s">
        <v>405</v>
      </c>
      <c r="C928" t="s">
        <v>269</v>
      </c>
      <c r="D928" t="s">
        <v>55</v>
      </c>
      <c r="E928" t="s">
        <v>1305</v>
      </c>
      <c r="F928">
        <v>99</v>
      </c>
      <c r="G928" s="4">
        <v>41197</v>
      </c>
      <c r="H928">
        <f>VLOOKUP($D928,'Product Ledger_EX'!$A$1:$D$13,MATCH($H$1,'Product Ledger_EX'!$A$1:$D$1,0),0)</f>
        <v>4.5</v>
      </c>
    </row>
    <row r="929" spans="1:8" x14ac:dyDescent="0.25">
      <c r="A929">
        <v>23851</v>
      </c>
      <c r="B929" t="s">
        <v>825</v>
      </c>
      <c r="C929" t="s">
        <v>280</v>
      </c>
      <c r="D929" t="s">
        <v>14</v>
      </c>
      <c r="E929" t="s">
        <v>1305</v>
      </c>
      <c r="F929">
        <v>63</v>
      </c>
      <c r="G929" s="4">
        <v>41197</v>
      </c>
      <c r="H929">
        <f>VLOOKUP($D929,'Product Ledger_EX'!$A$1:$D$13,MATCH($H$1,'Product Ledger_EX'!$A$1:$D$1,0),0)</f>
        <v>9</v>
      </c>
    </row>
    <row r="930" spans="1:8" x14ac:dyDescent="0.25">
      <c r="A930">
        <v>23522</v>
      </c>
      <c r="B930" t="s">
        <v>437</v>
      </c>
      <c r="C930" t="s">
        <v>343</v>
      </c>
      <c r="D930" t="s">
        <v>23</v>
      </c>
      <c r="E930" t="s">
        <v>1305</v>
      </c>
      <c r="F930">
        <v>128</v>
      </c>
      <c r="G930" s="4">
        <v>41198</v>
      </c>
      <c r="H930">
        <f>VLOOKUP($D930,'Product Ledger_EX'!$A$1:$D$13,MATCH($H$1,'Product Ledger_EX'!$A$1:$D$1,0),0)</f>
        <v>3</v>
      </c>
    </row>
    <row r="931" spans="1:8" x14ac:dyDescent="0.25">
      <c r="A931">
        <v>23537</v>
      </c>
      <c r="B931" t="s">
        <v>458</v>
      </c>
      <c r="C931" t="s">
        <v>10</v>
      </c>
      <c r="D931" t="s">
        <v>55</v>
      </c>
      <c r="E931" t="s">
        <v>1304</v>
      </c>
      <c r="F931">
        <v>123</v>
      </c>
      <c r="G931" s="4">
        <v>41199</v>
      </c>
      <c r="H931">
        <f>VLOOKUP($D931,'Product Ledger_EX'!$A$1:$D$13,MATCH($H$1,'Product Ledger_EX'!$A$1:$D$1,0),0)</f>
        <v>4.5</v>
      </c>
    </row>
    <row r="932" spans="1:8" x14ac:dyDescent="0.25">
      <c r="A932">
        <v>23867</v>
      </c>
      <c r="B932" t="s">
        <v>842</v>
      </c>
      <c r="C932" t="s">
        <v>203</v>
      </c>
      <c r="D932" t="s">
        <v>8</v>
      </c>
      <c r="E932" t="s">
        <v>1305</v>
      </c>
      <c r="F932">
        <v>55</v>
      </c>
      <c r="G932" s="4">
        <v>41199</v>
      </c>
      <c r="H932">
        <f>VLOOKUP($D932,'Product Ledger_EX'!$A$1:$D$13,MATCH($H$1,'Product Ledger_EX'!$A$1:$D$1,0),0)</f>
        <v>0</v>
      </c>
    </row>
    <row r="933" spans="1:8" x14ac:dyDescent="0.25">
      <c r="A933">
        <v>23947</v>
      </c>
      <c r="B933" t="s">
        <v>923</v>
      </c>
      <c r="C933" t="s">
        <v>924</v>
      </c>
      <c r="D933" t="s">
        <v>11</v>
      </c>
      <c r="E933" t="s">
        <v>1305</v>
      </c>
      <c r="F933">
        <v>184</v>
      </c>
      <c r="G933" s="4">
        <v>41199</v>
      </c>
      <c r="H933">
        <f>VLOOKUP($D933,'Product Ledger_EX'!$A$1:$D$13,MATCH($H$1,'Product Ledger_EX'!$A$1:$D$1,0),0)</f>
        <v>6.5</v>
      </c>
    </row>
    <row r="934" spans="1:8" x14ac:dyDescent="0.25">
      <c r="A934">
        <v>23826</v>
      </c>
      <c r="B934" t="s">
        <v>797</v>
      </c>
      <c r="C934" t="s">
        <v>710</v>
      </c>
      <c r="D934" t="s">
        <v>48</v>
      </c>
      <c r="E934" t="s">
        <v>1305</v>
      </c>
      <c r="F934">
        <v>178</v>
      </c>
      <c r="G934" s="4">
        <v>41199</v>
      </c>
      <c r="H934">
        <f>VLOOKUP($D934,'Product Ledger_EX'!$A$1:$D$13,MATCH($H$1,'Product Ledger_EX'!$A$1:$D$1,0),0)</f>
        <v>14.5</v>
      </c>
    </row>
    <row r="935" spans="1:8" x14ac:dyDescent="0.25">
      <c r="A935">
        <v>23855</v>
      </c>
      <c r="B935" t="s">
        <v>829</v>
      </c>
      <c r="C935" t="s">
        <v>571</v>
      </c>
      <c r="D935" t="s">
        <v>17</v>
      </c>
      <c r="E935" t="s">
        <v>1304</v>
      </c>
      <c r="F935">
        <v>170</v>
      </c>
      <c r="G935" s="4">
        <v>41200</v>
      </c>
      <c r="H935">
        <f>VLOOKUP($D935,'Product Ledger_EX'!$A$1:$D$13,MATCH($H$1,'Product Ledger_EX'!$A$1:$D$1,0),0)</f>
        <v>9.99</v>
      </c>
    </row>
    <row r="936" spans="1:8" x14ac:dyDescent="0.25">
      <c r="A936">
        <v>23646</v>
      </c>
      <c r="B936" t="s">
        <v>596</v>
      </c>
      <c r="C936" t="s">
        <v>597</v>
      </c>
      <c r="D936" t="s">
        <v>11</v>
      </c>
      <c r="E936" t="s">
        <v>1305</v>
      </c>
      <c r="F936">
        <v>37</v>
      </c>
      <c r="G936" s="4">
        <v>41201</v>
      </c>
      <c r="H936">
        <f>VLOOKUP($D936,'Product Ledger_EX'!$A$1:$D$13,MATCH($H$1,'Product Ledger_EX'!$A$1:$D$1,0),0)</f>
        <v>6.5</v>
      </c>
    </row>
    <row r="937" spans="1:8" x14ac:dyDescent="0.25">
      <c r="A937">
        <v>23931</v>
      </c>
      <c r="B937" t="s">
        <v>907</v>
      </c>
      <c r="C937" t="s">
        <v>393</v>
      </c>
      <c r="D937" t="s">
        <v>62</v>
      </c>
      <c r="E937" t="s">
        <v>1304</v>
      </c>
      <c r="F937">
        <v>38</v>
      </c>
      <c r="G937" s="4">
        <v>41201</v>
      </c>
      <c r="H937">
        <f>VLOOKUP($D937,'Product Ledger_EX'!$A$1:$D$13,MATCH($H$1,'Product Ledger_EX'!$A$1:$D$1,0),0)</f>
        <v>4.5</v>
      </c>
    </row>
    <row r="938" spans="1:8" x14ac:dyDescent="0.25">
      <c r="A938">
        <v>23962</v>
      </c>
      <c r="B938" t="s">
        <v>939</v>
      </c>
      <c r="C938" t="s">
        <v>198</v>
      </c>
      <c r="D938" t="s">
        <v>55</v>
      </c>
      <c r="E938" t="s">
        <v>1304</v>
      </c>
      <c r="F938">
        <v>46</v>
      </c>
      <c r="G938" s="4">
        <v>41202</v>
      </c>
      <c r="H938">
        <f>VLOOKUP($D938,'Product Ledger_EX'!$A$1:$D$13,MATCH($H$1,'Product Ledger_EX'!$A$1:$D$1,0),0)</f>
        <v>4.5</v>
      </c>
    </row>
    <row r="939" spans="1:8" x14ac:dyDescent="0.25">
      <c r="A939">
        <v>23732</v>
      </c>
      <c r="B939" t="s">
        <v>697</v>
      </c>
      <c r="C939" t="s">
        <v>374</v>
      </c>
      <c r="D939" t="s">
        <v>11</v>
      </c>
      <c r="E939" t="s">
        <v>1304</v>
      </c>
      <c r="F939">
        <v>4</v>
      </c>
      <c r="G939" s="4">
        <v>41203</v>
      </c>
      <c r="H939">
        <f>VLOOKUP($D939,'Product Ledger_EX'!$A$1:$D$13,MATCH($H$1,'Product Ledger_EX'!$A$1:$D$1,0),0)</f>
        <v>6.5</v>
      </c>
    </row>
    <row r="940" spans="1:8" x14ac:dyDescent="0.25">
      <c r="A940">
        <v>24141</v>
      </c>
      <c r="B940" t="s">
        <v>1128</v>
      </c>
      <c r="C940" t="s">
        <v>404</v>
      </c>
      <c r="D940" t="s">
        <v>26</v>
      </c>
      <c r="E940" t="s">
        <v>1304</v>
      </c>
      <c r="F940">
        <v>42</v>
      </c>
      <c r="G940" s="4">
        <v>41203</v>
      </c>
      <c r="H940">
        <f>VLOOKUP($D940,'Product Ledger_EX'!$A$1:$D$13,MATCH($H$1,'Product Ledger_EX'!$A$1:$D$1,0),0)</f>
        <v>6</v>
      </c>
    </row>
    <row r="941" spans="1:8" x14ac:dyDescent="0.25">
      <c r="A941">
        <v>23507</v>
      </c>
      <c r="B941" t="s">
        <v>416</v>
      </c>
      <c r="C941" t="s">
        <v>343</v>
      </c>
      <c r="D941" t="s">
        <v>20</v>
      </c>
      <c r="E941" t="s">
        <v>1304</v>
      </c>
      <c r="F941">
        <v>127</v>
      </c>
      <c r="G941" s="4">
        <v>41204</v>
      </c>
      <c r="H941">
        <f>VLOOKUP($D941,'Product Ledger_EX'!$A$1:$D$13,MATCH($H$1,'Product Ledger_EX'!$A$1:$D$1,0),0)</f>
        <v>3.99</v>
      </c>
    </row>
    <row r="942" spans="1:8" x14ac:dyDescent="0.25">
      <c r="A942">
        <v>23981</v>
      </c>
      <c r="B942" t="s">
        <v>960</v>
      </c>
      <c r="C942" t="s">
        <v>503</v>
      </c>
      <c r="D942" t="s">
        <v>23</v>
      </c>
      <c r="E942" t="s">
        <v>1305</v>
      </c>
      <c r="F942">
        <v>102</v>
      </c>
      <c r="G942" s="4">
        <v>41204</v>
      </c>
      <c r="H942">
        <f>VLOOKUP($D942,'Product Ledger_EX'!$A$1:$D$13,MATCH($H$1,'Product Ledger_EX'!$A$1:$D$1,0),0)</f>
        <v>3</v>
      </c>
    </row>
    <row r="943" spans="1:8" x14ac:dyDescent="0.25">
      <c r="A943">
        <v>23379</v>
      </c>
      <c r="B943" t="s">
        <v>229</v>
      </c>
      <c r="C943" t="s">
        <v>230</v>
      </c>
      <c r="D943" t="s">
        <v>11</v>
      </c>
      <c r="E943" t="s">
        <v>1304</v>
      </c>
      <c r="F943">
        <v>209</v>
      </c>
      <c r="G943" s="4">
        <v>41205</v>
      </c>
      <c r="H943">
        <f>VLOOKUP($D943,'Product Ledger_EX'!$A$1:$D$13,MATCH($H$1,'Product Ledger_EX'!$A$1:$D$1,0),0)</f>
        <v>6.5</v>
      </c>
    </row>
    <row r="944" spans="1:8" x14ac:dyDescent="0.25">
      <c r="A944">
        <v>24043</v>
      </c>
      <c r="B944" t="s">
        <v>1027</v>
      </c>
      <c r="C944" t="s">
        <v>745</v>
      </c>
      <c r="D944" t="s">
        <v>48</v>
      </c>
      <c r="E944" t="s">
        <v>1304</v>
      </c>
      <c r="F944">
        <v>73</v>
      </c>
      <c r="G944" s="4">
        <v>41206</v>
      </c>
      <c r="H944">
        <f>VLOOKUP($D944,'Product Ledger_EX'!$A$1:$D$13,MATCH($H$1,'Product Ledger_EX'!$A$1:$D$1,0),0)</f>
        <v>14.5</v>
      </c>
    </row>
    <row r="945" spans="1:8" x14ac:dyDescent="0.25">
      <c r="A945">
        <v>23417</v>
      </c>
      <c r="B945" t="s">
        <v>291</v>
      </c>
      <c r="C945" t="s">
        <v>292</v>
      </c>
      <c r="D945" t="s">
        <v>11</v>
      </c>
      <c r="E945" t="s">
        <v>1304</v>
      </c>
      <c r="F945">
        <v>101</v>
      </c>
      <c r="G945" s="4">
        <v>41206</v>
      </c>
      <c r="H945">
        <f>VLOOKUP($D945,'Product Ledger_EX'!$A$1:$D$13,MATCH($H$1,'Product Ledger_EX'!$A$1:$D$1,0),0)</f>
        <v>6.5</v>
      </c>
    </row>
    <row r="946" spans="1:8" x14ac:dyDescent="0.25">
      <c r="A946">
        <v>23963</v>
      </c>
      <c r="B946" t="s">
        <v>940</v>
      </c>
      <c r="C946" t="s">
        <v>448</v>
      </c>
      <c r="D946" t="s">
        <v>23</v>
      </c>
      <c r="E946" t="s">
        <v>1305</v>
      </c>
      <c r="F946">
        <v>192</v>
      </c>
      <c r="G946" s="4">
        <v>41206</v>
      </c>
      <c r="H946">
        <f>VLOOKUP($D946,'Product Ledger_EX'!$A$1:$D$13,MATCH($H$1,'Product Ledger_EX'!$A$1:$D$1,0),0)</f>
        <v>3</v>
      </c>
    </row>
    <row r="947" spans="1:8" x14ac:dyDescent="0.25">
      <c r="A947">
        <v>23759</v>
      </c>
      <c r="B947" t="s">
        <v>725</v>
      </c>
      <c r="C947" t="s">
        <v>352</v>
      </c>
      <c r="D947" t="s">
        <v>26</v>
      </c>
      <c r="E947" t="s">
        <v>1304</v>
      </c>
      <c r="F947">
        <v>15</v>
      </c>
      <c r="G947" s="4">
        <v>41206</v>
      </c>
      <c r="H947">
        <f>VLOOKUP($D947,'Product Ledger_EX'!$A$1:$D$13,MATCH($H$1,'Product Ledger_EX'!$A$1:$D$1,0),0)</f>
        <v>6</v>
      </c>
    </row>
    <row r="948" spans="1:8" x14ac:dyDescent="0.25">
      <c r="A948">
        <v>23889</v>
      </c>
      <c r="B948" t="s">
        <v>864</v>
      </c>
      <c r="C948" t="s">
        <v>442</v>
      </c>
      <c r="D948" t="s">
        <v>26</v>
      </c>
      <c r="E948" t="s">
        <v>1305</v>
      </c>
      <c r="F948">
        <v>145</v>
      </c>
      <c r="G948" s="4">
        <v>41207</v>
      </c>
      <c r="H948">
        <f>VLOOKUP($D948,'Product Ledger_EX'!$A$1:$D$13,MATCH($H$1,'Product Ledger_EX'!$A$1:$D$1,0),0)</f>
        <v>6</v>
      </c>
    </row>
    <row r="949" spans="1:8" x14ac:dyDescent="0.25">
      <c r="A949">
        <v>23776</v>
      </c>
      <c r="B949" t="s">
        <v>743</v>
      </c>
      <c r="C949" t="s">
        <v>462</v>
      </c>
      <c r="D949" t="s">
        <v>23</v>
      </c>
      <c r="E949" t="s">
        <v>1306</v>
      </c>
      <c r="F949">
        <v>81</v>
      </c>
      <c r="G949" s="4">
        <v>41209</v>
      </c>
      <c r="H949">
        <f>VLOOKUP($D949,'Product Ledger_EX'!$A$1:$D$13,MATCH($H$1,'Product Ledger_EX'!$A$1:$D$1,0),0)</f>
        <v>3</v>
      </c>
    </row>
    <row r="950" spans="1:8" x14ac:dyDescent="0.25">
      <c r="A950">
        <v>23340</v>
      </c>
      <c r="B950" t="s">
        <v>164</v>
      </c>
      <c r="C950" t="s">
        <v>165</v>
      </c>
      <c r="D950" t="s">
        <v>62</v>
      </c>
      <c r="E950" t="s">
        <v>1304</v>
      </c>
      <c r="F950">
        <v>33</v>
      </c>
      <c r="G950" s="4">
        <v>41209</v>
      </c>
      <c r="H950">
        <f>VLOOKUP($D950,'Product Ledger_EX'!$A$1:$D$13,MATCH($H$1,'Product Ledger_EX'!$A$1:$D$1,0),0)</f>
        <v>4.5</v>
      </c>
    </row>
    <row r="951" spans="1:8" x14ac:dyDescent="0.25">
      <c r="A951">
        <v>23810</v>
      </c>
      <c r="B951" t="s">
        <v>780</v>
      </c>
      <c r="C951" t="s">
        <v>22</v>
      </c>
      <c r="D951" t="s">
        <v>23</v>
      </c>
      <c r="E951" t="s">
        <v>1304</v>
      </c>
      <c r="F951">
        <v>202</v>
      </c>
      <c r="G951" s="4">
        <v>41210</v>
      </c>
      <c r="H951">
        <f>VLOOKUP($D951,'Product Ledger_EX'!$A$1:$D$13,MATCH($H$1,'Product Ledger_EX'!$A$1:$D$1,0),0)</f>
        <v>3</v>
      </c>
    </row>
    <row r="952" spans="1:8" x14ac:dyDescent="0.25">
      <c r="A952">
        <v>23794</v>
      </c>
      <c r="B952" t="s">
        <v>763</v>
      </c>
      <c r="C952" t="s">
        <v>764</v>
      </c>
      <c r="D952" t="s">
        <v>23</v>
      </c>
      <c r="E952" t="s">
        <v>1305</v>
      </c>
      <c r="F952">
        <v>19</v>
      </c>
      <c r="G952" s="4">
        <v>41211</v>
      </c>
      <c r="H952">
        <f>VLOOKUP($D952,'Product Ledger_EX'!$A$1:$D$13,MATCH($H$1,'Product Ledger_EX'!$A$1:$D$1,0),0)</f>
        <v>3</v>
      </c>
    </row>
    <row r="953" spans="1:8" x14ac:dyDescent="0.25">
      <c r="A953">
        <v>24087</v>
      </c>
      <c r="B953" t="s">
        <v>1072</v>
      </c>
      <c r="C953" t="s">
        <v>186</v>
      </c>
      <c r="D953" t="s">
        <v>31</v>
      </c>
      <c r="E953" t="s">
        <v>1304</v>
      </c>
      <c r="F953">
        <v>201</v>
      </c>
      <c r="G953" s="4">
        <v>41211</v>
      </c>
      <c r="H953">
        <f>VLOOKUP($D953,'Product Ledger_EX'!$A$1:$D$13,MATCH($H$1,'Product Ledger_EX'!$A$1:$D$1,0),0)</f>
        <v>6.99</v>
      </c>
    </row>
    <row r="954" spans="1:8" x14ac:dyDescent="0.25">
      <c r="A954">
        <v>24155</v>
      </c>
      <c r="B954" t="s">
        <v>1142</v>
      </c>
      <c r="C954" t="s">
        <v>414</v>
      </c>
      <c r="D954" t="s">
        <v>31</v>
      </c>
      <c r="E954" t="s">
        <v>1305</v>
      </c>
      <c r="F954">
        <v>96</v>
      </c>
      <c r="G954" s="4">
        <v>41211</v>
      </c>
      <c r="H954">
        <f>VLOOKUP($D954,'Product Ledger_EX'!$A$1:$D$13,MATCH($H$1,'Product Ledger_EX'!$A$1:$D$1,0),0)</f>
        <v>6.99</v>
      </c>
    </row>
    <row r="955" spans="1:8" x14ac:dyDescent="0.25">
      <c r="A955">
        <v>23858</v>
      </c>
      <c r="B955" t="s">
        <v>832</v>
      </c>
      <c r="C955" t="s">
        <v>575</v>
      </c>
      <c r="D955" t="s">
        <v>43</v>
      </c>
      <c r="E955" t="s">
        <v>1304</v>
      </c>
      <c r="F955">
        <v>145</v>
      </c>
      <c r="G955" s="4">
        <v>41213</v>
      </c>
      <c r="H955">
        <f>VLOOKUP($D955,'Product Ledger_EX'!$A$1:$D$13,MATCH($H$1,'Product Ledger_EX'!$A$1:$D$1,0),0)</f>
        <v>6.5</v>
      </c>
    </row>
    <row r="956" spans="1:8" x14ac:dyDescent="0.25">
      <c r="A956">
        <v>23482</v>
      </c>
      <c r="B956" t="s">
        <v>386</v>
      </c>
      <c r="C956" t="s">
        <v>102</v>
      </c>
      <c r="D956" t="s">
        <v>14</v>
      </c>
      <c r="E956" t="s">
        <v>1305</v>
      </c>
      <c r="F956">
        <v>160</v>
      </c>
      <c r="G956" s="4">
        <v>41213</v>
      </c>
      <c r="H956">
        <f>VLOOKUP($D956,'Product Ledger_EX'!$A$1:$D$13,MATCH($H$1,'Product Ledger_EX'!$A$1:$D$1,0),0)</f>
        <v>9</v>
      </c>
    </row>
    <row r="957" spans="1:8" x14ac:dyDescent="0.25">
      <c r="A957">
        <v>23573</v>
      </c>
      <c r="B957" t="s">
        <v>504</v>
      </c>
      <c r="C957" t="s">
        <v>127</v>
      </c>
      <c r="D957" t="s">
        <v>8</v>
      </c>
      <c r="E957" t="s">
        <v>1305</v>
      </c>
      <c r="F957">
        <v>36</v>
      </c>
      <c r="G957" s="4">
        <v>41213</v>
      </c>
      <c r="H957">
        <f>VLOOKUP($D957,'Product Ledger_EX'!$A$1:$D$13,MATCH($H$1,'Product Ledger_EX'!$A$1:$D$1,0),0)</f>
        <v>0</v>
      </c>
    </row>
    <row r="958" spans="1:8" x14ac:dyDescent="0.25">
      <c r="A958">
        <v>23700</v>
      </c>
      <c r="B958" t="s">
        <v>662</v>
      </c>
      <c r="C958" t="s">
        <v>220</v>
      </c>
      <c r="D958" t="s">
        <v>43</v>
      </c>
      <c r="E958" t="s">
        <v>1305</v>
      </c>
      <c r="F958">
        <v>87</v>
      </c>
      <c r="G958" s="4">
        <v>41214</v>
      </c>
      <c r="H958">
        <f>VLOOKUP($D958,'Product Ledger_EX'!$A$1:$D$13,MATCH($H$1,'Product Ledger_EX'!$A$1:$D$1,0),0)</f>
        <v>6.5</v>
      </c>
    </row>
    <row r="959" spans="1:8" x14ac:dyDescent="0.25">
      <c r="A959">
        <v>23581</v>
      </c>
      <c r="B959" t="s">
        <v>514</v>
      </c>
      <c r="C959" t="s">
        <v>469</v>
      </c>
      <c r="D959" t="s">
        <v>43</v>
      </c>
      <c r="E959" t="s">
        <v>1305</v>
      </c>
      <c r="F959">
        <v>82</v>
      </c>
      <c r="G959" s="4">
        <v>41215</v>
      </c>
      <c r="H959">
        <f>VLOOKUP($D959,'Product Ledger_EX'!$A$1:$D$13,MATCH($H$1,'Product Ledger_EX'!$A$1:$D$1,0),0)</f>
        <v>6.5</v>
      </c>
    </row>
    <row r="960" spans="1:8" x14ac:dyDescent="0.25">
      <c r="A960">
        <v>23972</v>
      </c>
      <c r="B960" t="s">
        <v>951</v>
      </c>
      <c r="C960" t="s">
        <v>59</v>
      </c>
      <c r="D960" t="s">
        <v>23</v>
      </c>
      <c r="E960" t="s">
        <v>1305</v>
      </c>
      <c r="F960">
        <v>181</v>
      </c>
      <c r="G960" s="4">
        <v>41215</v>
      </c>
      <c r="H960">
        <f>VLOOKUP($D960,'Product Ledger_EX'!$A$1:$D$13,MATCH($H$1,'Product Ledger_EX'!$A$1:$D$1,0),0)</f>
        <v>3</v>
      </c>
    </row>
    <row r="961" spans="1:8" x14ac:dyDescent="0.25">
      <c r="A961">
        <v>23480</v>
      </c>
      <c r="B961" t="s">
        <v>384</v>
      </c>
      <c r="C961" t="s">
        <v>314</v>
      </c>
      <c r="D961" t="s">
        <v>26</v>
      </c>
      <c r="E961" t="s">
        <v>1304</v>
      </c>
      <c r="F961">
        <v>94</v>
      </c>
      <c r="G961" s="4">
        <v>41216</v>
      </c>
      <c r="H961">
        <f>VLOOKUP($D961,'Product Ledger_EX'!$A$1:$D$13,MATCH($H$1,'Product Ledger_EX'!$A$1:$D$1,0),0)</f>
        <v>6</v>
      </c>
    </row>
    <row r="962" spans="1:8" x14ac:dyDescent="0.25">
      <c r="A962">
        <v>23654</v>
      </c>
      <c r="B962" t="s">
        <v>607</v>
      </c>
      <c r="C962" t="s">
        <v>608</v>
      </c>
      <c r="D962" t="s">
        <v>14</v>
      </c>
      <c r="E962" t="s">
        <v>1305</v>
      </c>
      <c r="F962">
        <v>102</v>
      </c>
      <c r="G962" s="4">
        <v>41216</v>
      </c>
      <c r="H962">
        <f>VLOOKUP($D962,'Product Ledger_EX'!$A$1:$D$13,MATCH($H$1,'Product Ledger_EX'!$A$1:$D$1,0),0)</f>
        <v>9</v>
      </c>
    </row>
    <row r="963" spans="1:8" x14ac:dyDescent="0.25">
      <c r="A963">
        <v>23575</v>
      </c>
      <c r="B963" t="s">
        <v>506</v>
      </c>
      <c r="C963" t="s">
        <v>507</v>
      </c>
      <c r="D963" t="s">
        <v>8</v>
      </c>
      <c r="E963" t="s">
        <v>1304</v>
      </c>
      <c r="F963">
        <v>189</v>
      </c>
      <c r="G963" s="4">
        <v>41216</v>
      </c>
      <c r="H963">
        <f>VLOOKUP($D963,'Product Ledger_EX'!$A$1:$D$13,MATCH($H$1,'Product Ledger_EX'!$A$1:$D$1,0),0)</f>
        <v>0</v>
      </c>
    </row>
    <row r="964" spans="1:8" x14ac:dyDescent="0.25">
      <c r="A964">
        <v>23590</v>
      </c>
      <c r="B964" t="s">
        <v>524</v>
      </c>
      <c r="C964" t="s">
        <v>393</v>
      </c>
      <c r="D964" t="s">
        <v>43</v>
      </c>
      <c r="E964" t="s">
        <v>1304</v>
      </c>
      <c r="F964">
        <v>181</v>
      </c>
      <c r="G964" s="4">
        <v>41216</v>
      </c>
      <c r="H964">
        <f>VLOOKUP($D964,'Product Ledger_EX'!$A$1:$D$13,MATCH($H$1,'Product Ledger_EX'!$A$1:$D$1,0),0)</f>
        <v>6.5</v>
      </c>
    </row>
    <row r="965" spans="1:8" x14ac:dyDescent="0.25">
      <c r="A965">
        <v>23750</v>
      </c>
      <c r="B965" t="s">
        <v>716</v>
      </c>
      <c r="C965" t="s">
        <v>138</v>
      </c>
      <c r="D965" t="s">
        <v>8</v>
      </c>
      <c r="E965" t="s">
        <v>1305</v>
      </c>
      <c r="F965">
        <v>86</v>
      </c>
      <c r="G965" s="4">
        <v>41216</v>
      </c>
      <c r="H965">
        <f>VLOOKUP($D965,'Product Ledger_EX'!$A$1:$D$13,MATCH($H$1,'Product Ledger_EX'!$A$1:$D$1,0),0)</f>
        <v>0</v>
      </c>
    </row>
    <row r="966" spans="1:8" x14ac:dyDescent="0.25">
      <c r="A966">
        <v>23912</v>
      </c>
      <c r="B966" t="s">
        <v>887</v>
      </c>
      <c r="C966" t="s">
        <v>393</v>
      </c>
      <c r="D966" t="s">
        <v>8</v>
      </c>
      <c r="E966" t="s">
        <v>1304</v>
      </c>
      <c r="F966">
        <v>151</v>
      </c>
      <c r="G966" s="4">
        <v>41216</v>
      </c>
      <c r="H966">
        <f>VLOOKUP($D966,'Product Ledger_EX'!$A$1:$D$13,MATCH($H$1,'Product Ledger_EX'!$A$1:$D$1,0),0)</f>
        <v>0</v>
      </c>
    </row>
    <row r="967" spans="1:8" x14ac:dyDescent="0.25">
      <c r="A967">
        <v>23355</v>
      </c>
      <c r="B967" t="s">
        <v>191</v>
      </c>
      <c r="C967" t="s">
        <v>61</v>
      </c>
      <c r="D967" t="s">
        <v>20</v>
      </c>
      <c r="E967" t="s">
        <v>1304</v>
      </c>
      <c r="F967">
        <v>119</v>
      </c>
      <c r="G967" s="4">
        <v>41217</v>
      </c>
      <c r="H967">
        <f>VLOOKUP($D967,'Product Ledger_EX'!$A$1:$D$13,MATCH($H$1,'Product Ledger_EX'!$A$1:$D$1,0),0)</f>
        <v>3.99</v>
      </c>
    </row>
    <row r="968" spans="1:8" x14ac:dyDescent="0.25">
      <c r="A968">
        <v>23649</v>
      </c>
      <c r="B968" t="s">
        <v>601</v>
      </c>
      <c r="C968" t="s">
        <v>602</v>
      </c>
      <c r="D968" t="s">
        <v>11</v>
      </c>
      <c r="E968" t="s">
        <v>1306</v>
      </c>
      <c r="F968">
        <v>72</v>
      </c>
      <c r="G968" s="4">
        <v>41218</v>
      </c>
      <c r="H968">
        <f>VLOOKUP($D968,'Product Ledger_EX'!$A$1:$D$13,MATCH($H$1,'Product Ledger_EX'!$A$1:$D$1,0),0)</f>
        <v>6.5</v>
      </c>
    </row>
    <row r="969" spans="1:8" x14ac:dyDescent="0.25">
      <c r="A969">
        <v>23405</v>
      </c>
      <c r="B969" t="s">
        <v>271</v>
      </c>
      <c r="C969" t="s">
        <v>272</v>
      </c>
      <c r="D969" t="s">
        <v>62</v>
      </c>
      <c r="E969" t="s">
        <v>1304</v>
      </c>
      <c r="F969">
        <v>85</v>
      </c>
      <c r="G969" s="4">
        <v>41219</v>
      </c>
      <c r="H969">
        <f>VLOOKUP($D969,'Product Ledger_EX'!$A$1:$D$13,MATCH($H$1,'Product Ledger_EX'!$A$1:$D$1,0),0)</f>
        <v>4.5</v>
      </c>
    </row>
    <row r="970" spans="1:8" x14ac:dyDescent="0.25">
      <c r="A970">
        <v>23646</v>
      </c>
      <c r="B970" t="s">
        <v>596</v>
      </c>
      <c r="C970" t="s">
        <v>597</v>
      </c>
      <c r="D970" t="s">
        <v>11</v>
      </c>
      <c r="E970" t="s">
        <v>1304</v>
      </c>
      <c r="F970">
        <v>56</v>
      </c>
      <c r="G970" s="4">
        <v>41219</v>
      </c>
      <c r="H970">
        <f>VLOOKUP($D970,'Product Ledger_EX'!$A$1:$D$13,MATCH($H$1,'Product Ledger_EX'!$A$1:$D$1,0),0)</f>
        <v>6.5</v>
      </c>
    </row>
    <row r="971" spans="1:8" x14ac:dyDescent="0.25">
      <c r="A971">
        <v>24214</v>
      </c>
      <c r="B971" t="s">
        <v>1203</v>
      </c>
      <c r="C971" t="s">
        <v>180</v>
      </c>
      <c r="D971" t="s">
        <v>62</v>
      </c>
      <c r="E971" t="s">
        <v>1305</v>
      </c>
      <c r="F971">
        <v>124</v>
      </c>
      <c r="G971" s="4">
        <v>41220</v>
      </c>
      <c r="H971">
        <f>VLOOKUP($D971,'Product Ledger_EX'!$A$1:$D$13,MATCH($H$1,'Product Ledger_EX'!$A$1:$D$1,0),0)</f>
        <v>4.5</v>
      </c>
    </row>
    <row r="972" spans="1:8" x14ac:dyDescent="0.25">
      <c r="A972">
        <v>23659</v>
      </c>
      <c r="B972" t="s">
        <v>613</v>
      </c>
      <c r="C972" t="s">
        <v>503</v>
      </c>
      <c r="D972" t="s">
        <v>8</v>
      </c>
      <c r="E972" t="s">
        <v>1304</v>
      </c>
      <c r="F972">
        <v>148</v>
      </c>
      <c r="G972" s="4">
        <v>41220</v>
      </c>
      <c r="H972">
        <f>VLOOKUP($D972,'Product Ledger_EX'!$A$1:$D$13,MATCH($H$1,'Product Ledger_EX'!$A$1:$D$1,0),0)</f>
        <v>0</v>
      </c>
    </row>
    <row r="973" spans="1:8" x14ac:dyDescent="0.25">
      <c r="A973">
        <v>23719</v>
      </c>
      <c r="B973" t="s">
        <v>684</v>
      </c>
      <c r="C973" t="s">
        <v>99</v>
      </c>
      <c r="D973" t="s">
        <v>62</v>
      </c>
      <c r="E973" t="s">
        <v>1305</v>
      </c>
      <c r="F973">
        <v>145</v>
      </c>
      <c r="G973" s="4">
        <v>41221</v>
      </c>
      <c r="H973">
        <f>VLOOKUP($D973,'Product Ledger_EX'!$A$1:$D$13,MATCH($H$1,'Product Ledger_EX'!$A$1:$D$1,0),0)</f>
        <v>4.5</v>
      </c>
    </row>
    <row r="974" spans="1:8" x14ac:dyDescent="0.25">
      <c r="A974">
        <v>24003</v>
      </c>
      <c r="B974" t="s">
        <v>985</v>
      </c>
      <c r="C974" t="s">
        <v>285</v>
      </c>
      <c r="D974" t="s">
        <v>20</v>
      </c>
      <c r="E974" t="s">
        <v>1305</v>
      </c>
      <c r="F974">
        <v>134</v>
      </c>
      <c r="G974" s="4">
        <v>41221</v>
      </c>
      <c r="H974">
        <f>VLOOKUP($D974,'Product Ledger_EX'!$A$1:$D$13,MATCH($H$1,'Product Ledger_EX'!$A$1:$D$1,0),0)</f>
        <v>3.99</v>
      </c>
    </row>
    <row r="975" spans="1:8" x14ac:dyDescent="0.25">
      <c r="A975">
        <v>23920</v>
      </c>
      <c r="B975" t="s">
        <v>895</v>
      </c>
      <c r="C975" t="s">
        <v>896</v>
      </c>
      <c r="D975" t="s">
        <v>23</v>
      </c>
      <c r="E975" t="s">
        <v>1304</v>
      </c>
      <c r="F975">
        <v>10</v>
      </c>
      <c r="G975" s="4">
        <v>41222</v>
      </c>
      <c r="H975">
        <f>VLOOKUP($D975,'Product Ledger_EX'!$A$1:$D$13,MATCH($H$1,'Product Ledger_EX'!$A$1:$D$1,0),0)</f>
        <v>3</v>
      </c>
    </row>
    <row r="976" spans="1:8" x14ac:dyDescent="0.25">
      <c r="A976">
        <v>24218</v>
      </c>
      <c r="B976" t="s">
        <v>1207</v>
      </c>
      <c r="C976" t="s">
        <v>557</v>
      </c>
      <c r="D976" t="s">
        <v>62</v>
      </c>
      <c r="E976" t="s">
        <v>1305</v>
      </c>
      <c r="F976">
        <v>41</v>
      </c>
      <c r="G976" s="4">
        <v>41222</v>
      </c>
      <c r="H976">
        <f>VLOOKUP($D976,'Product Ledger_EX'!$A$1:$D$13,MATCH($H$1,'Product Ledger_EX'!$A$1:$D$1,0),0)</f>
        <v>4.5</v>
      </c>
    </row>
    <row r="977" spans="1:8" x14ac:dyDescent="0.25">
      <c r="A977">
        <v>23390</v>
      </c>
      <c r="B977" t="s">
        <v>248</v>
      </c>
      <c r="C977" t="s">
        <v>66</v>
      </c>
      <c r="D977" t="s">
        <v>23</v>
      </c>
      <c r="E977" t="s">
        <v>1305</v>
      </c>
      <c r="F977">
        <v>198</v>
      </c>
      <c r="G977" s="4">
        <v>41222</v>
      </c>
      <c r="H977">
        <f>VLOOKUP($D977,'Product Ledger_EX'!$A$1:$D$13,MATCH($H$1,'Product Ledger_EX'!$A$1:$D$1,0),0)</f>
        <v>3</v>
      </c>
    </row>
    <row r="978" spans="1:8" x14ac:dyDescent="0.25">
      <c r="A978">
        <v>24205</v>
      </c>
      <c r="B978" t="s">
        <v>1194</v>
      </c>
      <c r="C978" t="s">
        <v>188</v>
      </c>
      <c r="D978" t="s">
        <v>55</v>
      </c>
      <c r="E978" t="s">
        <v>1304</v>
      </c>
      <c r="F978">
        <v>96</v>
      </c>
      <c r="G978" s="4">
        <v>41223</v>
      </c>
      <c r="H978">
        <f>VLOOKUP($D978,'Product Ledger_EX'!$A$1:$D$13,MATCH($H$1,'Product Ledger_EX'!$A$1:$D$1,0),0)</f>
        <v>4.5</v>
      </c>
    </row>
    <row r="979" spans="1:8" x14ac:dyDescent="0.25">
      <c r="A979">
        <v>23857</v>
      </c>
      <c r="B979" t="s">
        <v>831</v>
      </c>
      <c r="C979" t="s">
        <v>624</v>
      </c>
      <c r="D979" t="s">
        <v>26</v>
      </c>
      <c r="E979" t="s">
        <v>1305</v>
      </c>
      <c r="F979">
        <v>36</v>
      </c>
      <c r="G979" s="4">
        <v>41224</v>
      </c>
      <c r="H979">
        <f>VLOOKUP($D979,'Product Ledger_EX'!$A$1:$D$13,MATCH($H$1,'Product Ledger_EX'!$A$1:$D$1,0),0)</f>
        <v>6</v>
      </c>
    </row>
    <row r="980" spans="1:8" x14ac:dyDescent="0.25">
      <c r="A980">
        <v>23690</v>
      </c>
      <c r="B980" t="s">
        <v>649</v>
      </c>
      <c r="C980" t="s">
        <v>288</v>
      </c>
      <c r="D980" t="s">
        <v>62</v>
      </c>
      <c r="E980" t="s">
        <v>1304</v>
      </c>
      <c r="F980">
        <v>109</v>
      </c>
      <c r="G980" s="4">
        <v>41224</v>
      </c>
      <c r="H980">
        <f>VLOOKUP($D980,'Product Ledger_EX'!$A$1:$D$13,MATCH($H$1,'Product Ledger_EX'!$A$1:$D$1,0),0)</f>
        <v>4.5</v>
      </c>
    </row>
    <row r="981" spans="1:8" x14ac:dyDescent="0.25">
      <c r="A981">
        <v>23409</v>
      </c>
      <c r="B981" t="s">
        <v>278</v>
      </c>
      <c r="C981" t="s">
        <v>121</v>
      </c>
      <c r="D981" t="s">
        <v>20</v>
      </c>
      <c r="E981" t="s">
        <v>1305</v>
      </c>
      <c r="F981">
        <v>10</v>
      </c>
      <c r="G981" s="4">
        <v>41224</v>
      </c>
      <c r="H981">
        <f>VLOOKUP($D981,'Product Ledger_EX'!$A$1:$D$13,MATCH($H$1,'Product Ledger_EX'!$A$1:$D$1,0),0)</f>
        <v>3.99</v>
      </c>
    </row>
    <row r="982" spans="1:8" x14ac:dyDescent="0.25">
      <c r="A982">
        <v>24116</v>
      </c>
      <c r="B982" t="s">
        <v>1102</v>
      </c>
      <c r="C982" t="s">
        <v>309</v>
      </c>
      <c r="D982" t="s">
        <v>62</v>
      </c>
      <c r="E982" t="s">
        <v>1304</v>
      </c>
      <c r="F982">
        <v>145</v>
      </c>
      <c r="G982" s="4">
        <v>41225</v>
      </c>
      <c r="H982">
        <f>VLOOKUP($D982,'Product Ledger_EX'!$A$1:$D$13,MATCH($H$1,'Product Ledger_EX'!$A$1:$D$1,0),0)</f>
        <v>4.5</v>
      </c>
    </row>
    <row r="983" spans="1:8" x14ac:dyDescent="0.25">
      <c r="A983">
        <v>23697</v>
      </c>
      <c r="B983" t="s">
        <v>659</v>
      </c>
      <c r="C983" t="s">
        <v>578</v>
      </c>
      <c r="D983" t="s">
        <v>31</v>
      </c>
      <c r="E983" t="s">
        <v>1304</v>
      </c>
      <c r="F983">
        <v>105</v>
      </c>
      <c r="G983" s="4">
        <v>41225</v>
      </c>
      <c r="H983">
        <f>VLOOKUP($D983,'Product Ledger_EX'!$A$1:$D$13,MATCH($H$1,'Product Ledger_EX'!$A$1:$D$1,0),0)</f>
        <v>6.99</v>
      </c>
    </row>
    <row r="984" spans="1:8" x14ac:dyDescent="0.25">
      <c r="A984">
        <v>23422</v>
      </c>
      <c r="B984" t="s">
        <v>300</v>
      </c>
      <c r="C984" t="s">
        <v>88</v>
      </c>
      <c r="D984" t="s">
        <v>62</v>
      </c>
      <c r="E984" t="s">
        <v>1304</v>
      </c>
      <c r="F984">
        <v>203</v>
      </c>
      <c r="G984" s="4">
        <v>41225</v>
      </c>
      <c r="H984">
        <f>VLOOKUP($D984,'Product Ledger_EX'!$A$1:$D$13,MATCH($H$1,'Product Ledger_EX'!$A$1:$D$1,0),0)</f>
        <v>4.5</v>
      </c>
    </row>
    <row r="985" spans="1:8" x14ac:dyDescent="0.25">
      <c r="A985">
        <v>23384</v>
      </c>
      <c r="B985" t="s">
        <v>237</v>
      </c>
      <c r="C985" t="s">
        <v>238</v>
      </c>
      <c r="D985" t="s">
        <v>43</v>
      </c>
      <c r="E985" t="s">
        <v>1305</v>
      </c>
      <c r="F985">
        <v>117</v>
      </c>
      <c r="G985" s="4">
        <v>41225</v>
      </c>
      <c r="H985">
        <f>VLOOKUP($D985,'Product Ledger_EX'!$A$1:$D$13,MATCH($H$1,'Product Ledger_EX'!$A$1:$D$1,0),0)</f>
        <v>6.5</v>
      </c>
    </row>
    <row r="986" spans="1:8" x14ac:dyDescent="0.25">
      <c r="A986">
        <v>24025</v>
      </c>
      <c r="B986" t="s">
        <v>1009</v>
      </c>
      <c r="C986" t="s">
        <v>261</v>
      </c>
      <c r="D986" t="s">
        <v>48</v>
      </c>
      <c r="E986" t="s">
        <v>1305</v>
      </c>
      <c r="F986">
        <v>125</v>
      </c>
      <c r="G986" s="4">
        <v>41226</v>
      </c>
      <c r="H986">
        <f>VLOOKUP($D986,'Product Ledger_EX'!$A$1:$D$13,MATCH($H$1,'Product Ledger_EX'!$A$1:$D$1,0),0)</f>
        <v>14.5</v>
      </c>
    </row>
    <row r="987" spans="1:8" x14ac:dyDescent="0.25">
      <c r="A987">
        <v>23707</v>
      </c>
      <c r="B987" t="s">
        <v>671</v>
      </c>
      <c r="C987" t="s">
        <v>274</v>
      </c>
      <c r="D987" t="s">
        <v>11</v>
      </c>
      <c r="E987" t="s">
        <v>1306</v>
      </c>
      <c r="F987">
        <v>178</v>
      </c>
      <c r="G987" s="4">
        <v>41226</v>
      </c>
      <c r="H987">
        <f>VLOOKUP($D987,'Product Ledger_EX'!$A$1:$D$13,MATCH($H$1,'Product Ledger_EX'!$A$1:$D$1,0),0)</f>
        <v>6.5</v>
      </c>
    </row>
    <row r="988" spans="1:8" x14ac:dyDescent="0.25">
      <c r="A988">
        <v>24224</v>
      </c>
      <c r="B988" t="s">
        <v>1213</v>
      </c>
      <c r="C988" t="s">
        <v>507</v>
      </c>
      <c r="D988" t="s">
        <v>14</v>
      </c>
      <c r="E988" t="s">
        <v>1305</v>
      </c>
      <c r="F988">
        <v>88</v>
      </c>
      <c r="G988" s="4">
        <v>41226</v>
      </c>
      <c r="H988">
        <f>VLOOKUP($D988,'Product Ledger_EX'!$A$1:$D$13,MATCH($H$1,'Product Ledger_EX'!$A$1:$D$1,0),0)</f>
        <v>9</v>
      </c>
    </row>
    <row r="989" spans="1:8" x14ac:dyDescent="0.25">
      <c r="A989">
        <v>23784</v>
      </c>
      <c r="B989" t="s">
        <v>752</v>
      </c>
      <c r="C989" t="s">
        <v>274</v>
      </c>
      <c r="D989" t="s">
        <v>14</v>
      </c>
      <c r="E989" t="s">
        <v>1304</v>
      </c>
      <c r="F989">
        <v>170</v>
      </c>
      <c r="G989" s="4">
        <v>41227</v>
      </c>
      <c r="H989">
        <f>VLOOKUP($D989,'Product Ledger_EX'!$A$1:$D$13,MATCH($H$1,'Product Ledger_EX'!$A$1:$D$1,0),0)</f>
        <v>9</v>
      </c>
    </row>
    <row r="990" spans="1:8" x14ac:dyDescent="0.25">
      <c r="A990">
        <v>24028</v>
      </c>
      <c r="B990" t="s">
        <v>1012</v>
      </c>
      <c r="C990" t="s">
        <v>997</v>
      </c>
      <c r="D990" t="s">
        <v>8</v>
      </c>
      <c r="E990" t="s">
        <v>1305</v>
      </c>
      <c r="F990">
        <v>61</v>
      </c>
      <c r="G990" s="4">
        <v>41227</v>
      </c>
      <c r="H990">
        <f>VLOOKUP($D990,'Product Ledger_EX'!$A$1:$D$13,MATCH($H$1,'Product Ledger_EX'!$A$1:$D$1,0),0)</f>
        <v>0</v>
      </c>
    </row>
    <row r="991" spans="1:8" x14ac:dyDescent="0.25">
      <c r="A991">
        <v>24023</v>
      </c>
      <c r="B991" t="s">
        <v>1007</v>
      </c>
      <c r="C991" t="s">
        <v>984</v>
      </c>
      <c r="D991" t="s">
        <v>55</v>
      </c>
      <c r="E991" t="s">
        <v>1304</v>
      </c>
      <c r="F991">
        <v>211</v>
      </c>
      <c r="G991" s="4">
        <v>41227</v>
      </c>
      <c r="H991">
        <f>VLOOKUP($D991,'Product Ledger_EX'!$A$1:$D$13,MATCH($H$1,'Product Ledger_EX'!$A$1:$D$1,0),0)</f>
        <v>4.5</v>
      </c>
    </row>
    <row r="992" spans="1:8" x14ac:dyDescent="0.25">
      <c r="A992">
        <v>23728</v>
      </c>
      <c r="B992" t="s">
        <v>693</v>
      </c>
      <c r="C992" t="s">
        <v>90</v>
      </c>
      <c r="D992" t="s">
        <v>11</v>
      </c>
      <c r="E992" t="s">
        <v>1304</v>
      </c>
      <c r="F992">
        <v>41</v>
      </c>
      <c r="G992" s="4">
        <v>41228</v>
      </c>
      <c r="H992">
        <f>VLOOKUP($D992,'Product Ledger_EX'!$A$1:$D$13,MATCH($H$1,'Product Ledger_EX'!$A$1:$D$1,0),0)</f>
        <v>6.5</v>
      </c>
    </row>
    <row r="993" spans="1:8" x14ac:dyDescent="0.25">
      <c r="A993">
        <v>23411</v>
      </c>
      <c r="B993" t="s">
        <v>281</v>
      </c>
      <c r="C993" t="s">
        <v>135</v>
      </c>
      <c r="D993" t="s">
        <v>20</v>
      </c>
      <c r="E993" t="s">
        <v>1304</v>
      </c>
      <c r="F993">
        <v>68</v>
      </c>
      <c r="G993" s="4">
        <v>41229</v>
      </c>
      <c r="H993">
        <f>VLOOKUP($D993,'Product Ledger_EX'!$A$1:$D$13,MATCH($H$1,'Product Ledger_EX'!$A$1:$D$1,0),0)</f>
        <v>3.99</v>
      </c>
    </row>
    <row r="994" spans="1:8" x14ac:dyDescent="0.25">
      <c r="A994">
        <v>23958</v>
      </c>
      <c r="B994" t="s">
        <v>935</v>
      </c>
      <c r="C994" t="s">
        <v>193</v>
      </c>
      <c r="D994" t="s">
        <v>26</v>
      </c>
      <c r="E994" t="s">
        <v>1304</v>
      </c>
      <c r="F994">
        <v>61</v>
      </c>
      <c r="G994" s="4">
        <v>41229</v>
      </c>
      <c r="H994">
        <f>VLOOKUP($D994,'Product Ledger_EX'!$A$1:$D$13,MATCH($H$1,'Product Ledger_EX'!$A$1:$D$1,0),0)</f>
        <v>6</v>
      </c>
    </row>
    <row r="995" spans="1:8" x14ac:dyDescent="0.25">
      <c r="A995">
        <v>23845</v>
      </c>
      <c r="B995" t="s">
        <v>819</v>
      </c>
      <c r="C995" t="s">
        <v>114</v>
      </c>
      <c r="D995" t="s">
        <v>14</v>
      </c>
      <c r="E995" t="s">
        <v>1305</v>
      </c>
      <c r="F995">
        <v>57</v>
      </c>
      <c r="G995" s="4">
        <v>41230</v>
      </c>
      <c r="H995">
        <f>VLOOKUP($D995,'Product Ledger_EX'!$A$1:$D$13,MATCH($H$1,'Product Ledger_EX'!$A$1:$D$1,0),0)</f>
        <v>9</v>
      </c>
    </row>
    <row r="996" spans="1:8" x14ac:dyDescent="0.25">
      <c r="A996">
        <v>23599</v>
      </c>
      <c r="B996" t="s">
        <v>535</v>
      </c>
      <c r="C996" t="s">
        <v>112</v>
      </c>
      <c r="D996" t="s">
        <v>14</v>
      </c>
      <c r="E996" t="s">
        <v>1304</v>
      </c>
      <c r="F996">
        <v>26</v>
      </c>
      <c r="G996" s="4">
        <v>41231</v>
      </c>
      <c r="H996">
        <f>VLOOKUP($D996,'Product Ledger_EX'!$A$1:$D$13,MATCH($H$1,'Product Ledger_EX'!$A$1:$D$1,0),0)</f>
        <v>9</v>
      </c>
    </row>
    <row r="997" spans="1:8" x14ac:dyDescent="0.25">
      <c r="A997">
        <v>23872</v>
      </c>
      <c r="B997" t="s">
        <v>847</v>
      </c>
      <c r="C997" t="s">
        <v>102</v>
      </c>
      <c r="D997" t="s">
        <v>26</v>
      </c>
      <c r="E997" t="s">
        <v>1306</v>
      </c>
      <c r="F997">
        <v>171</v>
      </c>
      <c r="G997" s="4">
        <v>41231</v>
      </c>
      <c r="H997">
        <f>VLOOKUP($D997,'Product Ledger_EX'!$A$1:$D$13,MATCH($H$1,'Product Ledger_EX'!$A$1:$D$1,0),0)</f>
        <v>6</v>
      </c>
    </row>
    <row r="998" spans="1:8" x14ac:dyDescent="0.25">
      <c r="A998">
        <v>24005</v>
      </c>
      <c r="B998" t="s">
        <v>987</v>
      </c>
      <c r="C998" t="s">
        <v>432</v>
      </c>
      <c r="D998" t="s">
        <v>20</v>
      </c>
      <c r="E998" t="s">
        <v>1304</v>
      </c>
      <c r="F998">
        <v>36</v>
      </c>
      <c r="G998" s="4">
        <v>41232</v>
      </c>
      <c r="H998">
        <f>VLOOKUP($D998,'Product Ledger_EX'!$A$1:$D$13,MATCH($H$1,'Product Ledger_EX'!$A$1:$D$1,0),0)</f>
        <v>3.99</v>
      </c>
    </row>
    <row r="999" spans="1:8" x14ac:dyDescent="0.25">
      <c r="A999">
        <v>23673</v>
      </c>
      <c r="B999" t="s">
        <v>632</v>
      </c>
      <c r="C999" t="s">
        <v>481</v>
      </c>
      <c r="D999" t="s">
        <v>48</v>
      </c>
      <c r="E999" t="s">
        <v>1304</v>
      </c>
      <c r="F999">
        <v>108</v>
      </c>
      <c r="G999" s="4">
        <v>41232</v>
      </c>
      <c r="H999">
        <f>VLOOKUP($D999,'Product Ledger_EX'!$A$1:$D$13,MATCH($H$1,'Product Ledger_EX'!$A$1:$D$1,0),0)</f>
        <v>14.5</v>
      </c>
    </row>
    <row r="1000" spans="1:8" x14ac:dyDescent="0.25">
      <c r="A1000">
        <v>24036</v>
      </c>
      <c r="B1000" t="s">
        <v>1020</v>
      </c>
      <c r="C1000" t="s">
        <v>924</v>
      </c>
      <c r="D1000" t="s">
        <v>14</v>
      </c>
      <c r="E1000" t="s">
        <v>1304</v>
      </c>
      <c r="F1000">
        <v>88</v>
      </c>
      <c r="G1000" s="4">
        <v>41232</v>
      </c>
      <c r="H1000">
        <f>VLOOKUP($D1000,'Product Ledger_EX'!$A$1:$D$13,MATCH($H$1,'Product Ledger_EX'!$A$1:$D$1,0),0)</f>
        <v>9</v>
      </c>
    </row>
    <row r="1001" spans="1:8" x14ac:dyDescent="0.25">
      <c r="A1001">
        <v>23322</v>
      </c>
      <c r="B1001" t="s">
        <v>132</v>
      </c>
      <c r="C1001" t="s">
        <v>133</v>
      </c>
      <c r="D1001" t="s">
        <v>48</v>
      </c>
      <c r="E1001" t="s">
        <v>1305</v>
      </c>
      <c r="F1001">
        <v>117</v>
      </c>
      <c r="G1001" s="4">
        <v>41233</v>
      </c>
      <c r="H1001">
        <f>VLOOKUP($D1001,'Product Ledger_EX'!$A$1:$D$13,MATCH($H$1,'Product Ledger_EX'!$A$1:$D$1,0),0)</f>
        <v>14.5</v>
      </c>
    </row>
    <row r="1002" spans="1:8" x14ac:dyDescent="0.25">
      <c r="A1002">
        <v>24033</v>
      </c>
      <c r="B1002" t="s">
        <v>1017</v>
      </c>
      <c r="C1002" t="s">
        <v>550</v>
      </c>
      <c r="D1002" t="s">
        <v>17</v>
      </c>
      <c r="E1002" t="s">
        <v>1305</v>
      </c>
      <c r="F1002">
        <v>109</v>
      </c>
      <c r="G1002" s="4">
        <v>41233</v>
      </c>
      <c r="H1002">
        <f>VLOOKUP($D1002,'Product Ledger_EX'!$A$1:$D$13,MATCH($H$1,'Product Ledger_EX'!$A$1:$D$1,0),0)</f>
        <v>9.99</v>
      </c>
    </row>
    <row r="1003" spans="1:8" x14ac:dyDescent="0.25">
      <c r="A1003">
        <v>23461</v>
      </c>
      <c r="B1003" t="s">
        <v>357</v>
      </c>
      <c r="C1003" t="s">
        <v>358</v>
      </c>
      <c r="D1003" t="s">
        <v>55</v>
      </c>
      <c r="E1003" t="s">
        <v>1304</v>
      </c>
      <c r="F1003">
        <v>30</v>
      </c>
      <c r="G1003" s="4">
        <v>41233</v>
      </c>
      <c r="H1003">
        <f>VLOOKUP($D1003,'Product Ledger_EX'!$A$1:$D$13,MATCH($H$1,'Product Ledger_EX'!$A$1:$D$1,0),0)</f>
        <v>4.5</v>
      </c>
    </row>
    <row r="1004" spans="1:8" x14ac:dyDescent="0.25">
      <c r="A1004">
        <v>23424</v>
      </c>
      <c r="B1004" t="s">
        <v>303</v>
      </c>
      <c r="C1004" t="s">
        <v>304</v>
      </c>
      <c r="D1004" t="s">
        <v>8</v>
      </c>
      <c r="E1004" t="s">
        <v>1305</v>
      </c>
      <c r="F1004">
        <v>129</v>
      </c>
      <c r="G1004" s="4">
        <v>41234</v>
      </c>
      <c r="H1004">
        <f>VLOOKUP($D1004,'Product Ledger_EX'!$A$1:$D$13,MATCH($H$1,'Product Ledger_EX'!$A$1:$D$1,0),0)</f>
        <v>0</v>
      </c>
    </row>
    <row r="1005" spans="1:8" x14ac:dyDescent="0.25">
      <c r="A1005">
        <v>23605</v>
      </c>
      <c r="B1005" t="s">
        <v>542</v>
      </c>
      <c r="C1005" t="s">
        <v>236</v>
      </c>
      <c r="D1005" t="s">
        <v>62</v>
      </c>
      <c r="E1005" t="s">
        <v>1304</v>
      </c>
      <c r="F1005">
        <v>67</v>
      </c>
      <c r="G1005" s="4">
        <v>41234</v>
      </c>
      <c r="H1005">
        <f>VLOOKUP($D1005,'Product Ledger_EX'!$A$1:$D$13,MATCH($H$1,'Product Ledger_EX'!$A$1:$D$1,0),0)</f>
        <v>4.5</v>
      </c>
    </row>
    <row r="1006" spans="1:8" x14ac:dyDescent="0.25">
      <c r="A1006">
        <v>23354</v>
      </c>
      <c r="B1006" t="s">
        <v>190</v>
      </c>
      <c r="C1006" t="s">
        <v>64</v>
      </c>
      <c r="D1006" t="s">
        <v>20</v>
      </c>
      <c r="E1006" t="s">
        <v>1304</v>
      </c>
      <c r="F1006">
        <v>34</v>
      </c>
      <c r="G1006" s="4">
        <v>41235</v>
      </c>
      <c r="H1006">
        <f>VLOOKUP($D1006,'Product Ledger_EX'!$A$1:$D$13,MATCH($H$1,'Product Ledger_EX'!$A$1:$D$1,0),0)</f>
        <v>3.99</v>
      </c>
    </row>
    <row r="1007" spans="1:8" x14ac:dyDescent="0.25">
      <c r="A1007">
        <v>24098</v>
      </c>
      <c r="B1007" t="s">
        <v>1083</v>
      </c>
      <c r="C1007" t="s">
        <v>557</v>
      </c>
      <c r="D1007" t="s">
        <v>17</v>
      </c>
      <c r="E1007" t="s">
        <v>1304</v>
      </c>
      <c r="F1007">
        <v>147</v>
      </c>
      <c r="G1007" s="4">
        <v>41235</v>
      </c>
      <c r="H1007">
        <f>VLOOKUP($D1007,'Product Ledger_EX'!$A$1:$D$13,MATCH($H$1,'Product Ledger_EX'!$A$1:$D$1,0),0)</f>
        <v>9.99</v>
      </c>
    </row>
    <row r="1008" spans="1:8" x14ac:dyDescent="0.25">
      <c r="A1008">
        <v>23544</v>
      </c>
      <c r="B1008" t="s">
        <v>466</v>
      </c>
      <c r="C1008" t="s">
        <v>256</v>
      </c>
      <c r="D1008" t="s">
        <v>55</v>
      </c>
      <c r="E1008" t="s">
        <v>1304</v>
      </c>
      <c r="F1008">
        <v>82</v>
      </c>
      <c r="G1008" s="4">
        <v>41235</v>
      </c>
      <c r="H1008">
        <f>VLOOKUP($D1008,'Product Ledger_EX'!$A$1:$D$13,MATCH($H$1,'Product Ledger_EX'!$A$1:$D$1,0),0)</f>
        <v>4.5</v>
      </c>
    </row>
    <row r="1009" spans="1:8" x14ac:dyDescent="0.25">
      <c r="A1009">
        <v>24059</v>
      </c>
      <c r="B1009" t="s">
        <v>1043</v>
      </c>
      <c r="C1009" t="s">
        <v>436</v>
      </c>
      <c r="D1009" t="s">
        <v>48</v>
      </c>
      <c r="E1009" t="s">
        <v>1306</v>
      </c>
      <c r="F1009">
        <v>212</v>
      </c>
      <c r="G1009" s="4">
        <v>41236</v>
      </c>
      <c r="H1009">
        <f>VLOOKUP($D1009,'Product Ledger_EX'!$A$1:$D$13,MATCH($H$1,'Product Ledger_EX'!$A$1:$D$1,0),0)</f>
        <v>14.5</v>
      </c>
    </row>
    <row r="1010" spans="1:8" x14ac:dyDescent="0.25">
      <c r="A1010">
        <v>24075</v>
      </c>
      <c r="B1010" t="s">
        <v>1060</v>
      </c>
      <c r="C1010" t="s">
        <v>408</v>
      </c>
      <c r="D1010" t="s">
        <v>23</v>
      </c>
      <c r="E1010" t="s">
        <v>1304</v>
      </c>
      <c r="F1010">
        <v>211</v>
      </c>
      <c r="G1010" s="4">
        <v>41237</v>
      </c>
      <c r="H1010">
        <f>VLOOKUP($D1010,'Product Ledger_EX'!$A$1:$D$13,MATCH($H$1,'Product Ledger_EX'!$A$1:$D$1,0),0)</f>
        <v>3</v>
      </c>
    </row>
    <row r="1011" spans="1:8" x14ac:dyDescent="0.25">
      <c r="A1011">
        <v>24249</v>
      </c>
      <c r="B1011" t="s">
        <v>1239</v>
      </c>
      <c r="C1011" t="s">
        <v>307</v>
      </c>
      <c r="D1011" t="s">
        <v>43</v>
      </c>
      <c r="E1011" t="s">
        <v>1305</v>
      </c>
      <c r="F1011">
        <v>203</v>
      </c>
      <c r="G1011" s="4">
        <v>41237</v>
      </c>
      <c r="H1011">
        <f>VLOOKUP($D1011,'Product Ledger_EX'!$A$1:$D$13,MATCH($H$1,'Product Ledger_EX'!$A$1:$D$1,0),0)</f>
        <v>6.5</v>
      </c>
    </row>
    <row r="1012" spans="1:8" x14ac:dyDescent="0.25">
      <c r="A1012">
        <v>23807</v>
      </c>
      <c r="B1012" t="s">
        <v>777</v>
      </c>
      <c r="C1012" t="s">
        <v>302</v>
      </c>
      <c r="D1012" t="s">
        <v>48</v>
      </c>
      <c r="E1012" t="s">
        <v>1306</v>
      </c>
      <c r="F1012">
        <v>55</v>
      </c>
      <c r="G1012" s="4">
        <v>41237</v>
      </c>
      <c r="H1012">
        <f>VLOOKUP($D1012,'Product Ledger_EX'!$A$1:$D$13,MATCH($H$1,'Product Ledger_EX'!$A$1:$D$1,0),0)</f>
        <v>14.5</v>
      </c>
    </row>
    <row r="1013" spans="1:8" x14ac:dyDescent="0.25">
      <c r="A1013">
        <v>23783</v>
      </c>
      <c r="B1013" t="s">
        <v>751</v>
      </c>
      <c r="C1013" t="s">
        <v>7</v>
      </c>
      <c r="D1013" t="s">
        <v>55</v>
      </c>
      <c r="E1013" t="s">
        <v>1305</v>
      </c>
      <c r="F1013">
        <v>134</v>
      </c>
      <c r="G1013" s="4">
        <v>41238</v>
      </c>
      <c r="H1013">
        <f>VLOOKUP($D1013,'Product Ledger_EX'!$A$1:$D$13,MATCH($H$1,'Product Ledger_EX'!$A$1:$D$1,0),0)</f>
        <v>4.5</v>
      </c>
    </row>
    <row r="1014" spans="1:8" x14ac:dyDescent="0.25">
      <c r="A1014">
        <v>23934</v>
      </c>
      <c r="B1014" t="s">
        <v>910</v>
      </c>
      <c r="C1014" t="s">
        <v>84</v>
      </c>
      <c r="D1014" t="s">
        <v>48</v>
      </c>
      <c r="E1014" t="s">
        <v>1304</v>
      </c>
      <c r="F1014">
        <v>167</v>
      </c>
      <c r="G1014" s="4">
        <v>41238</v>
      </c>
      <c r="H1014">
        <f>VLOOKUP($D1014,'Product Ledger_EX'!$A$1:$D$13,MATCH($H$1,'Product Ledger_EX'!$A$1:$D$1,0),0)</f>
        <v>14.5</v>
      </c>
    </row>
    <row r="1015" spans="1:8" x14ac:dyDescent="0.25">
      <c r="A1015">
        <v>23626</v>
      </c>
      <c r="B1015" t="s">
        <v>570</v>
      </c>
      <c r="C1015" t="s">
        <v>571</v>
      </c>
      <c r="D1015" t="s">
        <v>55</v>
      </c>
      <c r="E1015" t="s">
        <v>1304</v>
      </c>
      <c r="F1015">
        <v>5</v>
      </c>
      <c r="G1015" s="4">
        <v>41239</v>
      </c>
      <c r="H1015">
        <f>VLOOKUP($D1015,'Product Ledger_EX'!$A$1:$D$13,MATCH($H$1,'Product Ledger_EX'!$A$1:$D$1,0),0)</f>
        <v>4.5</v>
      </c>
    </row>
    <row r="1016" spans="1:8" x14ac:dyDescent="0.25">
      <c r="A1016">
        <v>23629</v>
      </c>
      <c r="B1016" t="s">
        <v>574</v>
      </c>
      <c r="C1016" t="s">
        <v>575</v>
      </c>
      <c r="D1016" t="s">
        <v>48</v>
      </c>
      <c r="E1016" t="s">
        <v>1305</v>
      </c>
      <c r="F1016">
        <v>100</v>
      </c>
      <c r="G1016" s="4">
        <v>41239</v>
      </c>
      <c r="H1016">
        <f>VLOOKUP($D1016,'Product Ledger_EX'!$A$1:$D$13,MATCH($H$1,'Product Ledger_EX'!$A$1:$D$1,0),0)</f>
        <v>14.5</v>
      </c>
    </row>
    <row r="1017" spans="1:8" x14ac:dyDescent="0.25">
      <c r="A1017">
        <v>23328</v>
      </c>
      <c r="B1017" t="s">
        <v>143</v>
      </c>
      <c r="C1017" t="s">
        <v>144</v>
      </c>
      <c r="D1017" t="s">
        <v>43</v>
      </c>
      <c r="E1017" t="s">
        <v>1304</v>
      </c>
      <c r="F1017">
        <v>7</v>
      </c>
      <c r="G1017" s="4">
        <v>41240</v>
      </c>
      <c r="H1017">
        <f>VLOOKUP($D1017,'Product Ledger_EX'!$A$1:$D$13,MATCH($H$1,'Product Ledger_EX'!$A$1:$D$1,0),0)</f>
        <v>6.5</v>
      </c>
    </row>
    <row r="1018" spans="1:8" x14ac:dyDescent="0.25">
      <c r="A1018">
        <v>24057</v>
      </c>
      <c r="B1018" t="s">
        <v>1041</v>
      </c>
      <c r="C1018" t="s">
        <v>228</v>
      </c>
      <c r="D1018" t="s">
        <v>31</v>
      </c>
      <c r="E1018" t="s">
        <v>1305</v>
      </c>
      <c r="F1018">
        <v>102</v>
      </c>
      <c r="G1018" s="4">
        <v>41240</v>
      </c>
      <c r="H1018">
        <f>VLOOKUP($D1018,'Product Ledger_EX'!$A$1:$D$13,MATCH($H$1,'Product Ledger_EX'!$A$1:$D$1,0),0)</f>
        <v>6.99</v>
      </c>
    </row>
    <row r="1019" spans="1:8" x14ac:dyDescent="0.25">
      <c r="A1019">
        <v>23520</v>
      </c>
      <c r="B1019" t="s">
        <v>434</v>
      </c>
      <c r="C1019" t="s">
        <v>230</v>
      </c>
      <c r="D1019" t="s">
        <v>23</v>
      </c>
      <c r="E1019" t="s">
        <v>1305</v>
      </c>
      <c r="F1019">
        <v>134</v>
      </c>
      <c r="G1019" s="4">
        <v>41240</v>
      </c>
      <c r="H1019">
        <f>VLOOKUP($D1019,'Product Ledger_EX'!$A$1:$D$13,MATCH($H$1,'Product Ledger_EX'!$A$1:$D$1,0),0)</f>
        <v>3</v>
      </c>
    </row>
    <row r="1020" spans="1:8" x14ac:dyDescent="0.25">
      <c r="A1020">
        <v>23931</v>
      </c>
      <c r="B1020" t="s">
        <v>907</v>
      </c>
      <c r="C1020" t="s">
        <v>393</v>
      </c>
      <c r="D1020" t="s">
        <v>8</v>
      </c>
      <c r="E1020" t="s">
        <v>1304</v>
      </c>
      <c r="F1020">
        <v>57</v>
      </c>
      <c r="G1020" s="4">
        <v>41240</v>
      </c>
      <c r="H1020">
        <f>VLOOKUP($D1020,'Product Ledger_EX'!$A$1:$D$13,MATCH($H$1,'Product Ledger_EX'!$A$1:$D$1,0),0)</f>
        <v>0</v>
      </c>
    </row>
    <row r="1021" spans="1:8" x14ac:dyDescent="0.25">
      <c r="A1021">
        <v>23893</v>
      </c>
      <c r="B1021" t="s">
        <v>868</v>
      </c>
      <c r="C1021" t="s">
        <v>110</v>
      </c>
      <c r="D1021" t="s">
        <v>31</v>
      </c>
      <c r="E1021" t="s">
        <v>1304</v>
      </c>
      <c r="F1021">
        <v>81</v>
      </c>
      <c r="G1021" s="4">
        <v>41241</v>
      </c>
      <c r="H1021">
        <f>VLOOKUP($D1021,'Product Ledger_EX'!$A$1:$D$13,MATCH($H$1,'Product Ledger_EX'!$A$1:$D$1,0),0)</f>
        <v>6.99</v>
      </c>
    </row>
    <row r="1022" spans="1:8" x14ac:dyDescent="0.25">
      <c r="A1022">
        <v>23627</v>
      </c>
      <c r="B1022" t="s">
        <v>572</v>
      </c>
      <c r="C1022" t="s">
        <v>232</v>
      </c>
      <c r="D1022" t="s">
        <v>31</v>
      </c>
      <c r="E1022" t="s">
        <v>1305</v>
      </c>
      <c r="F1022">
        <v>52</v>
      </c>
      <c r="G1022" s="4">
        <v>41241</v>
      </c>
      <c r="H1022">
        <f>VLOOKUP($D1022,'Product Ledger_EX'!$A$1:$D$13,MATCH($H$1,'Product Ledger_EX'!$A$1:$D$1,0),0)</f>
        <v>6.99</v>
      </c>
    </row>
    <row r="1023" spans="1:8" x14ac:dyDescent="0.25">
      <c r="A1023">
        <v>23441</v>
      </c>
      <c r="B1023" t="s">
        <v>326</v>
      </c>
      <c r="C1023" t="s">
        <v>327</v>
      </c>
      <c r="D1023" t="s">
        <v>23</v>
      </c>
      <c r="E1023" t="s">
        <v>1306</v>
      </c>
      <c r="F1023">
        <v>94</v>
      </c>
      <c r="G1023" s="4">
        <v>41242</v>
      </c>
      <c r="H1023">
        <f>VLOOKUP($D1023,'Product Ledger_EX'!$A$1:$D$13,MATCH($H$1,'Product Ledger_EX'!$A$1:$D$1,0),0)</f>
        <v>3</v>
      </c>
    </row>
    <row r="1024" spans="1:8" x14ac:dyDescent="0.25">
      <c r="A1024">
        <v>23553</v>
      </c>
      <c r="B1024" t="s">
        <v>479</v>
      </c>
      <c r="C1024" t="s">
        <v>462</v>
      </c>
      <c r="D1024" t="s">
        <v>23</v>
      </c>
      <c r="E1024" t="s">
        <v>1304</v>
      </c>
      <c r="F1024">
        <v>9</v>
      </c>
      <c r="G1024" s="4">
        <v>41242</v>
      </c>
      <c r="H1024">
        <f>VLOOKUP($D1024,'Product Ledger_EX'!$A$1:$D$13,MATCH($H$1,'Product Ledger_EX'!$A$1:$D$1,0),0)</f>
        <v>3</v>
      </c>
    </row>
    <row r="1025" spans="1:8" x14ac:dyDescent="0.25">
      <c r="A1025">
        <v>24085</v>
      </c>
      <c r="B1025" t="s">
        <v>1070</v>
      </c>
      <c r="C1025" t="s">
        <v>283</v>
      </c>
      <c r="D1025" t="s">
        <v>43</v>
      </c>
      <c r="E1025" t="s">
        <v>1304</v>
      </c>
      <c r="F1025">
        <v>133</v>
      </c>
      <c r="G1025" s="4">
        <v>41242</v>
      </c>
      <c r="H1025">
        <f>VLOOKUP($D1025,'Product Ledger_EX'!$A$1:$D$13,MATCH($H$1,'Product Ledger_EX'!$A$1:$D$1,0),0)</f>
        <v>6.5</v>
      </c>
    </row>
    <row r="1026" spans="1:8" x14ac:dyDescent="0.25">
      <c r="A1026">
        <v>23577</v>
      </c>
      <c r="B1026" t="s">
        <v>509</v>
      </c>
      <c r="C1026" t="s">
        <v>294</v>
      </c>
      <c r="D1026" t="s">
        <v>14</v>
      </c>
      <c r="E1026" t="s">
        <v>1305</v>
      </c>
      <c r="F1026">
        <v>28</v>
      </c>
      <c r="G1026" s="4">
        <v>41242</v>
      </c>
      <c r="H1026">
        <f>VLOOKUP($D1026,'Product Ledger_EX'!$A$1:$D$13,MATCH($H$1,'Product Ledger_EX'!$A$1:$D$1,0),0)</f>
        <v>9</v>
      </c>
    </row>
    <row r="1027" spans="1:8" x14ac:dyDescent="0.25">
      <c r="A1027">
        <v>23829</v>
      </c>
      <c r="B1027" t="s">
        <v>800</v>
      </c>
      <c r="C1027" t="s">
        <v>801</v>
      </c>
      <c r="D1027" t="s">
        <v>14</v>
      </c>
      <c r="E1027" t="s">
        <v>1304</v>
      </c>
      <c r="F1027">
        <v>58</v>
      </c>
      <c r="G1027" s="4">
        <v>41242</v>
      </c>
      <c r="H1027">
        <f>VLOOKUP($D1027,'Product Ledger_EX'!$A$1:$D$13,MATCH($H$1,'Product Ledger_EX'!$A$1:$D$1,0),0)</f>
        <v>9</v>
      </c>
    </row>
    <row r="1028" spans="1:8" x14ac:dyDescent="0.25">
      <c r="A1028">
        <v>24037</v>
      </c>
      <c r="B1028" t="s">
        <v>1021</v>
      </c>
      <c r="C1028" t="s">
        <v>261</v>
      </c>
      <c r="D1028" t="s">
        <v>26</v>
      </c>
      <c r="E1028" t="s">
        <v>1304</v>
      </c>
      <c r="F1028">
        <v>77</v>
      </c>
      <c r="G1028" s="4">
        <v>41244</v>
      </c>
      <c r="H1028">
        <f>VLOOKUP($D1028,'Product Ledger_EX'!$A$1:$D$13,MATCH($H$1,'Product Ledger_EX'!$A$1:$D$1,0),0)</f>
        <v>6</v>
      </c>
    </row>
    <row r="1029" spans="1:8" x14ac:dyDescent="0.25">
      <c r="A1029">
        <v>24148</v>
      </c>
      <c r="B1029" t="s">
        <v>1135</v>
      </c>
      <c r="C1029" t="s">
        <v>448</v>
      </c>
      <c r="D1029" t="s">
        <v>8</v>
      </c>
      <c r="E1029" t="s">
        <v>1306</v>
      </c>
      <c r="F1029">
        <v>36</v>
      </c>
      <c r="G1029" s="4">
        <v>41244</v>
      </c>
      <c r="H1029">
        <f>VLOOKUP($D1029,'Product Ledger_EX'!$A$1:$D$13,MATCH($H$1,'Product Ledger_EX'!$A$1:$D$1,0),0)</f>
        <v>0</v>
      </c>
    </row>
    <row r="1030" spans="1:8" x14ac:dyDescent="0.25">
      <c r="A1030">
        <v>23976</v>
      </c>
      <c r="B1030" t="s">
        <v>955</v>
      </c>
      <c r="C1030" t="s">
        <v>133</v>
      </c>
      <c r="D1030" t="s">
        <v>17</v>
      </c>
      <c r="E1030" t="s">
        <v>1305</v>
      </c>
      <c r="F1030">
        <v>54</v>
      </c>
      <c r="G1030" s="4">
        <v>41245</v>
      </c>
      <c r="H1030">
        <f>VLOOKUP($D1030,'Product Ledger_EX'!$A$1:$D$13,MATCH($H$1,'Product Ledger_EX'!$A$1:$D$1,0),0)</f>
        <v>9.99</v>
      </c>
    </row>
    <row r="1031" spans="1:8" x14ac:dyDescent="0.25">
      <c r="A1031">
        <v>23571</v>
      </c>
      <c r="B1031" t="s">
        <v>501</v>
      </c>
      <c r="C1031" t="s">
        <v>462</v>
      </c>
      <c r="D1031" t="s">
        <v>55</v>
      </c>
      <c r="E1031" t="s">
        <v>1305</v>
      </c>
      <c r="F1031">
        <v>189</v>
      </c>
      <c r="G1031" s="4">
        <v>41245</v>
      </c>
      <c r="H1031">
        <f>VLOOKUP($D1031,'Product Ledger_EX'!$A$1:$D$13,MATCH($H$1,'Product Ledger_EX'!$A$1:$D$1,0),0)</f>
        <v>4.5</v>
      </c>
    </row>
    <row r="1032" spans="1:8" x14ac:dyDescent="0.25">
      <c r="A1032">
        <v>23596</v>
      </c>
      <c r="B1032" t="s">
        <v>531</v>
      </c>
      <c r="C1032" t="s">
        <v>205</v>
      </c>
      <c r="D1032" t="s">
        <v>26</v>
      </c>
      <c r="E1032" t="s">
        <v>1305</v>
      </c>
      <c r="F1032">
        <v>128</v>
      </c>
      <c r="G1032" s="4">
        <v>41245</v>
      </c>
      <c r="H1032">
        <f>VLOOKUP($D1032,'Product Ledger_EX'!$A$1:$D$13,MATCH($H$1,'Product Ledger_EX'!$A$1:$D$1,0),0)</f>
        <v>6</v>
      </c>
    </row>
    <row r="1033" spans="1:8" x14ac:dyDescent="0.25">
      <c r="A1033">
        <v>23921</v>
      </c>
      <c r="B1033" t="s">
        <v>897</v>
      </c>
      <c r="C1033" t="s">
        <v>445</v>
      </c>
      <c r="D1033" t="s">
        <v>20</v>
      </c>
      <c r="E1033" t="s">
        <v>1305</v>
      </c>
      <c r="F1033">
        <v>11</v>
      </c>
      <c r="G1033" s="4">
        <v>41245</v>
      </c>
      <c r="H1033">
        <f>VLOOKUP($D1033,'Product Ledger_EX'!$A$1:$D$13,MATCH($H$1,'Product Ledger_EX'!$A$1:$D$1,0),0)</f>
        <v>3.99</v>
      </c>
    </row>
    <row r="1034" spans="1:8" x14ac:dyDescent="0.25">
      <c r="A1034">
        <v>23699</v>
      </c>
      <c r="B1034" t="s">
        <v>661</v>
      </c>
      <c r="C1034" t="s">
        <v>218</v>
      </c>
      <c r="D1034" t="s">
        <v>11</v>
      </c>
      <c r="E1034" t="s">
        <v>1305</v>
      </c>
      <c r="F1034">
        <v>151</v>
      </c>
      <c r="G1034" s="4">
        <v>41246</v>
      </c>
      <c r="H1034">
        <f>VLOOKUP($D1034,'Product Ledger_EX'!$A$1:$D$13,MATCH($H$1,'Product Ledger_EX'!$A$1:$D$1,0),0)</f>
        <v>6.5</v>
      </c>
    </row>
    <row r="1035" spans="1:8" x14ac:dyDescent="0.25">
      <c r="A1035">
        <v>23262</v>
      </c>
      <c r="B1035" t="s">
        <v>6</v>
      </c>
      <c r="C1035" t="s">
        <v>7</v>
      </c>
      <c r="D1035" t="s">
        <v>31</v>
      </c>
      <c r="E1035" t="s">
        <v>1305</v>
      </c>
      <c r="F1035">
        <v>178</v>
      </c>
      <c r="G1035" s="4">
        <v>41247</v>
      </c>
      <c r="H1035">
        <f>VLOOKUP($D1035,'Product Ledger_EX'!$A$1:$D$13,MATCH($H$1,'Product Ledger_EX'!$A$1:$D$1,0),0)</f>
        <v>6.99</v>
      </c>
    </row>
    <row r="1036" spans="1:8" x14ac:dyDescent="0.25">
      <c r="A1036">
        <v>24157</v>
      </c>
      <c r="B1036" t="s">
        <v>1144</v>
      </c>
      <c r="C1036" t="s">
        <v>156</v>
      </c>
      <c r="D1036" t="s">
        <v>14</v>
      </c>
      <c r="E1036" t="s">
        <v>1304</v>
      </c>
      <c r="F1036">
        <v>177</v>
      </c>
      <c r="G1036" s="4">
        <v>41247</v>
      </c>
      <c r="H1036">
        <f>VLOOKUP($D1036,'Product Ledger_EX'!$A$1:$D$13,MATCH($H$1,'Product Ledger_EX'!$A$1:$D$1,0),0)</f>
        <v>9</v>
      </c>
    </row>
    <row r="1037" spans="1:8" x14ac:dyDescent="0.25">
      <c r="A1037">
        <v>23472</v>
      </c>
      <c r="B1037" t="s">
        <v>373</v>
      </c>
      <c r="C1037" t="s">
        <v>374</v>
      </c>
      <c r="D1037" t="s">
        <v>31</v>
      </c>
      <c r="E1037" t="s">
        <v>1304</v>
      </c>
      <c r="F1037">
        <v>169</v>
      </c>
      <c r="G1037" s="4">
        <v>41247</v>
      </c>
      <c r="H1037">
        <f>VLOOKUP($D1037,'Product Ledger_EX'!$A$1:$D$13,MATCH($H$1,'Product Ledger_EX'!$A$1:$D$1,0),0)</f>
        <v>6.99</v>
      </c>
    </row>
    <row r="1038" spans="1:8" x14ac:dyDescent="0.25">
      <c r="A1038">
        <v>23867</v>
      </c>
      <c r="B1038" t="s">
        <v>842</v>
      </c>
      <c r="C1038" t="s">
        <v>203</v>
      </c>
      <c r="D1038" t="s">
        <v>11</v>
      </c>
      <c r="E1038" t="s">
        <v>1305</v>
      </c>
      <c r="F1038">
        <v>96</v>
      </c>
      <c r="G1038" s="4">
        <v>41247</v>
      </c>
      <c r="H1038">
        <f>VLOOKUP($D1038,'Product Ledger_EX'!$A$1:$D$13,MATCH($H$1,'Product Ledger_EX'!$A$1:$D$1,0),0)</f>
        <v>6.5</v>
      </c>
    </row>
    <row r="1039" spans="1:8" x14ac:dyDescent="0.25">
      <c r="A1039">
        <v>23526</v>
      </c>
      <c r="B1039" t="s">
        <v>441</v>
      </c>
      <c r="C1039" t="s">
        <v>442</v>
      </c>
      <c r="D1039" t="s">
        <v>20</v>
      </c>
      <c r="E1039" t="s">
        <v>1304</v>
      </c>
      <c r="F1039">
        <v>9</v>
      </c>
      <c r="G1039" s="4">
        <v>41248</v>
      </c>
      <c r="H1039">
        <f>VLOOKUP($D1039,'Product Ledger_EX'!$A$1:$D$13,MATCH($H$1,'Product Ledger_EX'!$A$1:$D$1,0),0)</f>
        <v>3.99</v>
      </c>
    </row>
    <row r="1040" spans="1:8" x14ac:dyDescent="0.25">
      <c r="A1040">
        <v>23875</v>
      </c>
      <c r="B1040" t="s">
        <v>850</v>
      </c>
      <c r="C1040" t="s">
        <v>427</v>
      </c>
      <c r="D1040" t="s">
        <v>17</v>
      </c>
      <c r="E1040" t="s">
        <v>1304</v>
      </c>
      <c r="F1040">
        <v>1</v>
      </c>
      <c r="G1040" s="4">
        <v>41248</v>
      </c>
      <c r="H1040">
        <f>VLOOKUP($D1040,'Product Ledger_EX'!$A$1:$D$13,MATCH($H$1,'Product Ledger_EX'!$A$1:$D$1,0),0)</f>
        <v>9.99</v>
      </c>
    </row>
    <row r="1041" spans="1:8" x14ac:dyDescent="0.25">
      <c r="A1041">
        <v>24187</v>
      </c>
      <c r="B1041" t="s">
        <v>1175</v>
      </c>
      <c r="C1041" t="s">
        <v>296</v>
      </c>
      <c r="D1041" t="s">
        <v>8</v>
      </c>
      <c r="E1041" t="s">
        <v>1305</v>
      </c>
      <c r="F1041">
        <v>124</v>
      </c>
      <c r="G1041" s="4">
        <v>41249</v>
      </c>
      <c r="H1041">
        <f>VLOOKUP($D1041,'Product Ledger_EX'!$A$1:$D$13,MATCH($H$1,'Product Ledger_EX'!$A$1:$D$1,0),0)</f>
        <v>0</v>
      </c>
    </row>
    <row r="1042" spans="1:8" x14ac:dyDescent="0.25">
      <c r="A1042">
        <v>23904</v>
      </c>
      <c r="B1042" t="s">
        <v>879</v>
      </c>
      <c r="C1042" t="s">
        <v>84</v>
      </c>
      <c r="D1042" t="s">
        <v>31</v>
      </c>
      <c r="E1042" t="s">
        <v>1305</v>
      </c>
      <c r="F1042">
        <v>63</v>
      </c>
      <c r="G1042" s="4">
        <v>41249</v>
      </c>
      <c r="H1042">
        <f>VLOOKUP($D1042,'Product Ledger_EX'!$A$1:$D$13,MATCH($H$1,'Product Ledger_EX'!$A$1:$D$1,0),0)</f>
        <v>6.99</v>
      </c>
    </row>
    <row r="1043" spans="1:8" x14ac:dyDescent="0.25">
      <c r="A1043">
        <v>23600</v>
      </c>
      <c r="B1043" t="s">
        <v>536</v>
      </c>
      <c r="C1043" t="s">
        <v>92</v>
      </c>
      <c r="D1043" t="s">
        <v>17</v>
      </c>
      <c r="E1043" t="s">
        <v>1305</v>
      </c>
      <c r="F1043">
        <v>56</v>
      </c>
      <c r="G1043" s="4">
        <v>41249</v>
      </c>
      <c r="H1043">
        <f>VLOOKUP($D1043,'Product Ledger_EX'!$A$1:$D$13,MATCH($H$1,'Product Ledger_EX'!$A$1:$D$1,0),0)</f>
        <v>9.99</v>
      </c>
    </row>
    <row r="1044" spans="1:8" x14ac:dyDescent="0.25">
      <c r="A1044">
        <v>23599</v>
      </c>
      <c r="B1044" t="s">
        <v>535</v>
      </c>
      <c r="C1044" t="s">
        <v>112</v>
      </c>
      <c r="D1044" t="s">
        <v>11</v>
      </c>
      <c r="E1044" t="s">
        <v>1305</v>
      </c>
      <c r="F1044">
        <v>131</v>
      </c>
      <c r="G1044" s="4">
        <v>41250</v>
      </c>
      <c r="H1044">
        <f>VLOOKUP($D1044,'Product Ledger_EX'!$A$1:$D$13,MATCH($H$1,'Product Ledger_EX'!$A$1:$D$1,0),0)</f>
        <v>6.5</v>
      </c>
    </row>
    <row r="1045" spans="1:8" x14ac:dyDescent="0.25">
      <c r="A1045">
        <v>23460</v>
      </c>
      <c r="B1045" t="s">
        <v>355</v>
      </c>
      <c r="C1045" t="s">
        <v>356</v>
      </c>
      <c r="D1045" t="s">
        <v>48</v>
      </c>
      <c r="E1045" t="s">
        <v>1304</v>
      </c>
      <c r="F1045">
        <v>21</v>
      </c>
      <c r="G1045" s="4">
        <v>41250</v>
      </c>
      <c r="H1045">
        <f>VLOOKUP($D1045,'Product Ledger_EX'!$A$1:$D$13,MATCH($H$1,'Product Ledger_EX'!$A$1:$D$1,0),0)</f>
        <v>14.5</v>
      </c>
    </row>
    <row r="1046" spans="1:8" x14ac:dyDescent="0.25">
      <c r="A1046">
        <v>24251</v>
      </c>
      <c r="B1046" t="s">
        <v>1241</v>
      </c>
      <c r="C1046" t="s">
        <v>1236</v>
      </c>
      <c r="D1046" t="s">
        <v>48</v>
      </c>
      <c r="E1046" t="s">
        <v>1304</v>
      </c>
      <c r="F1046">
        <v>94</v>
      </c>
      <c r="G1046" s="4">
        <v>41251</v>
      </c>
      <c r="H1046">
        <f>VLOOKUP($D1046,'Product Ledger_EX'!$A$1:$D$13,MATCH($H$1,'Product Ledger_EX'!$A$1:$D$1,0),0)</f>
        <v>14.5</v>
      </c>
    </row>
    <row r="1047" spans="1:8" x14ac:dyDescent="0.25">
      <c r="A1047">
        <v>23919</v>
      </c>
      <c r="B1047" t="s">
        <v>894</v>
      </c>
      <c r="C1047" t="s">
        <v>186</v>
      </c>
      <c r="D1047" t="s">
        <v>11</v>
      </c>
      <c r="E1047" t="s">
        <v>1305</v>
      </c>
      <c r="F1047">
        <v>37</v>
      </c>
      <c r="G1047" s="4">
        <v>41251</v>
      </c>
      <c r="H1047">
        <f>VLOOKUP($D1047,'Product Ledger_EX'!$A$1:$D$13,MATCH($H$1,'Product Ledger_EX'!$A$1:$D$1,0),0)</f>
        <v>6.5</v>
      </c>
    </row>
    <row r="1048" spans="1:8" x14ac:dyDescent="0.25">
      <c r="A1048">
        <v>23997</v>
      </c>
      <c r="B1048" t="s">
        <v>977</v>
      </c>
      <c r="C1048" t="s">
        <v>207</v>
      </c>
      <c r="D1048" t="s">
        <v>31</v>
      </c>
      <c r="E1048" t="s">
        <v>1304</v>
      </c>
      <c r="F1048">
        <v>152</v>
      </c>
      <c r="G1048" s="4">
        <v>41251</v>
      </c>
      <c r="H1048">
        <f>VLOOKUP($D1048,'Product Ledger_EX'!$A$1:$D$13,MATCH($H$1,'Product Ledger_EX'!$A$1:$D$1,0),0)</f>
        <v>6.99</v>
      </c>
    </row>
    <row r="1049" spans="1:8" x14ac:dyDescent="0.25">
      <c r="A1049">
        <v>24236</v>
      </c>
      <c r="B1049" t="s">
        <v>1225</v>
      </c>
      <c r="C1049" t="s">
        <v>302</v>
      </c>
      <c r="D1049" t="s">
        <v>55</v>
      </c>
      <c r="E1049" t="s">
        <v>1304</v>
      </c>
      <c r="F1049">
        <v>110</v>
      </c>
      <c r="G1049" s="4">
        <v>41252</v>
      </c>
      <c r="H1049">
        <f>VLOOKUP($D1049,'Product Ledger_EX'!$A$1:$D$13,MATCH($H$1,'Product Ledger_EX'!$A$1:$D$1,0),0)</f>
        <v>4.5</v>
      </c>
    </row>
    <row r="1050" spans="1:8" x14ac:dyDescent="0.25">
      <c r="A1050">
        <v>24157</v>
      </c>
      <c r="B1050" t="s">
        <v>1144</v>
      </c>
      <c r="C1050" t="s">
        <v>156</v>
      </c>
      <c r="D1050" t="s">
        <v>62</v>
      </c>
      <c r="E1050" t="s">
        <v>1305</v>
      </c>
      <c r="F1050">
        <v>69</v>
      </c>
      <c r="G1050" s="4">
        <v>41252</v>
      </c>
      <c r="H1050">
        <f>VLOOKUP($D1050,'Product Ledger_EX'!$A$1:$D$13,MATCH($H$1,'Product Ledger_EX'!$A$1:$D$1,0),0)</f>
        <v>4.5</v>
      </c>
    </row>
    <row r="1051" spans="1:8" x14ac:dyDescent="0.25">
      <c r="A1051">
        <v>24232</v>
      </c>
      <c r="B1051" t="s">
        <v>1221</v>
      </c>
      <c r="C1051" t="s">
        <v>745</v>
      </c>
      <c r="D1051" t="s">
        <v>26</v>
      </c>
      <c r="E1051" t="s">
        <v>1305</v>
      </c>
      <c r="F1051">
        <v>106</v>
      </c>
      <c r="G1051" s="4">
        <v>41253</v>
      </c>
      <c r="H1051">
        <f>VLOOKUP($D1051,'Product Ledger_EX'!$A$1:$D$13,MATCH($H$1,'Product Ledger_EX'!$A$1:$D$1,0),0)</f>
        <v>6</v>
      </c>
    </row>
    <row r="1052" spans="1:8" x14ac:dyDescent="0.25">
      <c r="A1052">
        <v>24101</v>
      </c>
      <c r="B1052" t="s">
        <v>1086</v>
      </c>
      <c r="C1052" t="s">
        <v>138</v>
      </c>
      <c r="D1052" t="s">
        <v>55</v>
      </c>
      <c r="E1052" t="s">
        <v>1305</v>
      </c>
      <c r="F1052">
        <v>151</v>
      </c>
      <c r="G1052" s="4">
        <v>41254</v>
      </c>
      <c r="H1052">
        <f>VLOOKUP($D1052,'Product Ledger_EX'!$A$1:$D$13,MATCH($H$1,'Product Ledger_EX'!$A$1:$D$1,0),0)</f>
        <v>4.5</v>
      </c>
    </row>
    <row r="1053" spans="1:8" x14ac:dyDescent="0.25">
      <c r="A1053">
        <v>23627</v>
      </c>
      <c r="B1053" t="s">
        <v>572</v>
      </c>
      <c r="C1053" t="s">
        <v>232</v>
      </c>
      <c r="D1053" t="s">
        <v>43</v>
      </c>
      <c r="E1053" t="s">
        <v>1304</v>
      </c>
      <c r="F1053">
        <v>140</v>
      </c>
      <c r="G1053" s="4">
        <v>41254</v>
      </c>
      <c r="H1053">
        <f>VLOOKUP($D1053,'Product Ledger_EX'!$A$1:$D$13,MATCH($H$1,'Product Ledger_EX'!$A$1:$D$1,0),0)</f>
        <v>6.5</v>
      </c>
    </row>
    <row r="1054" spans="1:8" x14ac:dyDescent="0.25">
      <c r="A1054">
        <v>24036</v>
      </c>
      <c r="B1054" t="s">
        <v>1020</v>
      </c>
      <c r="C1054" t="s">
        <v>924</v>
      </c>
      <c r="D1054" t="s">
        <v>17</v>
      </c>
      <c r="E1054" t="s">
        <v>1304</v>
      </c>
      <c r="F1054">
        <v>187</v>
      </c>
      <c r="G1054" s="4">
        <v>41255</v>
      </c>
      <c r="H1054">
        <f>VLOOKUP($D1054,'Product Ledger_EX'!$A$1:$D$13,MATCH($H$1,'Product Ledger_EX'!$A$1:$D$1,0),0)</f>
        <v>9.99</v>
      </c>
    </row>
    <row r="1055" spans="1:8" x14ac:dyDescent="0.25">
      <c r="A1055">
        <v>23799</v>
      </c>
      <c r="B1055" t="s">
        <v>769</v>
      </c>
      <c r="C1055" t="s">
        <v>45</v>
      </c>
      <c r="D1055" t="s">
        <v>31</v>
      </c>
      <c r="E1055" t="s">
        <v>1305</v>
      </c>
      <c r="F1055">
        <v>108</v>
      </c>
      <c r="G1055" s="4">
        <v>41255</v>
      </c>
      <c r="H1055">
        <f>VLOOKUP($D1055,'Product Ledger_EX'!$A$1:$D$13,MATCH($H$1,'Product Ledger_EX'!$A$1:$D$1,0),0)</f>
        <v>6.99</v>
      </c>
    </row>
    <row r="1056" spans="1:8" x14ac:dyDescent="0.25">
      <c r="A1056">
        <v>24022</v>
      </c>
      <c r="B1056" t="s">
        <v>1006</v>
      </c>
      <c r="C1056" t="s">
        <v>283</v>
      </c>
      <c r="D1056" t="s">
        <v>23</v>
      </c>
      <c r="E1056" t="s">
        <v>1304</v>
      </c>
      <c r="F1056">
        <v>111</v>
      </c>
      <c r="G1056" s="4">
        <v>41256</v>
      </c>
      <c r="H1056">
        <f>VLOOKUP($D1056,'Product Ledger_EX'!$A$1:$D$13,MATCH($H$1,'Product Ledger_EX'!$A$1:$D$1,0),0)</f>
        <v>3</v>
      </c>
    </row>
    <row r="1057" spans="1:8" x14ac:dyDescent="0.25">
      <c r="A1057">
        <v>23643</v>
      </c>
      <c r="B1057" t="s">
        <v>593</v>
      </c>
      <c r="C1057" t="s">
        <v>28</v>
      </c>
      <c r="D1057" t="s">
        <v>55</v>
      </c>
      <c r="E1057" t="s">
        <v>1306</v>
      </c>
      <c r="F1057">
        <v>154</v>
      </c>
      <c r="G1057" s="4">
        <v>41256</v>
      </c>
      <c r="H1057">
        <f>VLOOKUP($D1057,'Product Ledger_EX'!$A$1:$D$13,MATCH($H$1,'Product Ledger_EX'!$A$1:$D$1,0),0)</f>
        <v>4.5</v>
      </c>
    </row>
    <row r="1058" spans="1:8" x14ac:dyDescent="0.25">
      <c r="A1058">
        <v>24149</v>
      </c>
      <c r="B1058" t="s">
        <v>1136</v>
      </c>
      <c r="C1058" t="s">
        <v>269</v>
      </c>
      <c r="D1058" t="s">
        <v>11</v>
      </c>
      <c r="E1058" t="s">
        <v>1304</v>
      </c>
      <c r="F1058">
        <v>25</v>
      </c>
      <c r="G1058" s="4">
        <v>41256</v>
      </c>
      <c r="H1058">
        <f>VLOOKUP($D1058,'Product Ledger_EX'!$A$1:$D$13,MATCH($H$1,'Product Ledger_EX'!$A$1:$D$1,0),0)</f>
        <v>6.5</v>
      </c>
    </row>
    <row r="1059" spans="1:8" x14ac:dyDescent="0.25">
      <c r="A1059">
        <v>23596</v>
      </c>
      <c r="B1059" t="s">
        <v>531</v>
      </c>
      <c r="C1059" t="s">
        <v>205</v>
      </c>
      <c r="D1059" t="s">
        <v>31</v>
      </c>
      <c r="E1059" t="s">
        <v>1305</v>
      </c>
      <c r="F1059">
        <v>90</v>
      </c>
      <c r="G1059" s="4">
        <v>41257</v>
      </c>
      <c r="H1059">
        <f>VLOOKUP($D1059,'Product Ledger_EX'!$A$1:$D$13,MATCH($H$1,'Product Ledger_EX'!$A$1:$D$1,0),0)</f>
        <v>6.99</v>
      </c>
    </row>
    <row r="1060" spans="1:8" x14ac:dyDescent="0.25">
      <c r="A1060">
        <v>23906</v>
      </c>
      <c r="B1060" t="s">
        <v>881</v>
      </c>
      <c r="C1060" t="s">
        <v>72</v>
      </c>
      <c r="D1060" t="s">
        <v>43</v>
      </c>
      <c r="E1060" t="s">
        <v>1305</v>
      </c>
      <c r="F1060">
        <v>113</v>
      </c>
      <c r="G1060" s="4">
        <v>41258</v>
      </c>
      <c r="H1060">
        <f>VLOOKUP($D1060,'Product Ledger_EX'!$A$1:$D$13,MATCH($H$1,'Product Ledger_EX'!$A$1:$D$1,0),0)</f>
        <v>6.5</v>
      </c>
    </row>
    <row r="1061" spans="1:8" x14ac:dyDescent="0.25">
      <c r="A1061">
        <v>23445</v>
      </c>
      <c r="B1061" t="s">
        <v>332</v>
      </c>
      <c r="C1061" t="s">
        <v>207</v>
      </c>
      <c r="D1061" t="s">
        <v>62</v>
      </c>
      <c r="E1061" t="s">
        <v>1304</v>
      </c>
      <c r="F1061">
        <v>33</v>
      </c>
      <c r="G1061" s="4">
        <v>41258</v>
      </c>
      <c r="H1061">
        <f>VLOOKUP($D1061,'Product Ledger_EX'!$A$1:$D$13,MATCH($H$1,'Product Ledger_EX'!$A$1:$D$1,0),0)</f>
        <v>4.5</v>
      </c>
    </row>
    <row r="1062" spans="1:8" x14ac:dyDescent="0.25">
      <c r="A1062">
        <v>23411</v>
      </c>
      <c r="B1062" t="s">
        <v>281</v>
      </c>
      <c r="C1062" t="s">
        <v>135</v>
      </c>
      <c r="D1062" t="s">
        <v>55</v>
      </c>
      <c r="E1062" t="s">
        <v>1305</v>
      </c>
      <c r="F1062">
        <v>141</v>
      </c>
      <c r="G1062" s="4">
        <v>41259</v>
      </c>
      <c r="H1062">
        <f>VLOOKUP($D1062,'Product Ledger_EX'!$A$1:$D$13,MATCH($H$1,'Product Ledger_EX'!$A$1:$D$1,0),0)</f>
        <v>4.5</v>
      </c>
    </row>
    <row r="1063" spans="1:8" x14ac:dyDescent="0.25">
      <c r="A1063">
        <v>23361</v>
      </c>
      <c r="B1063" t="s">
        <v>200</v>
      </c>
      <c r="C1063" t="s">
        <v>201</v>
      </c>
      <c r="D1063" t="s">
        <v>26</v>
      </c>
      <c r="E1063" t="s">
        <v>1304</v>
      </c>
      <c r="F1063">
        <v>55</v>
      </c>
      <c r="G1063" s="4">
        <v>41259</v>
      </c>
      <c r="H1063">
        <f>VLOOKUP($D1063,'Product Ledger_EX'!$A$1:$D$13,MATCH($H$1,'Product Ledger_EX'!$A$1:$D$1,0),0)</f>
        <v>6</v>
      </c>
    </row>
    <row r="1064" spans="1:8" x14ac:dyDescent="0.25">
      <c r="A1064">
        <v>23913</v>
      </c>
      <c r="B1064" t="s">
        <v>888</v>
      </c>
      <c r="C1064" t="s">
        <v>146</v>
      </c>
      <c r="D1064" t="s">
        <v>20</v>
      </c>
      <c r="E1064" t="s">
        <v>1304</v>
      </c>
      <c r="F1064">
        <v>208</v>
      </c>
      <c r="G1064" s="4">
        <v>41259</v>
      </c>
      <c r="H1064">
        <f>VLOOKUP($D1064,'Product Ledger_EX'!$A$1:$D$13,MATCH($H$1,'Product Ledger_EX'!$A$1:$D$1,0),0)</f>
        <v>3.99</v>
      </c>
    </row>
    <row r="1065" spans="1:8" x14ac:dyDescent="0.25">
      <c r="A1065">
        <v>23989</v>
      </c>
      <c r="B1065" t="s">
        <v>968</v>
      </c>
      <c r="C1065" t="s">
        <v>292</v>
      </c>
      <c r="D1065" t="s">
        <v>26</v>
      </c>
      <c r="E1065" t="s">
        <v>1304</v>
      </c>
      <c r="F1065">
        <v>136</v>
      </c>
      <c r="G1065" s="4">
        <v>41259</v>
      </c>
      <c r="H1065">
        <f>VLOOKUP($D1065,'Product Ledger_EX'!$A$1:$D$13,MATCH($H$1,'Product Ledger_EX'!$A$1:$D$1,0),0)</f>
        <v>6</v>
      </c>
    </row>
    <row r="1066" spans="1:8" x14ac:dyDescent="0.25">
      <c r="A1066">
        <v>24178</v>
      </c>
      <c r="B1066" t="s">
        <v>1166</v>
      </c>
      <c r="C1066" t="s">
        <v>298</v>
      </c>
      <c r="D1066" t="s">
        <v>31</v>
      </c>
      <c r="E1066" t="s">
        <v>1305</v>
      </c>
      <c r="F1066">
        <v>164</v>
      </c>
      <c r="G1066" s="4">
        <v>41259</v>
      </c>
      <c r="H1066">
        <f>VLOOKUP($D1066,'Product Ledger_EX'!$A$1:$D$13,MATCH($H$1,'Product Ledger_EX'!$A$1:$D$1,0),0)</f>
        <v>6.99</v>
      </c>
    </row>
    <row r="1067" spans="1:8" x14ac:dyDescent="0.25">
      <c r="A1067">
        <v>23826</v>
      </c>
      <c r="B1067" t="s">
        <v>797</v>
      </c>
      <c r="C1067" t="s">
        <v>710</v>
      </c>
      <c r="D1067" t="s">
        <v>55</v>
      </c>
      <c r="E1067" t="s">
        <v>1305</v>
      </c>
      <c r="F1067">
        <v>174</v>
      </c>
      <c r="G1067" s="4">
        <v>41259</v>
      </c>
      <c r="H1067">
        <f>VLOOKUP($D1067,'Product Ledger_EX'!$A$1:$D$13,MATCH($H$1,'Product Ledger_EX'!$A$1:$D$1,0),0)</f>
        <v>4.5</v>
      </c>
    </row>
    <row r="1068" spans="1:8" x14ac:dyDescent="0.25">
      <c r="A1068">
        <v>23787</v>
      </c>
      <c r="B1068" t="s">
        <v>755</v>
      </c>
      <c r="C1068" t="s">
        <v>557</v>
      </c>
      <c r="D1068" t="s">
        <v>62</v>
      </c>
      <c r="E1068" t="s">
        <v>1305</v>
      </c>
      <c r="F1068">
        <v>152</v>
      </c>
      <c r="G1068" s="4">
        <v>41260</v>
      </c>
      <c r="H1068">
        <f>VLOOKUP($D1068,'Product Ledger_EX'!$A$1:$D$13,MATCH($H$1,'Product Ledger_EX'!$A$1:$D$1,0),0)</f>
        <v>4.5</v>
      </c>
    </row>
    <row r="1069" spans="1:8" x14ac:dyDescent="0.25">
      <c r="A1069">
        <v>23458</v>
      </c>
      <c r="B1069" t="s">
        <v>351</v>
      </c>
      <c r="C1069" t="s">
        <v>352</v>
      </c>
      <c r="D1069" t="s">
        <v>43</v>
      </c>
      <c r="E1069" t="s">
        <v>1305</v>
      </c>
      <c r="F1069">
        <v>36</v>
      </c>
      <c r="G1069" s="4">
        <v>41260</v>
      </c>
      <c r="H1069">
        <f>VLOOKUP($D1069,'Product Ledger_EX'!$A$1:$D$13,MATCH($H$1,'Product Ledger_EX'!$A$1:$D$1,0),0)</f>
        <v>6.5</v>
      </c>
    </row>
    <row r="1070" spans="1:8" x14ac:dyDescent="0.25">
      <c r="A1070">
        <v>24036</v>
      </c>
      <c r="B1070" t="s">
        <v>1020</v>
      </c>
      <c r="C1070" t="s">
        <v>924</v>
      </c>
      <c r="D1070" t="s">
        <v>20</v>
      </c>
      <c r="E1070" t="s">
        <v>1304</v>
      </c>
      <c r="F1070">
        <v>123</v>
      </c>
      <c r="G1070" s="4">
        <v>41261</v>
      </c>
      <c r="H1070">
        <f>VLOOKUP($D1070,'Product Ledger_EX'!$A$1:$D$13,MATCH($H$1,'Product Ledger_EX'!$A$1:$D$1,0),0)</f>
        <v>3.99</v>
      </c>
    </row>
    <row r="1071" spans="1:8" x14ac:dyDescent="0.25">
      <c r="A1071">
        <v>23635</v>
      </c>
      <c r="B1071" t="s">
        <v>582</v>
      </c>
      <c r="C1071" t="s">
        <v>298</v>
      </c>
      <c r="D1071" t="s">
        <v>23</v>
      </c>
      <c r="E1071" t="s">
        <v>1306</v>
      </c>
      <c r="F1071">
        <v>67</v>
      </c>
      <c r="G1071" s="4">
        <v>41261</v>
      </c>
      <c r="H1071">
        <f>VLOOKUP($D1071,'Product Ledger_EX'!$A$1:$D$13,MATCH($H$1,'Product Ledger_EX'!$A$1:$D$1,0),0)</f>
        <v>3</v>
      </c>
    </row>
    <row r="1072" spans="1:8" x14ac:dyDescent="0.25">
      <c r="A1072">
        <v>24071</v>
      </c>
      <c r="B1072" t="s">
        <v>1056</v>
      </c>
      <c r="C1072" t="s">
        <v>288</v>
      </c>
      <c r="D1072" t="s">
        <v>14</v>
      </c>
      <c r="E1072" t="s">
        <v>1305</v>
      </c>
      <c r="F1072">
        <v>89</v>
      </c>
      <c r="G1072" s="4">
        <v>41262</v>
      </c>
      <c r="H1072">
        <f>VLOOKUP($D1072,'Product Ledger_EX'!$A$1:$D$13,MATCH($H$1,'Product Ledger_EX'!$A$1:$D$1,0),0)</f>
        <v>9</v>
      </c>
    </row>
    <row r="1073" spans="1:8" x14ac:dyDescent="0.25">
      <c r="A1073">
        <v>23620</v>
      </c>
      <c r="B1073" t="s">
        <v>562</v>
      </c>
      <c r="C1073" t="s">
        <v>86</v>
      </c>
      <c r="D1073" t="s">
        <v>62</v>
      </c>
      <c r="E1073" t="s">
        <v>1306</v>
      </c>
      <c r="F1073">
        <v>172</v>
      </c>
      <c r="G1073" s="4">
        <v>41263</v>
      </c>
      <c r="H1073">
        <f>VLOOKUP($D1073,'Product Ledger_EX'!$A$1:$D$13,MATCH($H$1,'Product Ledger_EX'!$A$1:$D$1,0),0)</f>
        <v>4.5</v>
      </c>
    </row>
    <row r="1074" spans="1:8" x14ac:dyDescent="0.25">
      <c r="A1074">
        <v>23909</v>
      </c>
      <c r="B1074" t="s">
        <v>884</v>
      </c>
      <c r="C1074" t="s">
        <v>352</v>
      </c>
      <c r="D1074" t="s">
        <v>17</v>
      </c>
      <c r="E1074" t="s">
        <v>1305</v>
      </c>
      <c r="F1074">
        <v>145</v>
      </c>
      <c r="G1074" s="4">
        <v>41263</v>
      </c>
      <c r="H1074">
        <f>VLOOKUP($D1074,'Product Ledger_EX'!$A$1:$D$13,MATCH($H$1,'Product Ledger_EX'!$A$1:$D$1,0),0)</f>
        <v>9.99</v>
      </c>
    </row>
    <row r="1075" spans="1:8" x14ac:dyDescent="0.25">
      <c r="A1075">
        <v>24012</v>
      </c>
      <c r="B1075" t="s">
        <v>995</v>
      </c>
      <c r="C1075" t="s">
        <v>378</v>
      </c>
      <c r="D1075" t="s">
        <v>26</v>
      </c>
      <c r="E1075" t="s">
        <v>1305</v>
      </c>
      <c r="F1075">
        <v>74</v>
      </c>
      <c r="G1075" s="4">
        <v>41264</v>
      </c>
      <c r="H1075">
        <f>VLOOKUP($D1075,'Product Ledger_EX'!$A$1:$D$13,MATCH($H$1,'Product Ledger_EX'!$A$1:$D$1,0),0)</f>
        <v>6</v>
      </c>
    </row>
    <row r="1076" spans="1:8" x14ac:dyDescent="0.25">
      <c r="A1076">
        <v>23847</v>
      </c>
      <c r="B1076" t="s">
        <v>821</v>
      </c>
      <c r="C1076" t="s">
        <v>207</v>
      </c>
      <c r="D1076" t="s">
        <v>14</v>
      </c>
      <c r="E1076" t="s">
        <v>1304</v>
      </c>
      <c r="F1076">
        <v>17</v>
      </c>
      <c r="G1076" s="4">
        <v>41264</v>
      </c>
      <c r="H1076">
        <f>VLOOKUP($D1076,'Product Ledger_EX'!$A$1:$D$13,MATCH($H$1,'Product Ledger_EX'!$A$1:$D$1,0),0)</f>
        <v>9</v>
      </c>
    </row>
    <row r="1077" spans="1:8" x14ac:dyDescent="0.25">
      <c r="A1077">
        <v>24244</v>
      </c>
      <c r="B1077" t="s">
        <v>1233</v>
      </c>
      <c r="C1077" t="s">
        <v>296</v>
      </c>
      <c r="D1077" t="s">
        <v>23</v>
      </c>
      <c r="E1077" t="s">
        <v>1304</v>
      </c>
      <c r="F1077">
        <v>16</v>
      </c>
      <c r="G1077" s="4">
        <v>41264</v>
      </c>
      <c r="H1077">
        <f>VLOOKUP($D1077,'Product Ledger_EX'!$A$1:$D$13,MATCH($H$1,'Product Ledger_EX'!$A$1:$D$1,0),0)</f>
        <v>3</v>
      </c>
    </row>
    <row r="1078" spans="1:8" x14ac:dyDescent="0.25">
      <c r="A1078">
        <v>23901</v>
      </c>
      <c r="B1078" t="s">
        <v>876</v>
      </c>
      <c r="C1078" t="s">
        <v>430</v>
      </c>
      <c r="D1078" t="s">
        <v>48</v>
      </c>
      <c r="E1078" t="s">
        <v>1305</v>
      </c>
      <c r="F1078">
        <v>157</v>
      </c>
      <c r="G1078" s="4">
        <v>41264</v>
      </c>
      <c r="H1078">
        <f>VLOOKUP($D1078,'Product Ledger_EX'!$A$1:$D$13,MATCH($H$1,'Product Ledger_EX'!$A$1:$D$1,0),0)</f>
        <v>14.5</v>
      </c>
    </row>
    <row r="1079" spans="1:8" x14ac:dyDescent="0.25">
      <c r="A1079">
        <v>23573</v>
      </c>
      <c r="B1079" t="s">
        <v>504</v>
      </c>
      <c r="C1079" t="s">
        <v>127</v>
      </c>
      <c r="D1079" t="s">
        <v>17</v>
      </c>
      <c r="E1079" t="s">
        <v>1304</v>
      </c>
      <c r="F1079">
        <v>100</v>
      </c>
      <c r="G1079" s="4">
        <v>41265</v>
      </c>
      <c r="H1079">
        <f>VLOOKUP($D1079,'Product Ledger_EX'!$A$1:$D$13,MATCH($H$1,'Product Ledger_EX'!$A$1:$D$1,0),0)</f>
        <v>9.99</v>
      </c>
    </row>
    <row r="1080" spans="1:8" x14ac:dyDescent="0.25">
      <c r="A1080">
        <v>23718</v>
      </c>
      <c r="B1080" t="s">
        <v>683</v>
      </c>
      <c r="C1080" t="s">
        <v>448</v>
      </c>
      <c r="D1080" t="s">
        <v>26</v>
      </c>
      <c r="E1080" t="s">
        <v>1304</v>
      </c>
      <c r="F1080">
        <v>108</v>
      </c>
      <c r="G1080" s="4">
        <v>41265</v>
      </c>
      <c r="H1080">
        <f>VLOOKUP($D1080,'Product Ledger_EX'!$A$1:$D$13,MATCH($H$1,'Product Ledger_EX'!$A$1:$D$1,0),0)</f>
        <v>6</v>
      </c>
    </row>
    <row r="1081" spans="1:8" x14ac:dyDescent="0.25">
      <c r="A1081">
        <v>24186</v>
      </c>
      <c r="B1081" t="s">
        <v>1174</v>
      </c>
      <c r="C1081" t="s">
        <v>345</v>
      </c>
      <c r="D1081" t="s">
        <v>48</v>
      </c>
      <c r="E1081" t="s">
        <v>1305</v>
      </c>
      <c r="F1081">
        <v>183</v>
      </c>
      <c r="G1081" s="4">
        <v>41265</v>
      </c>
      <c r="H1081">
        <f>VLOOKUP($D1081,'Product Ledger_EX'!$A$1:$D$13,MATCH($H$1,'Product Ledger_EX'!$A$1:$D$1,0),0)</f>
        <v>14.5</v>
      </c>
    </row>
    <row r="1082" spans="1:8" x14ac:dyDescent="0.25">
      <c r="A1082">
        <v>23491</v>
      </c>
      <c r="B1082" t="s">
        <v>397</v>
      </c>
      <c r="C1082" t="s">
        <v>108</v>
      </c>
      <c r="D1082" t="s">
        <v>62</v>
      </c>
      <c r="E1082" t="s">
        <v>1304</v>
      </c>
      <c r="F1082">
        <v>177</v>
      </c>
      <c r="G1082" s="4">
        <v>41265</v>
      </c>
      <c r="H1082">
        <f>VLOOKUP($D1082,'Product Ledger_EX'!$A$1:$D$13,MATCH($H$1,'Product Ledger_EX'!$A$1:$D$1,0),0)</f>
        <v>4.5</v>
      </c>
    </row>
    <row r="1083" spans="1:8" x14ac:dyDescent="0.25">
      <c r="A1083">
        <v>23472</v>
      </c>
      <c r="B1083" t="s">
        <v>373</v>
      </c>
      <c r="C1083" t="s">
        <v>374</v>
      </c>
      <c r="D1083" t="s">
        <v>14</v>
      </c>
      <c r="E1083" t="s">
        <v>1304</v>
      </c>
      <c r="F1083">
        <v>62</v>
      </c>
      <c r="G1083" s="4">
        <v>41266</v>
      </c>
      <c r="H1083">
        <f>VLOOKUP($D1083,'Product Ledger_EX'!$A$1:$D$13,MATCH($H$1,'Product Ledger_EX'!$A$1:$D$1,0),0)</f>
        <v>9</v>
      </c>
    </row>
    <row r="1084" spans="1:8" x14ac:dyDescent="0.25">
      <c r="A1084">
        <v>23832</v>
      </c>
      <c r="B1084" t="s">
        <v>804</v>
      </c>
      <c r="C1084" t="s">
        <v>557</v>
      </c>
      <c r="D1084" t="s">
        <v>43</v>
      </c>
      <c r="E1084" t="s">
        <v>1304</v>
      </c>
      <c r="F1084">
        <v>32</v>
      </c>
      <c r="G1084" s="4">
        <v>41267</v>
      </c>
      <c r="H1084">
        <f>VLOOKUP($D1084,'Product Ledger_EX'!$A$1:$D$13,MATCH($H$1,'Product Ledger_EX'!$A$1:$D$1,0),0)</f>
        <v>6.5</v>
      </c>
    </row>
    <row r="1085" spans="1:8" x14ac:dyDescent="0.25">
      <c r="A1085">
        <v>23295</v>
      </c>
      <c r="B1085" t="s">
        <v>83</v>
      </c>
      <c r="C1085" t="s">
        <v>84</v>
      </c>
      <c r="D1085" t="s">
        <v>31</v>
      </c>
      <c r="E1085" t="s">
        <v>1305</v>
      </c>
      <c r="F1085">
        <v>159</v>
      </c>
      <c r="G1085" s="4">
        <v>41267</v>
      </c>
      <c r="H1085">
        <f>VLOOKUP($D1085,'Product Ledger_EX'!$A$1:$D$13,MATCH($H$1,'Product Ledger_EX'!$A$1:$D$1,0),0)</f>
        <v>6.99</v>
      </c>
    </row>
    <row r="1086" spans="1:8" x14ac:dyDescent="0.25">
      <c r="A1086">
        <v>23987</v>
      </c>
      <c r="B1086" t="s">
        <v>966</v>
      </c>
      <c r="C1086" t="s">
        <v>307</v>
      </c>
      <c r="D1086" t="s">
        <v>23</v>
      </c>
      <c r="E1086" t="s">
        <v>1304</v>
      </c>
      <c r="F1086">
        <v>49</v>
      </c>
      <c r="G1086" s="4">
        <v>41267</v>
      </c>
      <c r="H1086">
        <f>VLOOKUP($D1086,'Product Ledger_EX'!$A$1:$D$13,MATCH($H$1,'Product Ledger_EX'!$A$1:$D$1,0),0)</f>
        <v>3</v>
      </c>
    </row>
    <row r="1087" spans="1:8" x14ac:dyDescent="0.25">
      <c r="A1087">
        <v>23718</v>
      </c>
      <c r="B1087" t="s">
        <v>683</v>
      </c>
      <c r="C1087" t="s">
        <v>448</v>
      </c>
      <c r="D1087" t="s">
        <v>26</v>
      </c>
      <c r="E1087" t="s">
        <v>1305</v>
      </c>
      <c r="F1087">
        <v>197</v>
      </c>
      <c r="G1087" s="4">
        <v>41267</v>
      </c>
      <c r="H1087">
        <f>VLOOKUP($D1087,'Product Ledger_EX'!$A$1:$D$13,MATCH($H$1,'Product Ledger_EX'!$A$1:$D$1,0),0)</f>
        <v>6</v>
      </c>
    </row>
    <row r="1088" spans="1:8" x14ac:dyDescent="0.25">
      <c r="A1088">
        <v>23361</v>
      </c>
      <c r="B1088" t="s">
        <v>200</v>
      </c>
      <c r="C1088" t="s">
        <v>201</v>
      </c>
      <c r="D1088" t="s">
        <v>23</v>
      </c>
      <c r="E1088" t="s">
        <v>1304</v>
      </c>
      <c r="F1088">
        <v>101</v>
      </c>
      <c r="G1088" s="4">
        <v>41268</v>
      </c>
      <c r="H1088">
        <f>VLOOKUP($D1088,'Product Ledger_EX'!$A$1:$D$13,MATCH($H$1,'Product Ledger_EX'!$A$1:$D$1,0),0)</f>
        <v>3</v>
      </c>
    </row>
    <row r="1089" spans="1:8" x14ac:dyDescent="0.25">
      <c r="A1089">
        <v>24155</v>
      </c>
      <c r="B1089" t="s">
        <v>1142</v>
      </c>
      <c r="C1089" t="s">
        <v>414</v>
      </c>
      <c r="D1089" t="s">
        <v>14</v>
      </c>
      <c r="E1089" t="s">
        <v>1305</v>
      </c>
      <c r="F1089">
        <v>98</v>
      </c>
      <c r="G1089" s="4">
        <v>41268</v>
      </c>
      <c r="H1089">
        <f>VLOOKUP($D1089,'Product Ledger_EX'!$A$1:$D$13,MATCH($H$1,'Product Ledger_EX'!$A$1:$D$1,0),0)</f>
        <v>9</v>
      </c>
    </row>
    <row r="1090" spans="1:8" x14ac:dyDescent="0.25">
      <c r="A1090">
        <v>23943</v>
      </c>
      <c r="B1090" t="s">
        <v>919</v>
      </c>
      <c r="C1090" t="s">
        <v>193</v>
      </c>
      <c r="D1090" t="s">
        <v>23</v>
      </c>
      <c r="E1090" t="s">
        <v>1304</v>
      </c>
      <c r="F1090">
        <v>101</v>
      </c>
      <c r="G1090" s="4">
        <v>41268</v>
      </c>
      <c r="H1090">
        <f>VLOOKUP($D1090,'Product Ledger_EX'!$A$1:$D$13,MATCH($H$1,'Product Ledger_EX'!$A$1:$D$1,0),0)</f>
        <v>3</v>
      </c>
    </row>
    <row r="1091" spans="1:8" x14ac:dyDescent="0.25">
      <c r="A1091">
        <v>23635</v>
      </c>
      <c r="B1091" t="s">
        <v>582</v>
      </c>
      <c r="C1091" t="s">
        <v>298</v>
      </c>
      <c r="D1091" t="s">
        <v>43</v>
      </c>
      <c r="E1091" t="s">
        <v>1304</v>
      </c>
      <c r="F1091">
        <v>61</v>
      </c>
      <c r="G1091" s="4">
        <v>41268</v>
      </c>
      <c r="H1091">
        <f>VLOOKUP($D1091,'Product Ledger_EX'!$A$1:$D$13,MATCH($H$1,'Product Ledger_EX'!$A$1:$D$1,0),0)</f>
        <v>6.5</v>
      </c>
    </row>
    <row r="1092" spans="1:8" x14ac:dyDescent="0.25">
      <c r="A1092">
        <v>23710</v>
      </c>
      <c r="B1092" t="s">
        <v>674</v>
      </c>
      <c r="C1092" t="s">
        <v>76</v>
      </c>
      <c r="D1092" t="s">
        <v>23</v>
      </c>
      <c r="E1092" t="s">
        <v>1304</v>
      </c>
      <c r="F1092">
        <v>86</v>
      </c>
      <c r="G1092" s="4">
        <v>41268</v>
      </c>
      <c r="H1092">
        <f>VLOOKUP($D1092,'Product Ledger_EX'!$A$1:$D$13,MATCH($H$1,'Product Ledger_EX'!$A$1:$D$1,0),0)</f>
        <v>3</v>
      </c>
    </row>
    <row r="1093" spans="1:8" x14ac:dyDescent="0.25">
      <c r="A1093">
        <v>23679</v>
      </c>
      <c r="B1093" t="s">
        <v>638</v>
      </c>
      <c r="C1093" t="s">
        <v>167</v>
      </c>
      <c r="D1093" t="s">
        <v>55</v>
      </c>
      <c r="E1093" t="s">
        <v>1305</v>
      </c>
      <c r="F1093">
        <v>123</v>
      </c>
      <c r="G1093" s="4">
        <v>41270</v>
      </c>
      <c r="H1093">
        <f>VLOOKUP($D1093,'Product Ledger_EX'!$A$1:$D$13,MATCH($H$1,'Product Ledger_EX'!$A$1:$D$1,0),0)</f>
        <v>4.5</v>
      </c>
    </row>
    <row r="1094" spans="1:8" x14ac:dyDescent="0.25">
      <c r="A1094">
        <v>23478</v>
      </c>
      <c r="B1094" t="s">
        <v>382</v>
      </c>
      <c r="C1094" t="s">
        <v>19</v>
      </c>
      <c r="D1094" t="s">
        <v>23</v>
      </c>
      <c r="E1094" t="s">
        <v>1304</v>
      </c>
      <c r="F1094">
        <v>184</v>
      </c>
      <c r="G1094" s="4">
        <v>41271</v>
      </c>
      <c r="H1094">
        <f>VLOOKUP($D1094,'Product Ledger_EX'!$A$1:$D$13,MATCH($H$1,'Product Ledger_EX'!$A$1:$D$1,0),0)</f>
        <v>3</v>
      </c>
    </row>
    <row r="1095" spans="1:8" x14ac:dyDescent="0.25">
      <c r="A1095">
        <v>23335</v>
      </c>
      <c r="B1095" t="s">
        <v>155</v>
      </c>
      <c r="C1095" t="s">
        <v>156</v>
      </c>
      <c r="D1095" t="s">
        <v>17</v>
      </c>
      <c r="E1095" t="s">
        <v>1305</v>
      </c>
      <c r="F1095">
        <v>44</v>
      </c>
      <c r="G1095" s="4">
        <v>41272</v>
      </c>
      <c r="H1095">
        <f>VLOOKUP($D1095,'Product Ledger_EX'!$A$1:$D$13,MATCH($H$1,'Product Ledger_EX'!$A$1:$D$1,0),0)</f>
        <v>9.99</v>
      </c>
    </row>
    <row r="1096" spans="1:8" x14ac:dyDescent="0.25">
      <c r="A1096">
        <v>23829</v>
      </c>
      <c r="B1096" t="s">
        <v>800</v>
      </c>
      <c r="C1096" t="s">
        <v>801</v>
      </c>
      <c r="D1096" t="s">
        <v>31</v>
      </c>
      <c r="E1096" t="s">
        <v>1305</v>
      </c>
      <c r="F1096">
        <v>23</v>
      </c>
      <c r="G1096" s="4">
        <v>41272</v>
      </c>
      <c r="H1096">
        <f>VLOOKUP($D1096,'Product Ledger_EX'!$A$1:$D$13,MATCH($H$1,'Product Ledger_EX'!$A$1:$D$1,0),0)</f>
        <v>6.99</v>
      </c>
    </row>
    <row r="1097" spans="1:8" x14ac:dyDescent="0.25">
      <c r="A1097">
        <v>23286</v>
      </c>
      <c r="B1097" t="s">
        <v>65</v>
      </c>
      <c r="C1097" t="s">
        <v>66</v>
      </c>
      <c r="D1097" t="s">
        <v>31</v>
      </c>
      <c r="E1097" t="s">
        <v>1304</v>
      </c>
      <c r="F1097">
        <v>191</v>
      </c>
      <c r="G1097" s="4">
        <v>41272</v>
      </c>
      <c r="H1097">
        <f>VLOOKUP($D1097,'Product Ledger_EX'!$A$1:$D$13,MATCH($H$1,'Product Ledger_EX'!$A$1:$D$1,0),0)</f>
        <v>6.99</v>
      </c>
    </row>
    <row r="1098" spans="1:8" x14ac:dyDescent="0.25">
      <c r="A1098">
        <v>23481</v>
      </c>
      <c r="B1098" t="s">
        <v>385</v>
      </c>
      <c r="C1098" t="s">
        <v>354</v>
      </c>
      <c r="D1098" t="s">
        <v>48</v>
      </c>
      <c r="E1098" t="s">
        <v>1304</v>
      </c>
      <c r="F1098">
        <v>199</v>
      </c>
      <c r="G1098" s="4">
        <v>41273</v>
      </c>
      <c r="H1098">
        <f>VLOOKUP($D1098,'Product Ledger_EX'!$A$1:$D$13,MATCH($H$1,'Product Ledger_EX'!$A$1:$D$1,0),0)</f>
        <v>14.5</v>
      </c>
    </row>
    <row r="1099" spans="1:8" x14ac:dyDescent="0.25">
      <c r="A1099">
        <v>23728</v>
      </c>
      <c r="B1099" t="s">
        <v>693</v>
      </c>
      <c r="C1099" t="s">
        <v>90</v>
      </c>
      <c r="D1099" t="s">
        <v>11</v>
      </c>
      <c r="E1099" t="s">
        <v>1306</v>
      </c>
      <c r="F1099">
        <v>206</v>
      </c>
      <c r="G1099" s="4">
        <v>41273</v>
      </c>
      <c r="H1099">
        <f>VLOOKUP($D1099,'Product Ledger_EX'!$A$1:$D$13,MATCH($H$1,'Product Ledger_EX'!$A$1:$D$1,0),0)</f>
        <v>6.5</v>
      </c>
    </row>
    <row r="1100" spans="1:8" x14ac:dyDescent="0.25">
      <c r="A1100">
        <v>23885</v>
      </c>
      <c r="B1100" t="s">
        <v>860</v>
      </c>
      <c r="C1100" t="s">
        <v>245</v>
      </c>
      <c r="D1100" t="s">
        <v>62</v>
      </c>
      <c r="E1100" t="s">
        <v>1306</v>
      </c>
      <c r="F1100">
        <v>135</v>
      </c>
      <c r="G1100" s="4">
        <v>41273</v>
      </c>
      <c r="H1100">
        <f>VLOOKUP($D1100,'Product Ledger_EX'!$A$1:$D$13,MATCH($H$1,'Product Ledger_EX'!$A$1:$D$1,0),0)</f>
        <v>4.5</v>
      </c>
    </row>
    <row r="1101" spans="1:8" x14ac:dyDescent="0.25">
      <c r="A1101">
        <v>23531</v>
      </c>
      <c r="B1101" t="s">
        <v>449</v>
      </c>
      <c r="C1101" t="s">
        <v>142</v>
      </c>
      <c r="D1101" t="s">
        <v>14</v>
      </c>
      <c r="E1101" t="s">
        <v>1305</v>
      </c>
      <c r="F1101">
        <v>125</v>
      </c>
      <c r="G1101" s="4">
        <v>41274</v>
      </c>
      <c r="H1101">
        <f>VLOOKUP($D1101,'Product Ledger_EX'!$A$1:$D$13,MATCH($H$1,'Product Ledger_EX'!$A$1:$D$1,0),0)</f>
        <v>9</v>
      </c>
    </row>
    <row r="1102" spans="1:8" x14ac:dyDescent="0.25">
      <c r="A1102">
        <v>23872</v>
      </c>
      <c r="B1102" t="s">
        <v>847</v>
      </c>
      <c r="C1102" t="s">
        <v>102</v>
      </c>
      <c r="D1102" t="s">
        <v>14</v>
      </c>
      <c r="E1102" t="s">
        <v>1305</v>
      </c>
      <c r="F1102">
        <v>143</v>
      </c>
      <c r="G1102" s="4">
        <v>41274</v>
      </c>
      <c r="H1102">
        <f>VLOOKUP($D1102,'Product Ledger_EX'!$A$1:$D$13,MATCH($H$1,'Product Ledger_EX'!$A$1:$D$1,0),0)</f>
        <v>9</v>
      </c>
    </row>
    <row r="1103" spans="1:8" x14ac:dyDescent="0.25">
      <c r="A1103">
        <v>24149</v>
      </c>
      <c r="B1103" t="s">
        <v>1136</v>
      </c>
      <c r="C1103" t="s">
        <v>269</v>
      </c>
      <c r="D1103" t="s">
        <v>20</v>
      </c>
      <c r="E1103" t="s">
        <v>1304</v>
      </c>
      <c r="F1103">
        <v>208</v>
      </c>
      <c r="G1103" s="4">
        <v>41274</v>
      </c>
      <c r="H1103">
        <f>VLOOKUP($D1103,'Product Ledger_EX'!$A$1:$D$13,MATCH($H$1,'Product Ledger_EX'!$A$1:$D$1,0),0)</f>
        <v>3.99</v>
      </c>
    </row>
    <row r="1104" spans="1:8" x14ac:dyDescent="0.25">
      <c r="A1104">
        <v>23578</v>
      </c>
      <c r="B1104" t="s">
        <v>510</v>
      </c>
      <c r="C1104" t="s">
        <v>414</v>
      </c>
      <c r="D1104" t="s">
        <v>62</v>
      </c>
      <c r="E1104" t="s">
        <v>1304</v>
      </c>
      <c r="F1104">
        <v>96</v>
      </c>
      <c r="G1104" s="4">
        <v>41275</v>
      </c>
      <c r="H1104">
        <f>VLOOKUP($D1104,'Product Ledger_EX'!$A$1:$D$13,MATCH($H$1,'Product Ledger_EX'!$A$1:$D$1,0),0)</f>
        <v>4.5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E6C8-1931-4055-8E51-665FF4929512}">
  <sheetPr>
    <tabColor theme="9"/>
  </sheetPr>
  <dimension ref="A1:H451"/>
  <sheetViews>
    <sheetView topLeftCell="A434" workbookViewId="0">
      <selection activeCell="C451" sqref="C451"/>
    </sheetView>
  </sheetViews>
  <sheetFormatPr defaultRowHeight="13.2" x14ac:dyDescent="0.25"/>
  <cols>
    <col min="1" max="1" width="6" bestFit="1" customWidth="1"/>
    <col min="2" max="2" width="18.44140625" bestFit="1" customWidth="1"/>
    <col min="3" max="3" width="40.44140625" bestFit="1" customWidth="1"/>
    <col min="4" max="4" width="10.6640625" bestFit="1" customWidth="1"/>
    <col min="5" max="5" width="11.77734375" bestFit="1" customWidth="1"/>
    <col min="6" max="6" width="8.33203125" bestFit="1" customWidth="1"/>
    <col min="7" max="7" width="10.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615</v>
      </c>
      <c r="F1" t="s">
        <v>4</v>
      </c>
      <c r="G1" s="1" t="s">
        <v>5</v>
      </c>
      <c r="H1" t="s">
        <v>1264</v>
      </c>
    </row>
    <row r="2" spans="1:8" x14ac:dyDescent="0.25">
      <c r="A2">
        <v>24082</v>
      </c>
      <c r="B2" t="s">
        <v>1067</v>
      </c>
      <c r="C2" t="s">
        <v>156</v>
      </c>
      <c r="D2" t="s">
        <v>23</v>
      </c>
      <c r="E2" t="s">
        <v>1304</v>
      </c>
      <c r="F2">
        <v>150</v>
      </c>
      <c r="G2" s="4">
        <v>40545</v>
      </c>
      <c r="H2">
        <f>VLOOKUP($D2,'Product Ledger_EX'!$A$1:$D$13,MATCH($H$1,'Product Ledger_EX'!$A$1:$D$1,0),0)</f>
        <v>3</v>
      </c>
    </row>
    <row r="3" spans="1:8" x14ac:dyDescent="0.25">
      <c r="A3">
        <v>24152</v>
      </c>
      <c r="B3" t="s">
        <v>1139</v>
      </c>
      <c r="C3" t="s">
        <v>302</v>
      </c>
      <c r="D3" t="s">
        <v>8</v>
      </c>
      <c r="E3" t="s">
        <v>1305</v>
      </c>
      <c r="F3">
        <v>130</v>
      </c>
      <c r="G3" s="4">
        <v>40545</v>
      </c>
      <c r="H3">
        <f>VLOOKUP($D3,'Product Ledger_EX'!$A$1:$D$13,MATCH($H$1,'Product Ledger_EX'!$A$1:$D$1,0),0)</f>
        <v>0</v>
      </c>
    </row>
    <row r="4" spans="1:8" x14ac:dyDescent="0.25">
      <c r="A4">
        <v>24114</v>
      </c>
      <c r="B4" t="s">
        <v>1099</v>
      </c>
      <c r="C4" t="s">
        <v>513</v>
      </c>
      <c r="D4" t="s">
        <v>48</v>
      </c>
      <c r="E4" t="s">
        <v>1304</v>
      </c>
      <c r="F4">
        <v>179</v>
      </c>
      <c r="G4" s="4">
        <v>40546</v>
      </c>
      <c r="H4">
        <f>VLOOKUP($D4,'Product Ledger_EX'!$A$1:$D$13,MATCH($H$1,'Product Ledger_EX'!$A$1:$D$1,0),0)</f>
        <v>14.5</v>
      </c>
    </row>
    <row r="5" spans="1:8" x14ac:dyDescent="0.25">
      <c r="A5">
        <v>24191</v>
      </c>
      <c r="B5" t="s">
        <v>1179</v>
      </c>
      <c r="C5" t="s">
        <v>28</v>
      </c>
      <c r="D5" t="s">
        <v>31</v>
      </c>
      <c r="E5" t="s">
        <v>1304</v>
      </c>
      <c r="F5">
        <v>127</v>
      </c>
      <c r="G5" s="4">
        <v>40546</v>
      </c>
      <c r="H5">
        <f>VLOOKUP($D5,'Product Ledger_EX'!$A$1:$D$13,MATCH($H$1,'Product Ledger_EX'!$A$1:$D$1,0),0)</f>
        <v>6.99</v>
      </c>
    </row>
    <row r="6" spans="1:8" x14ac:dyDescent="0.25">
      <c r="A6">
        <v>24207</v>
      </c>
      <c r="B6" t="s">
        <v>1196</v>
      </c>
      <c r="C6" t="s">
        <v>104</v>
      </c>
      <c r="D6" t="s">
        <v>8</v>
      </c>
      <c r="E6" t="s">
        <v>1304</v>
      </c>
      <c r="F6">
        <v>210</v>
      </c>
      <c r="G6" s="4">
        <v>40547</v>
      </c>
      <c r="H6">
        <f>VLOOKUP($D6,'Product Ledger_EX'!$A$1:$D$13,MATCH($H$1,'Product Ledger_EX'!$A$1:$D$1,0),0)</f>
        <v>0</v>
      </c>
    </row>
    <row r="7" spans="1:8" x14ac:dyDescent="0.25">
      <c r="A7">
        <v>24073</v>
      </c>
      <c r="B7" t="s">
        <v>1058</v>
      </c>
      <c r="C7" t="s">
        <v>296</v>
      </c>
      <c r="D7" t="s">
        <v>8</v>
      </c>
      <c r="E7" t="s">
        <v>1306</v>
      </c>
      <c r="F7">
        <v>15</v>
      </c>
      <c r="G7" s="4">
        <v>40549</v>
      </c>
      <c r="H7">
        <f>VLOOKUP($D7,'Product Ledger_EX'!$A$1:$D$13,MATCH($H$1,'Product Ledger_EX'!$A$1:$D$1,0),0)</f>
        <v>0</v>
      </c>
    </row>
    <row r="8" spans="1:8" x14ac:dyDescent="0.25">
      <c r="A8">
        <v>24081</v>
      </c>
      <c r="B8" t="s">
        <v>1066</v>
      </c>
      <c r="C8" t="s">
        <v>276</v>
      </c>
      <c r="D8" t="s">
        <v>23</v>
      </c>
      <c r="E8" t="s">
        <v>1305</v>
      </c>
      <c r="F8">
        <v>192</v>
      </c>
      <c r="G8" s="4">
        <v>40549</v>
      </c>
      <c r="H8">
        <f>VLOOKUP($D8,'Product Ledger_EX'!$A$1:$D$13,MATCH($H$1,'Product Ledger_EX'!$A$1:$D$1,0),0)</f>
        <v>3</v>
      </c>
    </row>
    <row r="9" spans="1:8" x14ac:dyDescent="0.25">
      <c r="A9">
        <v>24173</v>
      </c>
      <c r="B9" t="s">
        <v>1161</v>
      </c>
      <c r="C9" t="s">
        <v>19</v>
      </c>
      <c r="D9" t="s">
        <v>17</v>
      </c>
      <c r="E9" t="s">
        <v>1305</v>
      </c>
      <c r="F9">
        <v>136</v>
      </c>
      <c r="G9" s="4">
        <v>40549</v>
      </c>
      <c r="H9">
        <f>VLOOKUP($D9,'Product Ledger_EX'!$A$1:$D$13,MATCH($H$1,'Product Ledger_EX'!$A$1:$D$1,0),0)</f>
        <v>9.99</v>
      </c>
    </row>
    <row r="10" spans="1:8" x14ac:dyDescent="0.25">
      <c r="A10">
        <v>24136</v>
      </c>
      <c r="B10" t="s">
        <v>1123</v>
      </c>
      <c r="C10" t="s">
        <v>442</v>
      </c>
      <c r="D10" t="s">
        <v>31</v>
      </c>
      <c r="E10" t="s">
        <v>1305</v>
      </c>
      <c r="F10">
        <v>174</v>
      </c>
      <c r="G10" s="4">
        <v>40550</v>
      </c>
      <c r="H10">
        <f>VLOOKUP($D10,'Product Ledger_EX'!$A$1:$D$13,MATCH($H$1,'Product Ledger_EX'!$A$1:$D$1,0),0)</f>
        <v>6.99</v>
      </c>
    </row>
    <row r="11" spans="1:8" x14ac:dyDescent="0.25">
      <c r="A11">
        <v>24131</v>
      </c>
      <c r="B11" t="s">
        <v>1118</v>
      </c>
      <c r="C11" t="s">
        <v>553</v>
      </c>
      <c r="D11" t="s">
        <v>26</v>
      </c>
      <c r="E11" t="s">
        <v>1305</v>
      </c>
      <c r="F11">
        <v>198</v>
      </c>
      <c r="G11" s="4">
        <v>40551</v>
      </c>
      <c r="H11">
        <f>VLOOKUP($D11,'Product Ledger_EX'!$A$1:$D$13,MATCH($H$1,'Product Ledger_EX'!$A$1:$D$1,0),0)</f>
        <v>6</v>
      </c>
    </row>
    <row r="12" spans="1:8" x14ac:dyDescent="0.25">
      <c r="A12">
        <v>24255</v>
      </c>
      <c r="B12" t="s">
        <v>1245</v>
      </c>
      <c r="C12" t="s">
        <v>592</v>
      </c>
      <c r="D12" t="s">
        <v>26</v>
      </c>
      <c r="E12" t="s">
        <v>1304</v>
      </c>
      <c r="F12">
        <v>189</v>
      </c>
      <c r="G12" s="4">
        <v>40552</v>
      </c>
      <c r="H12">
        <f>VLOOKUP($D12,'Product Ledger_EX'!$A$1:$D$13,MATCH($H$1,'Product Ledger_EX'!$A$1:$D$1,0),0)</f>
        <v>6</v>
      </c>
    </row>
    <row r="13" spans="1:8" x14ac:dyDescent="0.25">
      <c r="A13">
        <v>24225</v>
      </c>
      <c r="B13" t="s">
        <v>1214</v>
      </c>
      <c r="C13" t="s">
        <v>356</v>
      </c>
      <c r="D13" t="s">
        <v>23</v>
      </c>
      <c r="E13" t="s">
        <v>1305</v>
      </c>
      <c r="F13">
        <v>141</v>
      </c>
      <c r="G13" s="4">
        <v>40553</v>
      </c>
      <c r="H13">
        <f>VLOOKUP($D13,'Product Ledger_EX'!$A$1:$D$13,MATCH($H$1,'Product Ledger_EX'!$A$1:$D$1,0),0)</f>
        <v>3</v>
      </c>
    </row>
    <row r="14" spans="1:8" x14ac:dyDescent="0.25">
      <c r="A14">
        <v>24067</v>
      </c>
      <c r="B14" t="s">
        <v>1051</v>
      </c>
      <c r="C14" t="s">
        <v>102</v>
      </c>
      <c r="D14" t="s">
        <v>20</v>
      </c>
      <c r="E14" t="s">
        <v>1304</v>
      </c>
      <c r="F14">
        <v>4</v>
      </c>
      <c r="G14" s="4">
        <v>40555</v>
      </c>
      <c r="H14">
        <f>VLOOKUP($D14,'Product Ledger_EX'!$A$1:$D$13,MATCH($H$1,'Product Ledger_EX'!$A$1:$D$1,0),0)</f>
        <v>3.99</v>
      </c>
    </row>
    <row r="15" spans="1:8" x14ac:dyDescent="0.25">
      <c r="A15">
        <v>24153</v>
      </c>
      <c r="B15" t="s">
        <v>1140</v>
      </c>
      <c r="C15" t="s">
        <v>469</v>
      </c>
      <c r="D15" t="s">
        <v>14</v>
      </c>
      <c r="E15" t="s">
        <v>1305</v>
      </c>
      <c r="F15">
        <v>173</v>
      </c>
      <c r="G15" s="4">
        <v>40555</v>
      </c>
      <c r="H15">
        <f>VLOOKUP($D15,'Product Ledger_EX'!$A$1:$D$13,MATCH($H$1,'Product Ledger_EX'!$A$1:$D$1,0),0)</f>
        <v>9</v>
      </c>
    </row>
    <row r="16" spans="1:8" x14ac:dyDescent="0.25">
      <c r="A16">
        <v>24258</v>
      </c>
      <c r="B16" t="s">
        <v>1248</v>
      </c>
      <c r="C16" t="s">
        <v>70</v>
      </c>
      <c r="D16" t="s">
        <v>31</v>
      </c>
      <c r="E16" t="s">
        <v>1305</v>
      </c>
      <c r="F16">
        <v>80</v>
      </c>
      <c r="G16" s="4">
        <v>40556</v>
      </c>
      <c r="H16">
        <f>VLOOKUP($D16,'Product Ledger_EX'!$A$1:$D$13,MATCH($H$1,'Product Ledger_EX'!$A$1:$D$1,0),0)</f>
        <v>6.99</v>
      </c>
    </row>
    <row r="17" spans="1:8" x14ac:dyDescent="0.25">
      <c r="A17">
        <v>24075</v>
      </c>
      <c r="B17" t="s">
        <v>1060</v>
      </c>
      <c r="C17" t="s">
        <v>408</v>
      </c>
      <c r="D17" t="s">
        <v>62</v>
      </c>
      <c r="E17" t="s">
        <v>1304</v>
      </c>
      <c r="F17">
        <v>4</v>
      </c>
      <c r="G17" s="4">
        <v>40557</v>
      </c>
      <c r="H17">
        <f>VLOOKUP($D17,'Product Ledger_EX'!$A$1:$D$13,MATCH($H$1,'Product Ledger_EX'!$A$1:$D$1,0),0)</f>
        <v>4.5</v>
      </c>
    </row>
    <row r="18" spans="1:8" x14ac:dyDescent="0.25">
      <c r="A18">
        <v>24223</v>
      </c>
      <c r="B18" t="s">
        <v>1212</v>
      </c>
      <c r="C18" t="s">
        <v>653</v>
      </c>
      <c r="D18" t="s">
        <v>20</v>
      </c>
      <c r="E18" t="s">
        <v>1305</v>
      </c>
      <c r="F18">
        <v>106</v>
      </c>
      <c r="G18" s="4">
        <v>40558</v>
      </c>
      <c r="H18">
        <f>VLOOKUP($D18,'Product Ledger_EX'!$A$1:$D$13,MATCH($H$1,'Product Ledger_EX'!$A$1:$D$1,0),0)</f>
        <v>3.99</v>
      </c>
    </row>
    <row r="19" spans="1:8" x14ac:dyDescent="0.25">
      <c r="A19">
        <v>24155</v>
      </c>
      <c r="B19" t="s">
        <v>1142</v>
      </c>
      <c r="C19" t="s">
        <v>414</v>
      </c>
      <c r="D19" t="s">
        <v>55</v>
      </c>
      <c r="E19" t="s">
        <v>1304</v>
      </c>
      <c r="F19">
        <v>44</v>
      </c>
      <c r="G19" s="4">
        <v>40560</v>
      </c>
      <c r="H19">
        <f>VLOOKUP($D19,'Product Ledger_EX'!$A$1:$D$13,MATCH($H$1,'Product Ledger_EX'!$A$1:$D$1,0),0)</f>
        <v>4.5</v>
      </c>
    </row>
    <row r="20" spans="1:8" x14ac:dyDescent="0.25">
      <c r="A20">
        <v>24166</v>
      </c>
      <c r="B20" t="s">
        <v>1153</v>
      </c>
      <c r="C20" t="s">
        <v>298</v>
      </c>
      <c r="D20" t="s">
        <v>23</v>
      </c>
      <c r="E20" t="s">
        <v>1305</v>
      </c>
      <c r="F20">
        <v>191</v>
      </c>
      <c r="G20" s="4">
        <v>40560</v>
      </c>
      <c r="H20">
        <f>VLOOKUP($D20,'Product Ledger_EX'!$A$1:$D$13,MATCH($H$1,'Product Ledger_EX'!$A$1:$D$1,0),0)</f>
        <v>3</v>
      </c>
    </row>
    <row r="21" spans="1:8" x14ac:dyDescent="0.25">
      <c r="A21">
        <v>24195</v>
      </c>
      <c r="B21" t="s">
        <v>1183</v>
      </c>
      <c r="C21" t="s">
        <v>808</v>
      </c>
      <c r="D21" t="s">
        <v>8</v>
      </c>
      <c r="E21" t="s">
        <v>1305</v>
      </c>
      <c r="F21">
        <v>132</v>
      </c>
      <c r="G21" s="4">
        <v>40560</v>
      </c>
      <c r="H21">
        <f>VLOOKUP($D21,'Product Ledger_EX'!$A$1:$D$13,MATCH($H$1,'Product Ledger_EX'!$A$1:$D$1,0),0)</f>
        <v>0</v>
      </c>
    </row>
    <row r="22" spans="1:8" x14ac:dyDescent="0.25">
      <c r="A22">
        <v>24193</v>
      </c>
      <c r="B22" t="s">
        <v>1181</v>
      </c>
      <c r="C22" t="s">
        <v>167</v>
      </c>
      <c r="D22" t="s">
        <v>31</v>
      </c>
      <c r="E22" t="s">
        <v>1304</v>
      </c>
      <c r="F22">
        <v>133</v>
      </c>
      <c r="G22" s="4">
        <v>40562</v>
      </c>
      <c r="H22">
        <f>VLOOKUP($D22,'Product Ledger_EX'!$A$1:$D$13,MATCH($H$1,'Product Ledger_EX'!$A$1:$D$1,0),0)</f>
        <v>6.99</v>
      </c>
    </row>
    <row r="23" spans="1:8" x14ac:dyDescent="0.25">
      <c r="A23">
        <v>24208</v>
      </c>
      <c r="B23" t="s">
        <v>1197</v>
      </c>
      <c r="C23" t="s">
        <v>59</v>
      </c>
      <c r="D23" t="s">
        <v>62</v>
      </c>
      <c r="E23" t="s">
        <v>1304</v>
      </c>
      <c r="F23">
        <v>94</v>
      </c>
      <c r="G23" s="4">
        <v>40564</v>
      </c>
      <c r="H23">
        <f>VLOOKUP($D23,'Product Ledger_EX'!$A$1:$D$13,MATCH($H$1,'Product Ledger_EX'!$A$1:$D$1,0),0)</f>
        <v>4.5</v>
      </c>
    </row>
    <row r="24" spans="1:8" x14ac:dyDescent="0.25">
      <c r="A24">
        <v>24180</v>
      </c>
      <c r="B24" t="s">
        <v>1168</v>
      </c>
      <c r="C24" t="s">
        <v>280</v>
      </c>
      <c r="D24" t="s">
        <v>8</v>
      </c>
      <c r="E24" t="s">
        <v>1305</v>
      </c>
      <c r="F24">
        <v>168</v>
      </c>
      <c r="G24" s="4">
        <v>40565</v>
      </c>
      <c r="H24">
        <f>VLOOKUP($D24,'Product Ledger_EX'!$A$1:$D$13,MATCH($H$1,'Product Ledger_EX'!$A$1:$D$1,0),0)</f>
        <v>0</v>
      </c>
    </row>
    <row r="25" spans="1:8" x14ac:dyDescent="0.25">
      <c r="A25">
        <v>24164</v>
      </c>
      <c r="B25" t="s">
        <v>1151</v>
      </c>
      <c r="C25" t="s">
        <v>370</v>
      </c>
      <c r="D25" t="s">
        <v>20</v>
      </c>
      <c r="E25" t="s">
        <v>1304</v>
      </c>
      <c r="F25">
        <v>119</v>
      </c>
      <c r="G25" s="4">
        <v>40568</v>
      </c>
      <c r="H25">
        <f>VLOOKUP($D25,'Product Ledger_EX'!$A$1:$D$13,MATCH($H$1,'Product Ledger_EX'!$A$1:$D$1,0),0)</f>
        <v>3.99</v>
      </c>
    </row>
    <row r="26" spans="1:8" x14ac:dyDescent="0.25">
      <c r="A26">
        <v>24106</v>
      </c>
      <c r="B26" t="s">
        <v>1091</v>
      </c>
      <c r="C26" t="s">
        <v>547</v>
      </c>
      <c r="D26" t="s">
        <v>14</v>
      </c>
      <c r="E26" t="s">
        <v>1305</v>
      </c>
      <c r="F26">
        <v>102</v>
      </c>
      <c r="G26" s="4">
        <v>40570</v>
      </c>
      <c r="H26">
        <f>VLOOKUP($D26,'Product Ledger_EX'!$A$1:$D$13,MATCH($H$1,'Product Ledger_EX'!$A$1:$D$1,0),0)</f>
        <v>9</v>
      </c>
    </row>
    <row r="27" spans="1:8" x14ac:dyDescent="0.25">
      <c r="A27">
        <v>24202</v>
      </c>
      <c r="B27" t="s">
        <v>1191</v>
      </c>
      <c r="C27" t="s">
        <v>372</v>
      </c>
      <c r="D27" t="s">
        <v>11</v>
      </c>
      <c r="E27" t="s">
        <v>1306</v>
      </c>
      <c r="F27">
        <v>44</v>
      </c>
      <c r="G27" s="4">
        <v>40571</v>
      </c>
      <c r="H27">
        <f>VLOOKUP($D27,'Product Ledger_EX'!$A$1:$D$13,MATCH($H$1,'Product Ledger_EX'!$A$1:$D$1,0),0)</f>
        <v>6.5</v>
      </c>
    </row>
    <row r="28" spans="1:8" x14ac:dyDescent="0.25">
      <c r="A28">
        <v>24089</v>
      </c>
      <c r="B28" t="s">
        <v>1074</v>
      </c>
      <c r="C28" t="s">
        <v>314</v>
      </c>
      <c r="D28" t="s">
        <v>62</v>
      </c>
      <c r="E28" t="s">
        <v>1304</v>
      </c>
      <c r="F28">
        <v>124</v>
      </c>
      <c r="G28" s="4">
        <v>40572</v>
      </c>
      <c r="H28">
        <f>VLOOKUP($D28,'Product Ledger_EX'!$A$1:$D$13,MATCH($H$1,'Product Ledger_EX'!$A$1:$D$1,0),0)</f>
        <v>4.5</v>
      </c>
    </row>
    <row r="29" spans="1:8" x14ac:dyDescent="0.25">
      <c r="A29">
        <v>24128</v>
      </c>
      <c r="B29" t="s">
        <v>1115</v>
      </c>
      <c r="C29" t="s">
        <v>298</v>
      </c>
      <c r="D29" t="s">
        <v>23</v>
      </c>
      <c r="E29" t="s">
        <v>1306</v>
      </c>
      <c r="F29">
        <v>183</v>
      </c>
      <c r="G29" s="4">
        <v>40572</v>
      </c>
      <c r="H29">
        <f>VLOOKUP($D29,'Product Ledger_EX'!$A$1:$D$13,MATCH($H$1,'Product Ledger_EX'!$A$1:$D$1,0),0)</f>
        <v>3</v>
      </c>
    </row>
    <row r="30" spans="1:8" x14ac:dyDescent="0.25">
      <c r="A30">
        <v>24222</v>
      </c>
      <c r="B30" t="s">
        <v>1211</v>
      </c>
      <c r="C30" t="s">
        <v>617</v>
      </c>
      <c r="D30" t="s">
        <v>31</v>
      </c>
      <c r="E30" t="s">
        <v>1305</v>
      </c>
      <c r="F30">
        <v>3</v>
      </c>
      <c r="G30" s="4">
        <v>40573</v>
      </c>
      <c r="H30">
        <f>VLOOKUP($D30,'Product Ledger_EX'!$A$1:$D$13,MATCH($H$1,'Product Ledger_EX'!$A$1:$D$1,0),0)</f>
        <v>6.99</v>
      </c>
    </row>
    <row r="31" spans="1:8" x14ac:dyDescent="0.25">
      <c r="A31">
        <v>24090</v>
      </c>
      <c r="B31" t="s">
        <v>1075</v>
      </c>
      <c r="C31" t="s">
        <v>102</v>
      </c>
      <c r="D31" t="s">
        <v>62</v>
      </c>
      <c r="E31" t="s">
        <v>1306</v>
      </c>
      <c r="F31">
        <v>42</v>
      </c>
      <c r="G31" s="4">
        <v>40575</v>
      </c>
      <c r="H31">
        <f>VLOOKUP($D31,'Product Ledger_EX'!$A$1:$D$13,MATCH($H$1,'Product Ledger_EX'!$A$1:$D$1,0),0)</f>
        <v>4.5</v>
      </c>
    </row>
    <row r="32" spans="1:8" x14ac:dyDescent="0.25">
      <c r="A32">
        <v>24257</v>
      </c>
      <c r="B32" t="s">
        <v>1247</v>
      </c>
      <c r="C32" t="s">
        <v>343</v>
      </c>
      <c r="D32" t="s">
        <v>14</v>
      </c>
      <c r="E32" t="s">
        <v>1305</v>
      </c>
      <c r="F32">
        <v>17</v>
      </c>
      <c r="G32" s="4">
        <v>40578</v>
      </c>
      <c r="H32">
        <f>VLOOKUP($D32,'Product Ledger_EX'!$A$1:$D$13,MATCH($H$1,'Product Ledger_EX'!$A$1:$D$1,0),0)</f>
        <v>9</v>
      </c>
    </row>
    <row r="33" spans="1:8" x14ac:dyDescent="0.25">
      <c r="A33">
        <v>24243</v>
      </c>
      <c r="B33" t="s">
        <v>1232</v>
      </c>
      <c r="C33" t="s">
        <v>88</v>
      </c>
      <c r="D33" t="s">
        <v>20</v>
      </c>
      <c r="E33" t="s">
        <v>1304</v>
      </c>
      <c r="F33">
        <v>88</v>
      </c>
      <c r="G33" s="4">
        <v>40579</v>
      </c>
      <c r="H33">
        <f>VLOOKUP($D33,'Product Ledger_EX'!$A$1:$D$13,MATCH($H$1,'Product Ledger_EX'!$A$1:$D$1,0),0)</f>
        <v>3.99</v>
      </c>
    </row>
    <row r="34" spans="1:8" x14ac:dyDescent="0.25">
      <c r="A34">
        <v>24115</v>
      </c>
      <c r="B34" t="s">
        <v>1100</v>
      </c>
      <c r="C34" t="s">
        <v>1101</v>
      </c>
      <c r="D34" t="s">
        <v>17</v>
      </c>
      <c r="E34" t="s">
        <v>1304</v>
      </c>
      <c r="F34">
        <v>169</v>
      </c>
      <c r="G34" s="4">
        <v>40582</v>
      </c>
      <c r="H34">
        <f>VLOOKUP($D34,'Product Ledger_EX'!$A$1:$D$13,MATCH($H$1,'Product Ledger_EX'!$A$1:$D$1,0),0)</f>
        <v>9.99</v>
      </c>
    </row>
    <row r="35" spans="1:8" x14ac:dyDescent="0.25">
      <c r="A35">
        <v>24065</v>
      </c>
      <c r="B35" t="s">
        <v>1049</v>
      </c>
      <c r="C35" t="s">
        <v>261</v>
      </c>
      <c r="D35" t="s">
        <v>20</v>
      </c>
      <c r="E35" t="s">
        <v>1304</v>
      </c>
      <c r="F35">
        <v>57</v>
      </c>
      <c r="G35" s="4">
        <v>40585</v>
      </c>
      <c r="H35">
        <f>VLOOKUP($D35,'Product Ledger_EX'!$A$1:$D$13,MATCH($H$1,'Product Ledger_EX'!$A$1:$D$1,0),0)</f>
        <v>3.99</v>
      </c>
    </row>
    <row r="36" spans="1:8" x14ac:dyDescent="0.25">
      <c r="A36">
        <v>24194</v>
      </c>
      <c r="B36" t="s">
        <v>1182</v>
      </c>
      <c r="C36" t="s">
        <v>90</v>
      </c>
      <c r="D36" t="s">
        <v>55</v>
      </c>
      <c r="E36" t="s">
        <v>1304</v>
      </c>
      <c r="F36">
        <v>138</v>
      </c>
      <c r="G36" s="4">
        <v>40586</v>
      </c>
      <c r="H36">
        <f>VLOOKUP($D36,'Product Ledger_EX'!$A$1:$D$13,MATCH($H$1,'Product Ledger_EX'!$A$1:$D$1,0),0)</f>
        <v>4.5</v>
      </c>
    </row>
    <row r="37" spans="1:8" x14ac:dyDescent="0.25">
      <c r="A37">
        <v>24122</v>
      </c>
      <c r="B37" t="s">
        <v>1109</v>
      </c>
      <c r="C37" t="s">
        <v>354</v>
      </c>
      <c r="D37" t="s">
        <v>62</v>
      </c>
      <c r="E37" t="s">
        <v>1306</v>
      </c>
      <c r="F37">
        <v>125</v>
      </c>
      <c r="G37" s="4">
        <v>40588</v>
      </c>
      <c r="H37">
        <f>VLOOKUP($D37,'Product Ledger_EX'!$A$1:$D$13,MATCH($H$1,'Product Ledger_EX'!$A$1:$D$1,0),0)</f>
        <v>4.5</v>
      </c>
    </row>
    <row r="38" spans="1:8" x14ac:dyDescent="0.25">
      <c r="A38">
        <v>24070</v>
      </c>
      <c r="B38" t="s">
        <v>1055</v>
      </c>
      <c r="C38" t="s">
        <v>135</v>
      </c>
      <c r="D38" t="s">
        <v>26</v>
      </c>
      <c r="E38" t="s">
        <v>1304</v>
      </c>
      <c r="F38">
        <v>94</v>
      </c>
      <c r="G38" s="4">
        <v>40589</v>
      </c>
      <c r="H38">
        <f>VLOOKUP($D38,'Product Ledger_EX'!$A$1:$D$13,MATCH($H$1,'Product Ledger_EX'!$A$1:$D$1,0),0)</f>
        <v>6</v>
      </c>
    </row>
    <row r="39" spans="1:8" x14ac:dyDescent="0.25">
      <c r="A39">
        <v>24141</v>
      </c>
      <c r="B39" t="s">
        <v>1128</v>
      </c>
      <c r="C39" t="s">
        <v>404</v>
      </c>
      <c r="D39" t="s">
        <v>62</v>
      </c>
      <c r="E39" t="s">
        <v>1304</v>
      </c>
      <c r="F39">
        <v>203</v>
      </c>
      <c r="G39" s="4">
        <v>40590</v>
      </c>
      <c r="H39">
        <f>VLOOKUP($D39,'Product Ledger_EX'!$A$1:$D$13,MATCH($H$1,'Product Ledger_EX'!$A$1:$D$1,0),0)</f>
        <v>4.5</v>
      </c>
    </row>
    <row r="40" spans="1:8" x14ac:dyDescent="0.25">
      <c r="A40">
        <v>24134</v>
      </c>
      <c r="B40" t="s">
        <v>1121</v>
      </c>
      <c r="C40" t="s">
        <v>316</v>
      </c>
      <c r="D40" t="s">
        <v>31</v>
      </c>
      <c r="E40" t="s">
        <v>1304</v>
      </c>
      <c r="F40">
        <v>47</v>
      </c>
      <c r="G40" s="4">
        <v>40591</v>
      </c>
      <c r="H40">
        <f>VLOOKUP($D40,'Product Ledger_EX'!$A$1:$D$13,MATCH($H$1,'Product Ledger_EX'!$A$1:$D$1,0),0)</f>
        <v>6.99</v>
      </c>
    </row>
    <row r="41" spans="1:8" x14ac:dyDescent="0.25">
      <c r="A41">
        <v>24101</v>
      </c>
      <c r="B41" t="s">
        <v>1086</v>
      </c>
      <c r="C41" t="s">
        <v>138</v>
      </c>
      <c r="D41" t="s">
        <v>17</v>
      </c>
      <c r="E41" t="s">
        <v>1305</v>
      </c>
      <c r="F41">
        <v>143</v>
      </c>
      <c r="G41" s="4">
        <v>40592</v>
      </c>
      <c r="H41">
        <f>VLOOKUP($D41,'Product Ledger_EX'!$A$1:$D$13,MATCH($H$1,'Product Ledger_EX'!$A$1:$D$1,0),0)</f>
        <v>9.99</v>
      </c>
    </row>
    <row r="42" spans="1:8" x14ac:dyDescent="0.25">
      <c r="A42">
        <v>24118</v>
      </c>
      <c r="B42" t="s">
        <v>1104</v>
      </c>
      <c r="C42" t="s">
        <v>165</v>
      </c>
      <c r="D42" t="s">
        <v>43</v>
      </c>
      <c r="E42" t="s">
        <v>1305</v>
      </c>
      <c r="F42">
        <v>41</v>
      </c>
      <c r="G42" s="4">
        <v>40593</v>
      </c>
      <c r="H42">
        <f>VLOOKUP($D42,'Product Ledger_EX'!$A$1:$D$13,MATCH($H$1,'Product Ledger_EX'!$A$1:$D$1,0),0)</f>
        <v>6.5</v>
      </c>
    </row>
    <row r="43" spans="1:8" x14ac:dyDescent="0.25">
      <c r="A43">
        <v>24184</v>
      </c>
      <c r="B43" t="s">
        <v>1172</v>
      </c>
      <c r="C43" t="s">
        <v>984</v>
      </c>
      <c r="D43" t="s">
        <v>48</v>
      </c>
      <c r="E43" t="s">
        <v>1304</v>
      </c>
      <c r="F43">
        <v>135</v>
      </c>
      <c r="G43" s="4">
        <v>40593</v>
      </c>
      <c r="H43">
        <f>VLOOKUP($D43,'Product Ledger_EX'!$A$1:$D$13,MATCH($H$1,'Product Ledger_EX'!$A$1:$D$1,0),0)</f>
        <v>14.5</v>
      </c>
    </row>
    <row r="44" spans="1:8" x14ac:dyDescent="0.25">
      <c r="A44">
        <v>24062</v>
      </c>
      <c r="B44" t="s">
        <v>1046</v>
      </c>
      <c r="C44" t="s">
        <v>336</v>
      </c>
      <c r="D44" t="s">
        <v>48</v>
      </c>
      <c r="E44" t="s">
        <v>1304</v>
      </c>
      <c r="F44">
        <v>43</v>
      </c>
      <c r="G44" s="4">
        <v>40594</v>
      </c>
      <c r="H44">
        <f>VLOOKUP($D44,'Product Ledger_EX'!$A$1:$D$13,MATCH($H$1,'Product Ledger_EX'!$A$1:$D$1,0),0)</f>
        <v>14.5</v>
      </c>
    </row>
    <row r="45" spans="1:8" x14ac:dyDescent="0.25">
      <c r="A45">
        <v>24102</v>
      </c>
      <c r="B45" t="s">
        <v>1087</v>
      </c>
      <c r="C45" t="s">
        <v>169</v>
      </c>
      <c r="D45" t="s">
        <v>55</v>
      </c>
      <c r="E45" t="s">
        <v>1306</v>
      </c>
      <c r="F45">
        <v>183</v>
      </c>
      <c r="G45" s="4">
        <v>40594</v>
      </c>
      <c r="H45">
        <f>VLOOKUP($D45,'Product Ledger_EX'!$A$1:$D$13,MATCH($H$1,'Product Ledger_EX'!$A$1:$D$1,0),0)</f>
        <v>4.5</v>
      </c>
    </row>
    <row r="46" spans="1:8" x14ac:dyDescent="0.25">
      <c r="A46">
        <v>24130</v>
      </c>
      <c r="B46" t="s">
        <v>1117</v>
      </c>
      <c r="C46" t="s">
        <v>52</v>
      </c>
      <c r="D46" t="s">
        <v>17</v>
      </c>
      <c r="E46" t="s">
        <v>1304</v>
      </c>
      <c r="F46">
        <v>84</v>
      </c>
      <c r="G46" s="4">
        <v>40594</v>
      </c>
      <c r="H46">
        <f>VLOOKUP($D46,'Product Ledger_EX'!$A$1:$D$13,MATCH($H$1,'Product Ledger_EX'!$A$1:$D$1,0),0)</f>
        <v>9.99</v>
      </c>
    </row>
    <row r="47" spans="1:8" x14ac:dyDescent="0.25">
      <c r="A47">
        <v>24214</v>
      </c>
      <c r="B47" t="s">
        <v>1203</v>
      </c>
      <c r="C47" t="s">
        <v>180</v>
      </c>
      <c r="D47" t="s">
        <v>17</v>
      </c>
      <c r="E47" t="s">
        <v>1305</v>
      </c>
      <c r="F47">
        <v>120</v>
      </c>
      <c r="G47" s="4">
        <v>40595</v>
      </c>
      <c r="H47">
        <f>VLOOKUP($D47,'Product Ledger_EX'!$A$1:$D$13,MATCH($H$1,'Product Ledger_EX'!$A$1:$D$1,0),0)</f>
        <v>9.99</v>
      </c>
    </row>
    <row r="48" spans="1:8" x14ac:dyDescent="0.25">
      <c r="A48">
        <v>24190</v>
      </c>
      <c r="B48" t="s">
        <v>1178</v>
      </c>
      <c r="C48" t="s">
        <v>290</v>
      </c>
      <c r="D48" t="s">
        <v>43</v>
      </c>
      <c r="E48" t="s">
        <v>1305</v>
      </c>
      <c r="F48">
        <v>185</v>
      </c>
      <c r="G48" s="4">
        <v>40596</v>
      </c>
      <c r="H48">
        <f>VLOOKUP($D48,'Product Ledger_EX'!$A$1:$D$13,MATCH($H$1,'Product Ledger_EX'!$A$1:$D$1,0),0)</f>
        <v>6.5</v>
      </c>
    </row>
    <row r="49" spans="1:8" x14ac:dyDescent="0.25">
      <c r="A49">
        <v>24236</v>
      </c>
      <c r="B49" t="s">
        <v>1225</v>
      </c>
      <c r="C49" t="s">
        <v>302</v>
      </c>
      <c r="D49" t="s">
        <v>14</v>
      </c>
      <c r="E49" t="s">
        <v>1305</v>
      </c>
      <c r="F49">
        <v>195</v>
      </c>
      <c r="G49" s="4">
        <v>40596</v>
      </c>
      <c r="H49">
        <f>VLOOKUP($D49,'Product Ledger_EX'!$A$1:$D$13,MATCH($H$1,'Product Ledger_EX'!$A$1:$D$1,0),0)</f>
        <v>9</v>
      </c>
    </row>
    <row r="50" spans="1:8" x14ac:dyDescent="0.25">
      <c r="A50">
        <v>24175</v>
      </c>
      <c r="B50" t="s">
        <v>1163</v>
      </c>
      <c r="C50" t="s">
        <v>362</v>
      </c>
      <c r="D50" t="s">
        <v>62</v>
      </c>
      <c r="E50" t="s">
        <v>1304</v>
      </c>
      <c r="F50">
        <v>97</v>
      </c>
      <c r="G50" s="4">
        <v>40603</v>
      </c>
      <c r="H50">
        <f>VLOOKUP($D50,'Product Ledger_EX'!$A$1:$D$13,MATCH($H$1,'Product Ledger_EX'!$A$1:$D$1,0),0)</f>
        <v>4.5</v>
      </c>
    </row>
    <row r="51" spans="1:8" x14ac:dyDescent="0.25">
      <c r="A51">
        <v>24188</v>
      </c>
      <c r="B51" t="s">
        <v>1176</v>
      </c>
      <c r="C51" t="s">
        <v>404</v>
      </c>
      <c r="D51" t="s">
        <v>20</v>
      </c>
      <c r="E51" t="s">
        <v>1305</v>
      </c>
      <c r="F51">
        <v>185</v>
      </c>
      <c r="G51" s="4">
        <v>40603</v>
      </c>
      <c r="H51">
        <f>VLOOKUP($D51,'Product Ledger_EX'!$A$1:$D$13,MATCH($H$1,'Product Ledger_EX'!$A$1:$D$1,0),0)</f>
        <v>3.99</v>
      </c>
    </row>
    <row r="52" spans="1:8" x14ac:dyDescent="0.25">
      <c r="A52">
        <v>24159</v>
      </c>
      <c r="B52" t="s">
        <v>1146</v>
      </c>
      <c r="C52" t="s">
        <v>992</v>
      </c>
      <c r="D52" t="s">
        <v>55</v>
      </c>
      <c r="E52" t="s">
        <v>1304</v>
      </c>
      <c r="F52">
        <v>40</v>
      </c>
      <c r="G52" s="4">
        <v>40608</v>
      </c>
      <c r="H52">
        <f>VLOOKUP($D52,'Product Ledger_EX'!$A$1:$D$13,MATCH($H$1,'Product Ledger_EX'!$A$1:$D$1,0),0)</f>
        <v>4.5</v>
      </c>
    </row>
    <row r="53" spans="1:8" x14ac:dyDescent="0.25">
      <c r="A53">
        <v>24181</v>
      </c>
      <c r="B53" t="s">
        <v>1169</v>
      </c>
      <c r="C53" t="s">
        <v>196</v>
      </c>
      <c r="D53" t="s">
        <v>55</v>
      </c>
      <c r="E53" t="s">
        <v>1305</v>
      </c>
      <c r="F53">
        <v>12</v>
      </c>
      <c r="G53" s="4">
        <v>40610</v>
      </c>
      <c r="H53">
        <f>VLOOKUP($D53,'Product Ledger_EX'!$A$1:$D$13,MATCH($H$1,'Product Ledger_EX'!$A$1:$D$1,0),0)</f>
        <v>4.5</v>
      </c>
    </row>
    <row r="54" spans="1:8" x14ac:dyDescent="0.25">
      <c r="A54">
        <v>24249</v>
      </c>
      <c r="B54" t="s">
        <v>1239</v>
      </c>
      <c r="C54" t="s">
        <v>307</v>
      </c>
      <c r="D54" t="s">
        <v>8</v>
      </c>
      <c r="E54" t="s">
        <v>1304</v>
      </c>
      <c r="F54">
        <v>151</v>
      </c>
      <c r="G54" s="4">
        <v>40611</v>
      </c>
      <c r="H54">
        <f>VLOOKUP($D54,'Product Ledger_EX'!$A$1:$D$13,MATCH($H$1,'Product Ledger_EX'!$A$1:$D$1,0),0)</f>
        <v>0</v>
      </c>
    </row>
    <row r="55" spans="1:8" x14ac:dyDescent="0.25">
      <c r="A55">
        <v>24250</v>
      </c>
      <c r="B55" t="s">
        <v>1240</v>
      </c>
      <c r="C55" t="s">
        <v>178</v>
      </c>
      <c r="D55" t="s">
        <v>55</v>
      </c>
      <c r="E55" t="s">
        <v>1305</v>
      </c>
      <c r="F55">
        <v>11</v>
      </c>
      <c r="G55" s="4">
        <v>40611</v>
      </c>
      <c r="H55">
        <f>VLOOKUP($D55,'Product Ledger_EX'!$A$1:$D$13,MATCH($H$1,'Product Ledger_EX'!$A$1:$D$1,0),0)</f>
        <v>4.5</v>
      </c>
    </row>
    <row r="56" spans="1:8" x14ac:dyDescent="0.25">
      <c r="A56">
        <v>24186</v>
      </c>
      <c r="B56" t="s">
        <v>1174</v>
      </c>
      <c r="C56" t="s">
        <v>345</v>
      </c>
      <c r="D56" t="s">
        <v>11</v>
      </c>
      <c r="E56" t="s">
        <v>1304</v>
      </c>
      <c r="F56">
        <v>15</v>
      </c>
      <c r="G56" s="4">
        <v>40612</v>
      </c>
      <c r="H56">
        <f>VLOOKUP($D56,'Product Ledger_EX'!$A$1:$D$13,MATCH($H$1,'Product Ledger_EX'!$A$1:$D$1,0),0)</f>
        <v>6.5</v>
      </c>
    </row>
    <row r="57" spans="1:8" x14ac:dyDescent="0.25">
      <c r="A57">
        <v>24121</v>
      </c>
      <c r="B57" t="s">
        <v>1107</v>
      </c>
      <c r="C57" t="s">
        <v>1108</v>
      </c>
      <c r="D57" t="s">
        <v>14</v>
      </c>
      <c r="E57" t="s">
        <v>1304</v>
      </c>
      <c r="F57">
        <v>91</v>
      </c>
      <c r="G57" s="4">
        <v>40613</v>
      </c>
      <c r="H57">
        <f>VLOOKUP($D57,'Product Ledger_EX'!$A$1:$D$13,MATCH($H$1,'Product Ledger_EX'!$A$1:$D$1,0),0)</f>
        <v>9</v>
      </c>
    </row>
    <row r="58" spans="1:8" x14ac:dyDescent="0.25">
      <c r="A58">
        <v>24233</v>
      </c>
      <c r="B58" t="s">
        <v>1222</v>
      </c>
      <c r="C58" t="s">
        <v>22</v>
      </c>
      <c r="D58" t="s">
        <v>55</v>
      </c>
      <c r="E58" t="s">
        <v>1304</v>
      </c>
      <c r="F58">
        <v>162</v>
      </c>
      <c r="G58" s="4">
        <v>40614</v>
      </c>
      <c r="H58">
        <f>VLOOKUP($D58,'Product Ledger_EX'!$A$1:$D$13,MATCH($H$1,'Product Ledger_EX'!$A$1:$D$1,0),0)</f>
        <v>4.5</v>
      </c>
    </row>
    <row r="59" spans="1:8" x14ac:dyDescent="0.25">
      <c r="A59">
        <v>24156</v>
      </c>
      <c r="B59" t="s">
        <v>1143</v>
      </c>
      <c r="C59" t="s">
        <v>682</v>
      </c>
      <c r="D59" t="s">
        <v>11</v>
      </c>
      <c r="E59" t="s">
        <v>1304</v>
      </c>
      <c r="F59">
        <v>71</v>
      </c>
      <c r="G59" s="4">
        <v>40615</v>
      </c>
      <c r="H59">
        <f>VLOOKUP($D59,'Product Ledger_EX'!$A$1:$D$13,MATCH($H$1,'Product Ledger_EX'!$A$1:$D$1,0),0)</f>
        <v>6.5</v>
      </c>
    </row>
    <row r="60" spans="1:8" x14ac:dyDescent="0.25">
      <c r="A60">
        <v>24148</v>
      </c>
      <c r="B60" t="s">
        <v>1135</v>
      </c>
      <c r="C60" t="s">
        <v>448</v>
      </c>
      <c r="D60" t="s">
        <v>62</v>
      </c>
      <c r="E60" t="s">
        <v>1306</v>
      </c>
      <c r="F60">
        <v>58</v>
      </c>
      <c r="G60" s="4">
        <v>40618</v>
      </c>
      <c r="H60">
        <f>VLOOKUP($D60,'Product Ledger_EX'!$A$1:$D$13,MATCH($H$1,'Product Ledger_EX'!$A$1:$D$1,0),0)</f>
        <v>4.5</v>
      </c>
    </row>
    <row r="61" spans="1:8" x14ac:dyDescent="0.25">
      <c r="A61">
        <v>24165</v>
      </c>
      <c r="B61" t="s">
        <v>1152</v>
      </c>
      <c r="C61" t="s">
        <v>571</v>
      </c>
      <c r="D61" t="s">
        <v>48</v>
      </c>
      <c r="E61" t="s">
        <v>1304</v>
      </c>
      <c r="F61">
        <v>54</v>
      </c>
      <c r="G61" s="4">
        <v>40619</v>
      </c>
      <c r="H61">
        <f>VLOOKUP($D61,'Product Ledger_EX'!$A$1:$D$13,MATCH($H$1,'Product Ledger_EX'!$A$1:$D$1,0),0)</f>
        <v>14.5</v>
      </c>
    </row>
    <row r="62" spans="1:8" x14ac:dyDescent="0.25">
      <c r="A62">
        <v>24109</v>
      </c>
      <c r="B62" t="s">
        <v>1094</v>
      </c>
      <c r="C62" t="s">
        <v>322</v>
      </c>
      <c r="D62" t="s">
        <v>62</v>
      </c>
      <c r="E62" t="s">
        <v>1305</v>
      </c>
      <c r="F62">
        <v>182</v>
      </c>
      <c r="G62" s="4">
        <v>40620</v>
      </c>
      <c r="H62">
        <f>VLOOKUP($D62,'Product Ledger_EX'!$A$1:$D$13,MATCH($H$1,'Product Ledger_EX'!$A$1:$D$1,0),0)</f>
        <v>4.5</v>
      </c>
    </row>
    <row r="63" spans="1:8" x14ac:dyDescent="0.25">
      <c r="A63">
        <v>24149</v>
      </c>
      <c r="B63" t="s">
        <v>1136</v>
      </c>
      <c r="C63" t="s">
        <v>269</v>
      </c>
      <c r="D63" t="s">
        <v>23</v>
      </c>
      <c r="E63" t="s">
        <v>1305</v>
      </c>
      <c r="F63">
        <v>142</v>
      </c>
      <c r="G63" s="4">
        <v>40620</v>
      </c>
      <c r="H63">
        <f>VLOOKUP($D63,'Product Ledger_EX'!$A$1:$D$13,MATCH($H$1,'Product Ledger_EX'!$A$1:$D$1,0),0)</f>
        <v>3</v>
      </c>
    </row>
    <row r="64" spans="1:8" x14ac:dyDescent="0.25">
      <c r="A64">
        <v>24177</v>
      </c>
      <c r="B64" t="s">
        <v>1165</v>
      </c>
      <c r="C64" t="s">
        <v>550</v>
      </c>
      <c r="D64" t="s">
        <v>11</v>
      </c>
      <c r="E64" t="s">
        <v>1304</v>
      </c>
      <c r="F64">
        <v>33</v>
      </c>
      <c r="G64" s="4">
        <v>40620</v>
      </c>
      <c r="H64">
        <f>VLOOKUP($D64,'Product Ledger_EX'!$A$1:$D$13,MATCH($H$1,'Product Ledger_EX'!$A$1:$D$1,0),0)</f>
        <v>6.5</v>
      </c>
    </row>
    <row r="65" spans="1:8" x14ac:dyDescent="0.25">
      <c r="A65">
        <v>24226</v>
      </c>
      <c r="B65" t="s">
        <v>1215</v>
      </c>
      <c r="C65" t="s">
        <v>617</v>
      </c>
      <c r="D65" t="s">
        <v>23</v>
      </c>
      <c r="E65" t="s">
        <v>1305</v>
      </c>
      <c r="F65">
        <v>64</v>
      </c>
      <c r="G65" s="4">
        <v>40622</v>
      </c>
      <c r="H65">
        <f>VLOOKUP($D65,'Product Ledger_EX'!$A$1:$D$13,MATCH($H$1,'Product Ledger_EX'!$A$1:$D$1,0),0)</f>
        <v>3</v>
      </c>
    </row>
    <row r="66" spans="1:8" x14ac:dyDescent="0.25">
      <c r="A66">
        <v>24212</v>
      </c>
      <c r="B66" t="s">
        <v>1201</v>
      </c>
      <c r="C66" t="s">
        <v>37</v>
      </c>
      <c r="D66" t="s">
        <v>55</v>
      </c>
      <c r="E66" t="s">
        <v>1305</v>
      </c>
      <c r="F66">
        <v>15</v>
      </c>
      <c r="G66" s="4">
        <v>40624</v>
      </c>
      <c r="H66">
        <f>VLOOKUP($D66,'Product Ledger_EX'!$A$1:$D$13,MATCH($H$1,'Product Ledger_EX'!$A$1:$D$1,0),0)</f>
        <v>4.5</v>
      </c>
    </row>
    <row r="67" spans="1:8" x14ac:dyDescent="0.25">
      <c r="A67">
        <v>24216</v>
      </c>
      <c r="B67" t="s">
        <v>1205</v>
      </c>
      <c r="C67" t="s">
        <v>981</v>
      </c>
      <c r="D67" t="s">
        <v>20</v>
      </c>
      <c r="E67" t="s">
        <v>1306</v>
      </c>
      <c r="F67">
        <v>11</v>
      </c>
      <c r="G67" s="4">
        <v>40624</v>
      </c>
      <c r="H67">
        <f>VLOOKUP($D67,'Product Ledger_EX'!$A$1:$D$13,MATCH($H$1,'Product Ledger_EX'!$A$1:$D$1,0),0)</f>
        <v>3.99</v>
      </c>
    </row>
    <row r="68" spans="1:8" x14ac:dyDescent="0.25">
      <c r="A68">
        <v>24098</v>
      </c>
      <c r="B68" t="s">
        <v>1083</v>
      </c>
      <c r="C68" t="s">
        <v>557</v>
      </c>
      <c r="D68" t="s">
        <v>17</v>
      </c>
      <c r="E68" t="s">
        <v>1305</v>
      </c>
      <c r="F68">
        <v>77</v>
      </c>
      <c r="G68" s="4">
        <v>40625</v>
      </c>
      <c r="H68">
        <f>VLOOKUP($D68,'Product Ledger_EX'!$A$1:$D$13,MATCH($H$1,'Product Ledger_EX'!$A$1:$D$1,0),0)</f>
        <v>9.99</v>
      </c>
    </row>
    <row r="69" spans="1:8" x14ac:dyDescent="0.25">
      <c r="A69">
        <v>24124</v>
      </c>
      <c r="B69" t="s">
        <v>1111</v>
      </c>
      <c r="C69" t="s">
        <v>307</v>
      </c>
      <c r="D69" t="s">
        <v>23</v>
      </c>
      <c r="E69" t="s">
        <v>1304</v>
      </c>
      <c r="F69">
        <v>159</v>
      </c>
      <c r="G69" s="4">
        <v>40625</v>
      </c>
      <c r="H69">
        <f>VLOOKUP($D69,'Product Ledger_EX'!$A$1:$D$13,MATCH($H$1,'Product Ledger_EX'!$A$1:$D$1,0),0)</f>
        <v>3</v>
      </c>
    </row>
    <row r="70" spans="1:8" x14ac:dyDescent="0.25">
      <c r="A70">
        <v>24071</v>
      </c>
      <c r="B70" t="s">
        <v>1056</v>
      </c>
      <c r="C70" t="s">
        <v>288</v>
      </c>
      <c r="D70" t="s">
        <v>48</v>
      </c>
      <c r="E70" t="s">
        <v>1305</v>
      </c>
      <c r="F70">
        <v>38</v>
      </c>
      <c r="G70" s="4">
        <v>40627</v>
      </c>
      <c r="H70">
        <f>VLOOKUP($D70,'Product Ledger_EX'!$A$1:$D$13,MATCH($H$1,'Product Ledger_EX'!$A$1:$D$1,0),0)</f>
        <v>14.5</v>
      </c>
    </row>
    <row r="71" spans="1:8" x14ac:dyDescent="0.25">
      <c r="A71">
        <v>24072</v>
      </c>
      <c r="B71" t="s">
        <v>1057</v>
      </c>
      <c r="C71" t="s">
        <v>764</v>
      </c>
      <c r="D71" t="s">
        <v>17</v>
      </c>
      <c r="E71" t="s">
        <v>1304</v>
      </c>
      <c r="F71">
        <v>159</v>
      </c>
      <c r="G71" s="4">
        <v>40629</v>
      </c>
      <c r="H71">
        <f>VLOOKUP($D71,'Product Ledger_EX'!$A$1:$D$13,MATCH($H$1,'Product Ledger_EX'!$A$1:$D$1,0),0)</f>
        <v>9.99</v>
      </c>
    </row>
    <row r="72" spans="1:8" x14ac:dyDescent="0.25">
      <c r="A72">
        <v>24120</v>
      </c>
      <c r="B72" t="s">
        <v>1106</v>
      </c>
      <c r="C72" t="s">
        <v>52</v>
      </c>
      <c r="D72" t="s">
        <v>62</v>
      </c>
      <c r="E72" t="s">
        <v>1304</v>
      </c>
      <c r="F72">
        <v>99</v>
      </c>
      <c r="G72" s="4">
        <v>40630</v>
      </c>
      <c r="H72">
        <f>VLOOKUP($D72,'Product Ledger_EX'!$A$1:$D$13,MATCH($H$1,'Product Ledger_EX'!$A$1:$D$1,0),0)</f>
        <v>4.5</v>
      </c>
    </row>
    <row r="73" spans="1:8" x14ac:dyDescent="0.25">
      <c r="A73">
        <v>24224</v>
      </c>
      <c r="B73" t="s">
        <v>1213</v>
      </c>
      <c r="C73" t="s">
        <v>507</v>
      </c>
      <c r="D73" t="s">
        <v>26</v>
      </c>
      <c r="E73" t="s">
        <v>1304</v>
      </c>
      <c r="F73">
        <v>181</v>
      </c>
      <c r="G73" s="4">
        <v>40630</v>
      </c>
      <c r="H73">
        <f>VLOOKUP($D73,'Product Ledger_EX'!$A$1:$D$13,MATCH($H$1,'Product Ledger_EX'!$A$1:$D$1,0),0)</f>
        <v>6</v>
      </c>
    </row>
    <row r="74" spans="1:8" x14ac:dyDescent="0.25">
      <c r="A74">
        <v>24076</v>
      </c>
      <c r="B74" t="s">
        <v>1061</v>
      </c>
      <c r="C74" t="s">
        <v>834</v>
      </c>
      <c r="D74" t="s">
        <v>11</v>
      </c>
      <c r="E74" t="s">
        <v>1304</v>
      </c>
      <c r="F74">
        <v>200</v>
      </c>
      <c r="G74" s="4">
        <v>40631</v>
      </c>
      <c r="H74">
        <f>VLOOKUP($D74,'Product Ledger_EX'!$A$1:$D$13,MATCH($H$1,'Product Ledger_EX'!$A$1:$D$1,0),0)</f>
        <v>6.5</v>
      </c>
    </row>
    <row r="75" spans="1:8" x14ac:dyDescent="0.25">
      <c r="A75">
        <v>24199</v>
      </c>
      <c r="B75" t="s">
        <v>1187</v>
      </c>
      <c r="C75" t="s">
        <v>142</v>
      </c>
      <c r="D75" t="s">
        <v>14</v>
      </c>
      <c r="E75" t="s">
        <v>1305</v>
      </c>
      <c r="F75">
        <v>200</v>
      </c>
      <c r="G75" s="4">
        <v>40636</v>
      </c>
      <c r="H75">
        <f>VLOOKUP($D75,'Product Ledger_EX'!$A$1:$D$13,MATCH($H$1,'Product Ledger_EX'!$A$1:$D$1,0),0)</f>
        <v>9</v>
      </c>
    </row>
    <row r="76" spans="1:8" x14ac:dyDescent="0.25">
      <c r="A76">
        <v>24093</v>
      </c>
      <c r="B76" t="s">
        <v>1078</v>
      </c>
      <c r="C76" t="s">
        <v>307</v>
      </c>
      <c r="D76" t="s">
        <v>55</v>
      </c>
      <c r="E76" t="s">
        <v>1304</v>
      </c>
      <c r="F76">
        <v>53</v>
      </c>
      <c r="G76" s="4">
        <v>40637</v>
      </c>
      <c r="H76">
        <f>VLOOKUP($D76,'Product Ledger_EX'!$A$1:$D$13,MATCH($H$1,'Product Ledger_EX'!$A$1:$D$1,0),0)</f>
        <v>4.5</v>
      </c>
    </row>
    <row r="77" spans="1:8" x14ac:dyDescent="0.25">
      <c r="A77">
        <v>24126</v>
      </c>
      <c r="B77" t="s">
        <v>1113</v>
      </c>
      <c r="C77" t="s">
        <v>309</v>
      </c>
      <c r="D77" t="s">
        <v>20</v>
      </c>
      <c r="E77" t="s">
        <v>1305</v>
      </c>
      <c r="F77">
        <v>125</v>
      </c>
      <c r="G77" s="4">
        <v>40640</v>
      </c>
      <c r="H77">
        <f>VLOOKUP($D77,'Product Ledger_EX'!$A$1:$D$13,MATCH($H$1,'Product Ledger_EX'!$A$1:$D$1,0),0)</f>
        <v>3.99</v>
      </c>
    </row>
    <row r="78" spans="1:8" x14ac:dyDescent="0.25">
      <c r="A78">
        <v>24135</v>
      </c>
      <c r="B78" t="s">
        <v>1122</v>
      </c>
      <c r="C78" t="s">
        <v>462</v>
      </c>
      <c r="D78" t="s">
        <v>31</v>
      </c>
      <c r="E78" t="s">
        <v>1305</v>
      </c>
      <c r="F78">
        <v>108</v>
      </c>
      <c r="G78" s="4">
        <v>40641</v>
      </c>
      <c r="H78">
        <f>VLOOKUP($D78,'Product Ledger_EX'!$A$1:$D$13,MATCH($H$1,'Product Ledger_EX'!$A$1:$D$1,0),0)</f>
        <v>6.99</v>
      </c>
    </row>
    <row r="79" spans="1:8" x14ac:dyDescent="0.25">
      <c r="A79">
        <v>24150</v>
      </c>
      <c r="B79" t="s">
        <v>1137</v>
      </c>
      <c r="C79" t="s">
        <v>1108</v>
      </c>
      <c r="D79" t="s">
        <v>8</v>
      </c>
      <c r="E79" t="s">
        <v>1305</v>
      </c>
      <c r="F79">
        <v>46</v>
      </c>
      <c r="G79" s="4">
        <v>40641</v>
      </c>
      <c r="H79">
        <f>VLOOKUP($D79,'Product Ledger_EX'!$A$1:$D$13,MATCH($H$1,'Product Ledger_EX'!$A$1:$D$1,0),0)</f>
        <v>0</v>
      </c>
    </row>
    <row r="80" spans="1:8" x14ac:dyDescent="0.25">
      <c r="A80">
        <v>24064</v>
      </c>
      <c r="B80" t="s">
        <v>1048</v>
      </c>
      <c r="C80" t="s">
        <v>263</v>
      </c>
      <c r="D80" t="s">
        <v>8</v>
      </c>
      <c r="E80" t="s">
        <v>1304</v>
      </c>
      <c r="F80">
        <v>38</v>
      </c>
      <c r="G80" s="4">
        <v>40642</v>
      </c>
      <c r="H80">
        <f>VLOOKUP($D80,'Product Ledger_EX'!$A$1:$D$13,MATCH($H$1,'Product Ledger_EX'!$A$1:$D$1,0),0)</f>
        <v>0</v>
      </c>
    </row>
    <row r="81" spans="1:8" x14ac:dyDescent="0.25">
      <c r="A81">
        <v>24119</v>
      </c>
      <c r="B81" t="s">
        <v>1105</v>
      </c>
      <c r="C81" t="s">
        <v>198</v>
      </c>
      <c r="D81" t="s">
        <v>14</v>
      </c>
      <c r="E81" t="s">
        <v>1304</v>
      </c>
      <c r="F81">
        <v>197</v>
      </c>
      <c r="G81" s="4">
        <v>40643</v>
      </c>
      <c r="H81">
        <f>VLOOKUP($D81,'Product Ledger_EX'!$A$1:$D$13,MATCH($H$1,'Product Ledger_EX'!$A$1:$D$1,0),0)</f>
        <v>9</v>
      </c>
    </row>
    <row r="82" spans="1:8" x14ac:dyDescent="0.25">
      <c r="A82">
        <v>24094</v>
      </c>
      <c r="B82" t="s">
        <v>1079</v>
      </c>
      <c r="C82" t="s">
        <v>78</v>
      </c>
      <c r="D82" t="s">
        <v>8</v>
      </c>
      <c r="E82" t="s">
        <v>1305</v>
      </c>
      <c r="F82">
        <v>71</v>
      </c>
      <c r="G82" s="4">
        <v>40647</v>
      </c>
      <c r="H82">
        <f>VLOOKUP($D82,'Product Ledger_EX'!$A$1:$D$13,MATCH($H$1,'Product Ledger_EX'!$A$1:$D$1,0),0)</f>
        <v>0</v>
      </c>
    </row>
    <row r="83" spans="1:8" x14ac:dyDescent="0.25">
      <c r="A83">
        <v>24140</v>
      </c>
      <c r="B83" t="s">
        <v>1127</v>
      </c>
      <c r="C83" t="s">
        <v>146</v>
      </c>
      <c r="D83" t="s">
        <v>62</v>
      </c>
      <c r="E83" t="s">
        <v>1304</v>
      </c>
      <c r="F83">
        <v>58</v>
      </c>
      <c r="G83" s="4">
        <v>40647</v>
      </c>
      <c r="H83">
        <f>VLOOKUP($D83,'Product Ledger_EX'!$A$1:$D$13,MATCH($H$1,'Product Ledger_EX'!$A$1:$D$1,0),0)</f>
        <v>4.5</v>
      </c>
    </row>
    <row r="84" spans="1:8" x14ac:dyDescent="0.25">
      <c r="A84">
        <v>24182</v>
      </c>
      <c r="B84" t="s">
        <v>1170</v>
      </c>
      <c r="C84" t="s">
        <v>487</v>
      </c>
      <c r="D84" t="s">
        <v>31</v>
      </c>
      <c r="E84" t="s">
        <v>1305</v>
      </c>
      <c r="F84">
        <v>31</v>
      </c>
      <c r="G84" s="4">
        <v>40647</v>
      </c>
      <c r="H84">
        <f>VLOOKUP($D84,'Product Ledger_EX'!$A$1:$D$13,MATCH($H$1,'Product Ledger_EX'!$A$1:$D$1,0),0)</f>
        <v>6.99</v>
      </c>
    </row>
    <row r="85" spans="1:8" x14ac:dyDescent="0.25">
      <c r="A85">
        <v>24096</v>
      </c>
      <c r="B85" t="s">
        <v>1081</v>
      </c>
      <c r="C85" t="s">
        <v>374</v>
      </c>
      <c r="D85" t="s">
        <v>31</v>
      </c>
      <c r="E85" t="s">
        <v>1305</v>
      </c>
      <c r="F85">
        <v>54</v>
      </c>
      <c r="G85" s="4">
        <v>40648</v>
      </c>
      <c r="H85">
        <f>VLOOKUP($D85,'Product Ledger_EX'!$A$1:$D$13,MATCH($H$1,'Product Ledger_EX'!$A$1:$D$1,0),0)</f>
        <v>6.99</v>
      </c>
    </row>
    <row r="86" spans="1:8" x14ac:dyDescent="0.25">
      <c r="A86">
        <v>24183</v>
      </c>
      <c r="B86" t="s">
        <v>1171</v>
      </c>
      <c r="C86" t="s">
        <v>1108</v>
      </c>
      <c r="D86" t="s">
        <v>23</v>
      </c>
      <c r="E86" t="s">
        <v>1305</v>
      </c>
      <c r="F86">
        <v>51</v>
      </c>
      <c r="G86" s="4">
        <v>40650</v>
      </c>
      <c r="H86">
        <f>VLOOKUP($D86,'Product Ledger_EX'!$A$1:$D$13,MATCH($H$1,'Product Ledger_EX'!$A$1:$D$1,0),0)</f>
        <v>3</v>
      </c>
    </row>
    <row r="87" spans="1:8" x14ac:dyDescent="0.25">
      <c r="A87">
        <v>24192</v>
      </c>
      <c r="B87" t="s">
        <v>1180</v>
      </c>
      <c r="C87" t="s">
        <v>309</v>
      </c>
      <c r="D87" t="s">
        <v>14</v>
      </c>
      <c r="E87" t="s">
        <v>1305</v>
      </c>
      <c r="F87">
        <v>15</v>
      </c>
      <c r="G87" s="4">
        <v>40652</v>
      </c>
      <c r="H87">
        <f>VLOOKUP($D87,'Product Ledger_EX'!$A$1:$D$13,MATCH($H$1,'Product Ledger_EX'!$A$1:$D$1,0),0)</f>
        <v>9</v>
      </c>
    </row>
    <row r="88" spans="1:8" x14ac:dyDescent="0.25">
      <c r="A88">
        <v>24176</v>
      </c>
      <c r="B88" t="s">
        <v>1164</v>
      </c>
      <c r="C88" t="s">
        <v>142</v>
      </c>
      <c r="D88" t="s">
        <v>11</v>
      </c>
      <c r="E88" t="s">
        <v>1304</v>
      </c>
      <c r="F88">
        <v>209</v>
      </c>
      <c r="G88" s="4">
        <v>40654</v>
      </c>
      <c r="H88">
        <f>VLOOKUP($D88,'Product Ledger_EX'!$A$1:$D$13,MATCH($H$1,'Product Ledger_EX'!$A$1:$D$1,0),0)</f>
        <v>6.5</v>
      </c>
    </row>
    <row r="89" spans="1:8" x14ac:dyDescent="0.25">
      <c r="A89">
        <v>24201</v>
      </c>
      <c r="B89" t="s">
        <v>1189</v>
      </c>
      <c r="C89" t="s">
        <v>1190</v>
      </c>
      <c r="D89" t="s">
        <v>55</v>
      </c>
      <c r="E89" t="s">
        <v>1306</v>
      </c>
      <c r="F89">
        <v>175</v>
      </c>
      <c r="G89" s="4">
        <v>40655</v>
      </c>
      <c r="H89">
        <f>VLOOKUP($D89,'Product Ledger_EX'!$A$1:$D$13,MATCH($H$1,'Product Ledger_EX'!$A$1:$D$1,0),0)</f>
        <v>4.5</v>
      </c>
    </row>
    <row r="90" spans="1:8" x14ac:dyDescent="0.25">
      <c r="A90">
        <v>24242</v>
      </c>
      <c r="B90" t="s">
        <v>1231</v>
      </c>
      <c r="C90" t="s">
        <v>47</v>
      </c>
      <c r="D90" t="s">
        <v>26</v>
      </c>
      <c r="E90" t="s">
        <v>1305</v>
      </c>
      <c r="F90">
        <v>11</v>
      </c>
      <c r="G90" s="4">
        <v>40660</v>
      </c>
      <c r="H90">
        <f>VLOOKUP($D90,'Product Ledger_EX'!$A$1:$D$13,MATCH($H$1,'Product Ledger_EX'!$A$1:$D$1,0),0)</f>
        <v>6</v>
      </c>
    </row>
    <row r="91" spans="1:8" x14ac:dyDescent="0.25">
      <c r="A91">
        <v>24138</v>
      </c>
      <c r="B91" t="s">
        <v>1125</v>
      </c>
      <c r="C91" t="s">
        <v>378</v>
      </c>
      <c r="D91" t="s">
        <v>48</v>
      </c>
      <c r="E91" t="s">
        <v>1304</v>
      </c>
      <c r="F91">
        <v>108</v>
      </c>
      <c r="G91" s="4">
        <v>40661</v>
      </c>
      <c r="H91">
        <f>VLOOKUP($D91,'Product Ledger_EX'!$A$1:$D$13,MATCH($H$1,'Product Ledger_EX'!$A$1:$D$1,0),0)</f>
        <v>14.5</v>
      </c>
    </row>
    <row r="92" spans="1:8" x14ac:dyDescent="0.25">
      <c r="A92">
        <v>24251</v>
      </c>
      <c r="B92" t="s">
        <v>1241</v>
      </c>
      <c r="C92" t="s">
        <v>1236</v>
      </c>
      <c r="D92" t="s">
        <v>43</v>
      </c>
      <c r="E92" t="s">
        <v>1304</v>
      </c>
      <c r="F92">
        <v>15</v>
      </c>
      <c r="G92" s="4">
        <v>40661</v>
      </c>
      <c r="H92">
        <f>VLOOKUP($D92,'Product Ledger_EX'!$A$1:$D$13,MATCH($H$1,'Product Ledger_EX'!$A$1:$D$1,0),0)</f>
        <v>6.5</v>
      </c>
    </row>
    <row r="93" spans="1:8" x14ac:dyDescent="0.25">
      <c r="A93">
        <v>24063</v>
      </c>
      <c r="B93" t="s">
        <v>1047</v>
      </c>
      <c r="C93" t="s">
        <v>123</v>
      </c>
      <c r="D93" t="s">
        <v>14</v>
      </c>
      <c r="E93" t="s">
        <v>1304</v>
      </c>
      <c r="F93">
        <v>140</v>
      </c>
      <c r="G93" s="4">
        <v>40662</v>
      </c>
      <c r="H93">
        <f>VLOOKUP($D93,'Product Ledger_EX'!$A$1:$D$13,MATCH($H$1,'Product Ledger_EX'!$A$1:$D$1,0),0)</f>
        <v>9</v>
      </c>
    </row>
    <row r="94" spans="1:8" x14ac:dyDescent="0.25">
      <c r="A94">
        <v>24129</v>
      </c>
      <c r="B94" t="s">
        <v>1116</v>
      </c>
      <c r="C94" t="s">
        <v>70</v>
      </c>
      <c r="D94" t="s">
        <v>20</v>
      </c>
      <c r="E94" t="s">
        <v>1305</v>
      </c>
      <c r="F94">
        <v>197</v>
      </c>
      <c r="G94" s="4">
        <v>40662</v>
      </c>
      <c r="H94">
        <f>VLOOKUP($D94,'Product Ledger_EX'!$A$1:$D$13,MATCH($H$1,'Product Ledger_EX'!$A$1:$D$1,0),0)</f>
        <v>3.99</v>
      </c>
    </row>
    <row r="95" spans="1:8" x14ac:dyDescent="0.25">
      <c r="A95">
        <v>24198</v>
      </c>
      <c r="B95" t="s">
        <v>1186</v>
      </c>
      <c r="C95" t="s">
        <v>102</v>
      </c>
      <c r="D95" t="s">
        <v>20</v>
      </c>
      <c r="E95" t="s">
        <v>1305</v>
      </c>
      <c r="F95">
        <v>25</v>
      </c>
      <c r="G95" s="4">
        <v>40662</v>
      </c>
      <c r="H95">
        <f>VLOOKUP($D95,'Product Ledger_EX'!$A$1:$D$13,MATCH($H$1,'Product Ledger_EX'!$A$1:$D$1,0),0)</f>
        <v>3.99</v>
      </c>
    </row>
    <row r="96" spans="1:8" x14ac:dyDescent="0.25">
      <c r="A96">
        <v>24229</v>
      </c>
      <c r="B96" t="s">
        <v>1218</v>
      </c>
      <c r="C96" t="s">
        <v>1190</v>
      </c>
      <c r="D96" t="s">
        <v>26</v>
      </c>
      <c r="E96" t="s">
        <v>1306</v>
      </c>
      <c r="F96">
        <v>21</v>
      </c>
      <c r="G96" s="4">
        <v>40664</v>
      </c>
      <c r="H96">
        <f>VLOOKUP($D96,'Product Ledger_EX'!$A$1:$D$13,MATCH($H$1,'Product Ledger_EX'!$A$1:$D$1,0),0)</f>
        <v>6</v>
      </c>
    </row>
    <row r="97" spans="1:8" x14ac:dyDescent="0.25">
      <c r="A97">
        <v>24097</v>
      </c>
      <c r="B97" t="s">
        <v>1082</v>
      </c>
      <c r="C97" t="s">
        <v>50</v>
      </c>
      <c r="D97" t="s">
        <v>26</v>
      </c>
      <c r="E97" t="s">
        <v>1304</v>
      </c>
      <c r="F97">
        <v>164</v>
      </c>
      <c r="G97" s="4">
        <v>40666</v>
      </c>
      <c r="H97">
        <f>VLOOKUP($D97,'Product Ledger_EX'!$A$1:$D$13,MATCH($H$1,'Product Ledger_EX'!$A$1:$D$1,0),0)</f>
        <v>6</v>
      </c>
    </row>
    <row r="98" spans="1:8" x14ac:dyDescent="0.25">
      <c r="A98">
        <v>24221</v>
      </c>
      <c r="B98" t="s">
        <v>1210</v>
      </c>
      <c r="C98" t="s">
        <v>178</v>
      </c>
      <c r="D98" t="s">
        <v>31</v>
      </c>
      <c r="E98" t="s">
        <v>1305</v>
      </c>
      <c r="F98">
        <v>190</v>
      </c>
      <c r="G98" s="4">
        <v>40666</v>
      </c>
      <c r="H98">
        <f>VLOOKUP($D98,'Product Ledger_EX'!$A$1:$D$13,MATCH($H$1,'Product Ledger_EX'!$A$1:$D$1,0),0)</f>
        <v>6.99</v>
      </c>
    </row>
    <row r="99" spans="1:8" x14ac:dyDescent="0.25">
      <c r="A99">
        <v>24232</v>
      </c>
      <c r="B99" t="s">
        <v>1221</v>
      </c>
      <c r="C99" t="s">
        <v>745</v>
      </c>
      <c r="D99" t="s">
        <v>26</v>
      </c>
      <c r="E99" t="s">
        <v>1304</v>
      </c>
      <c r="F99">
        <v>177</v>
      </c>
      <c r="G99" s="4">
        <v>40668</v>
      </c>
      <c r="H99">
        <f>VLOOKUP($D99,'Product Ledger_EX'!$A$1:$D$13,MATCH($H$1,'Product Ledger_EX'!$A$1:$D$1,0),0)</f>
        <v>6</v>
      </c>
    </row>
    <row r="100" spans="1:8" x14ac:dyDescent="0.25">
      <c r="A100">
        <v>24240</v>
      </c>
      <c r="B100" t="s">
        <v>1229</v>
      </c>
      <c r="C100" t="s">
        <v>347</v>
      </c>
      <c r="D100" t="s">
        <v>62</v>
      </c>
      <c r="E100" t="s">
        <v>1304</v>
      </c>
      <c r="F100">
        <v>44</v>
      </c>
      <c r="G100" s="4">
        <v>40668</v>
      </c>
      <c r="H100">
        <f>VLOOKUP($D100,'Product Ledger_EX'!$A$1:$D$13,MATCH($H$1,'Product Ledger_EX'!$A$1:$D$1,0),0)</f>
        <v>4.5</v>
      </c>
    </row>
    <row r="101" spans="1:8" x14ac:dyDescent="0.25">
      <c r="A101">
        <v>24256</v>
      </c>
      <c r="B101" t="s">
        <v>1246</v>
      </c>
      <c r="C101" t="s">
        <v>232</v>
      </c>
      <c r="D101" t="s">
        <v>43</v>
      </c>
      <c r="E101" t="s">
        <v>1304</v>
      </c>
      <c r="F101">
        <v>43</v>
      </c>
      <c r="G101" s="4">
        <v>40671</v>
      </c>
      <c r="H101">
        <f>VLOOKUP($D101,'Product Ledger_EX'!$A$1:$D$13,MATCH($H$1,'Product Ledger_EX'!$A$1:$D$1,0),0)</f>
        <v>6.5</v>
      </c>
    </row>
    <row r="102" spans="1:8" x14ac:dyDescent="0.25">
      <c r="A102">
        <v>24145</v>
      </c>
      <c r="B102" t="s">
        <v>1132</v>
      </c>
      <c r="C102" t="s">
        <v>267</v>
      </c>
      <c r="D102" t="s">
        <v>14</v>
      </c>
      <c r="E102" t="s">
        <v>1305</v>
      </c>
      <c r="F102">
        <v>89</v>
      </c>
      <c r="G102" s="4">
        <v>40672</v>
      </c>
      <c r="H102">
        <f>VLOOKUP($D102,'Product Ledger_EX'!$A$1:$D$13,MATCH($H$1,'Product Ledger_EX'!$A$1:$D$1,0),0)</f>
        <v>9</v>
      </c>
    </row>
    <row r="103" spans="1:8" x14ac:dyDescent="0.25">
      <c r="A103">
        <v>24253</v>
      </c>
      <c r="B103" t="s">
        <v>1243</v>
      </c>
      <c r="C103" t="s">
        <v>212</v>
      </c>
      <c r="D103" t="s">
        <v>26</v>
      </c>
      <c r="E103" t="s">
        <v>1304</v>
      </c>
      <c r="F103">
        <v>77</v>
      </c>
      <c r="G103" s="4">
        <v>40672</v>
      </c>
      <c r="H103">
        <f>VLOOKUP($D103,'Product Ledger_EX'!$A$1:$D$13,MATCH($H$1,'Product Ledger_EX'!$A$1:$D$1,0),0)</f>
        <v>6</v>
      </c>
    </row>
    <row r="104" spans="1:8" x14ac:dyDescent="0.25">
      <c r="A104">
        <v>24079</v>
      </c>
      <c r="B104" t="s">
        <v>1064</v>
      </c>
      <c r="C104" t="s">
        <v>160</v>
      </c>
      <c r="D104" t="s">
        <v>43</v>
      </c>
      <c r="E104" t="s">
        <v>1305</v>
      </c>
      <c r="F104">
        <v>129</v>
      </c>
      <c r="G104" s="4">
        <v>40673</v>
      </c>
      <c r="H104">
        <f>VLOOKUP($D104,'Product Ledger_EX'!$A$1:$D$13,MATCH($H$1,'Product Ledger_EX'!$A$1:$D$1,0),0)</f>
        <v>6.5</v>
      </c>
    </row>
    <row r="105" spans="1:8" x14ac:dyDescent="0.25">
      <c r="A105">
        <v>24157</v>
      </c>
      <c r="B105" t="s">
        <v>1144</v>
      </c>
      <c r="C105" t="s">
        <v>156</v>
      </c>
      <c r="D105" t="s">
        <v>62</v>
      </c>
      <c r="E105" t="s">
        <v>1305</v>
      </c>
      <c r="F105">
        <v>132</v>
      </c>
      <c r="G105" s="4">
        <v>40674</v>
      </c>
      <c r="H105">
        <f>VLOOKUP($D105,'Product Ledger_EX'!$A$1:$D$13,MATCH($H$1,'Product Ledger_EX'!$A$1:$D$1,0),0)</f>
        <v>4.5</v>
      </c>
    </row>
    <row r="106" spans="1:8" x14ac:dyDescent="0.25">
      <c r="A106">
        <v>24095</v>
      </c>
      <c r="B106" t="s">
        <v>1080</v>
      </c>
      <c r="C106" t="s">
        <v>381</v>
      </c>
      <c r="D106" t="s">
        <v>11</v>
      </c>
      <c r="E106" t="s">
        <v>1304</v>
      </c>
      <c r="F106">
        <v>50</v>
      </c>
      <c r="G106" s="4">
        <v>40675</v>
      </c>
      <c r="H106">
        <f>VLOOKUP($D106,'Product Ledger_EX'!$A$1:$D$13,MATCH($H$1,'Product Ledger_EX'!$A$1:$D$1,0),0)</f>
        <v>6.5</v>
      </c>
    </row>
    <row r="107" spans="1:8" x14ac:dyDescent="0.25">
      <c r="A107">
        <v>24187</v>
      </c>
      <c r="B107" t="s">
        <v>1175</v>
      </c>
      <c r="C107" t="s">
        <v>296</v>
      </c>
      <c r="D107" t="s">
        <v>62</v>
      </c>
      <c r="E107" t="s">
        <v>1306</v>
      </c>
      <c r="F107">
        <v>81</v>
      </c>
      <c r="G107" s="4">
        <v>40676</v>
      </c>
      <c r="H107">
        <f>VLOOKUP($D107,'Product Ledger_EX'!$A$1:$D$13,MATCH($H$1,'Product Ledger_EX'!$A$1:$D$1,0),0)</f>
        <v>4.5</v>
      </c>
    </row>
    <row r="108" spans="1:8" x14ac:dyDescent="0.25">
      <c r="A108">
        <v>24213</v>
      </c>
      <c r="B108" t="s">
        <v>1202</v>
      </c>
      <c r="C108" t="s">
        <v>218</v>
      </c>
      <c r="D108" t="s">
        <v>17</v>
      </c>
      <c r="E108" t="s">
        <v>1305</v>
      </c>
      <c r="F108">
        <v>155</v>
      </c>
      <c r="G108" s="4">
        <v>40677</v>
      </c>
      <c r="H108">
        <f>VLOOKUP($D108,'Product Ledger_EX'!$A$1:$D$13,MATCH($H$1,'Product Ledger_EX'!$A$1:$D$1,0),0)</f>
        <v>9.99</v>
      </c>
    </row>
    <row r="109" spans="1:8" x14ac:dyDescent="0.25">
      <c r="A109">
        <v>24215</v>
      </c>
      <c r="B109" t="s">
        <v>1204</v>
      </c>
      <c r="C109" t="s">
        <v>567</v>
      </c>
      <c r="D109" t="s">
        <v>23</v>
      </c>
      <c r="E109" t="s">
        <v>1305</v>
      </c>
      <c r="F109">
        <v>171</v>
      </c>
      <c r="G109" s="4">
        <v>40677</v>
      </c>
      <c r="H109">
        <f>VLOOKUP($D109,'Product Ledger_EX'!$A$1:$D$13,MATCH($H$1,'Product Ledger_EX'!$A$1:$D$1,0),0)</f>
        <v>3</v>
      </c>
    </row>
    <row r="110" spans="1:8" x14ac:dyDescent="0.25">
      <c r="A110">
        <v>24143</v>
      </c>
      <c r="B110" t="s">
        <v>1130</v>
      </c>
      <c r="C110" t="s">
        <v>496</v>
      </c>
      <c r="D110" t="s">
        <v>31</v>
      </c>
      <c r="E110" t="s">
        <v>1305</v>
      </c>
      <c r="F110">
        <v>13</v>
      </c>
      <c r="G110" s="4">
        <v>40681</v>
      </c>
      <c r="H110">
        <f>VLOOKUP($D110,'Product Ledger_EX'!$A$1:$D$13,MATCH($H$1,'Product Ledger_EX'!$A$1:$D$1,0),0)</f>
        <v>6.99</v>
      </c>
    </row>
    <row r="111" spans="1:8" x14ac:dyDescent="0.25">
      <c r="A111">
        <v>24168</v>
      </c>
      <c r="B111" t="s">
        <v>1156</v>
      </c>
      <c r="C111" t="s">
        <v>171</v>
      </c>
      <c r="D111" t="s">
        <v>62</v>
      </c>
      <c r="E111" t="s">
        <v>1304</v>
      </c>
      <c r="F111">
        <v>99</v>
      </c>
      <c r="G111" s="4">
        <v>40682</v>
      </c>
      <c r="H111">
        <f>VLOOKUP($D111,'Product Ledger_EX'!$A$1:$D$13,MATCH($H$1,'Product Ledger_EX'!$A$1:$D$1,0),0)</f>
        <v>4.5</v>
      </c>
    </row>
    <row r="112" spans="1:8" x14ac:dyDescent="0.25">
      <c r="A112">
        <v>24085</v>
      </c>
      <c r="B112" t="s">
        <v>1070</v>
      </c>
      <c r="C112" t="s">
        <v>283</v>
      </c>
      <c r="D112" t="s">
        <v>20</v>
      </c>
      <c r="E112" t="s">
        <v>1305</v>
      </c>
      <c r="F112">
        <v>128</v>
      </c>
      <c r="G112" s="4">
        <v>40685</v>
      </c>
      <c r="H112">
        <f>VLOOKUP($D112,'Product Ledger_EX'!$A$1:$D$13,MATCH($H$1,'Product Ledger_EX'!$A$1:$D$1,0),0)</f>
        <v>3.99</v>
      </c>
    </row>
    <row r="113" spans="1:8" x14ac:dyDescent="0.25">
      <c r="A113">
        <v>24220</v>
      </c>
      <c r="B113" t="s">
        <v>1209</v>
      </c>
      <c r="C113" t="s">
        <v>150</v>
      </c>
      <c r="D113" t="s">
        <v>11</v>
      </c>
      <c r="E113" t="s">
        <v>1305</v>
      </c>
      <c r="F113">
        <v>26</v>
      </c>
      <c r="G113" s="4">
        <v>40686</v>
      </c>
      <c r="H113">
        <f>VLOOKUP($D113,'Product Ledger_EX'!$A$1:$D$13,MATCH($H$1,'Product Ledger_EX'!$A$1:$D$1,0),0)</f>
        <v>6.5</v>
      </c>
    </row>
    <row r="114" spans="1:8" x14ac:dyDescent="0.25">
      <c r="A114">
        <v>24228</v>
      </c>
      <c r="B114" t="s">
        <v>1217</v>
      </c>
      <c r="C114" t="s">
        <v>110</v>
      </c>
      <c r="D114" t="s">
        <v>62</v>
      </c>
      <c r="E114" t="s">
        <v>1304</v>
      </c>
      <c r="F114">
        <v>1</v>
      </c>
      <c r="G114" s="4">
        <v>40686</v>
      </c>
      <c r="H114">
        <f>VLOOKUP($D114,'Product Ledger_EX'!$A$1:$D$13,MATCH($H$1,'Product Ledger_EX'!$A$1:$D$1,0),0)</f>
        <v>4.5</v>
      </c>
    </row>
    <row r="115" spans="1:8" x14ac:dyDescent="0.25">
      <c r="A115">
        <v>24142</v>
      </c>
      <c r="B115" t="s">
        <v>1129</v>
      </c>
      <c r="C115" t="s">
        <v>356</v>
      </c>
      <c r="D115" t="s">
        <v>23</v>
      </c>
      <c r="E115" t="s">
        <v>1304</v>
      </c>
      <c r="F115">
        <v>201</v>
      </c>
      <c r="G115" s="4">
        <v>40687</v>
      </c>
      <c r="H115">
        <f>VLOOKUP($D115,'Product Ledger_EX'!$A$1:$D$13,MATCH($H$1,'Product Ledger_EX'!$A$1:$D$1,0),0)</f>
        <v>3</v>
      </c>
    </row>
    <row r="116" spans="1:8" x14ac:dyDescent="0.25">
      <c r="A116">
        <v>24144</v>
      </c>
      <c r="B116" t="s">
        <v>1131</v>
      </c>
      <c r="C116" t="s">
        <v>742</v>
      </c>
      <c r="D116" t="s">
        <v>55</v>
      </c>
      <c r="E116" t="s">
        <v>1305</v>
      </c>
      <c r="F116">
        <v>168</v>
      </c>
      <c r="G116" s="4">
        <v>40687</v>
      </c>
      <c r="H116">
        <f>VLOOKUP($D116,'Product Ledger_EX'!$A$1:$D$13,MATCH($H$1,'Product Ledger_EX'!$A$1:$D$1,0),0)</f>
        <v>4.5</v>
      </c>
    </row>
    <row r="117" spans="1:8" x14ac:dyDescent="0.25">
      <c r="A117">
        <v>24087</v>
      </c>
      <c r="B117" t="s">
        <v>1072</v>
      </c>
      <c r="C117" t="s">
        <v>186</v>
      </c>
      <c r="D117" t="s">
        <v>20</v>
      </c>
      <c r="E117" t="s">
        <v>1305</v>
      </c>
      <c r="F117">
        <v>43</v>
      </c>
      <c r="G117" s="4">
        <v>40688</v>
      </c>
      <c r="H117">
        <f>VLOOKUP($D117,'Product Ledger_EX'!$A$1:$D$13,MATCH($H$1,'Product Ledger_EX'!$A$1:$D$1,0),0)</f>
        <v>3.99</v>
      </c>
    </row>
    <row r="118" spans="1:8" x14ac:dyDescent="0.25">
      <c r="A118">
        <v>24078</v>
      </c>
      <c r="B118" t="s">
        <v>1063</v>
      </c>
      <c r="C118" t="s">
        <v>599</v>
      </c>
      <c r="D118" t="s">
        <v>14</v>
      </c>
      <c r="E118" t="s">
        <v>1305</v>
      </c>
      <c r="F118">
        <v>63</v>
      </c>
      <c r="G118" s="4">
        <v>40689</v>
      </c>
      <c r="H118">
        <f>VLOOKUP($D118,'Product Ledger_EX'!$A$1:$D$13,MATCH($H$1,'Product Ledger_EX'!$A$1:$D$1,0),0)</f>
        <v>9</v>
      </c>
    </row>
    <row r="119" spans="1:8" x14ac:dyDescent="0.25">
      <c r="A119">
        <v>24206</v>
      </c>
      <c r="B119" t="s">
        <v>1195</v>
      </c>
      <c r="C119" t="s">
        <v>602</v>
      </c>
      <c r="D119" t="s">
        <v>43</v>
      </c>
      <c r="E119" t="s">
        <v>1304</v>
      </c>
      <c r="F119">
        <v>203</v>
      </c>
      <c r="G119" s="4">
        <v>40689</v>
      </c>
      <c r="H119">
        <f>VLOOKUP($D119,'Product Ledger_EX'!$A$1:$D$13,MATCH($H$1,'Product Ledger_EX'!$A$1:$D$1,0),0)</f>
        <v>6.5</v>
      </c>
    </row>
    <row r="120" spans="1:8" x14ac:dyDescent="0.25">
      <c r="A120">
        <v>24205</v>
      </c>
      <c r="B120" t="s">
        <v>1194</v>
      </c>
      <c r="C120" t="s">
        <v>188</v>
      </c>
      <c r="D120" t="s">
        <v>62</v>
      </c>
      <c r="E120" t="s">
        <v>1305</v>
      </c>
      <c r="F120">
        <v>198</v>
      </c>
      <c r="G120" s="4">
        <v>40690</v>
      </c>
      <c r="H120">
        <f>VLOOKUP($D120,'Product Ledger_EX'!$A$1:$D$13,MATCH($H$1,'Product Ledger_EX'!$A$1:$D$1,0),0)</f>
        <v>4.5</v>
      </c>
    </row>
    <row r="121" spans="1:8" x14ac:dyDescent="0.25">
      <c r="A121">
        <v>24117</v>
      </c>
      <c r="B121" t="s">
        <v>1103</v>
      </c>
      <c r="C121" t="s">
        <v>57</v>
      </c>
      <c r="D121" t="s">
        <v>48</v>
      </c>
      <c r="E121" t="s">
        <v>1305</v>
      </c>
      <c r="F121">
        <v>199</v>
      </c>
      <c r="G121" s="4">
        <v>40691</v>
      </c>
      <c r="H121">
        <f>VLOOKUP($D121,'Product Ledger_EX'!$A$1:$D$13,MATCH($H$1,'Product Ledger_EX'!$A$1:$D$1,0),0)</f>
        <v>14.5</v>
      </c>
    </row>
    <row r="122" spans="1:8" x14ac:dyDescent="0.25">
      <c r="A122">
        <v>24069</v>
      </c>
      <c r="B122" t="s">
        <v>1054</v>
      </c>
      <c r="C122" t="s">
        <v>66</v>
      </c>
      <c r="D122" t="s">
        <v>23</v>
      </c>
      <c r="E122" t="s">
        <v>1305</v>
      </c>
      <c r="F122">
        <v>132</v>
      </c>
      <c r="G122" s="4">
        <v>40692</v>
      </c>
      <c r="H122">
        <f>VLOOKUP($D122,'Product Ledger_EX'!$A$1:$D$13,MATCH($H$1,'Product Ledger_EX'!$A$1:$D$1,0),0)</f>
        <v>3</v>
      </c>
    </row>
    <row r="123" spans="1:8" x14ac:dyDescent="0.25">
      <c r="A123">
        <v>24161</v>
      </c>
      <c r="B123" t="s">
        <v>1148</v>
      </c>
      <c r="C123" t="s">
        <v>33</v>
      </c>
      <c r="D123" t="s">
        <v>31</v>
      </c>
      <c r="E123" t="s">
        <v>1304</v>
      </c>
      <c r="F123">
        <v>185</v>
      </c>
      <c r="G123" s="4">
        <v>40692</v>
      </c>
      <c r="H123">
        <f>VLOOKUP($D123,'Product Ledger_EX'!$A$1:$D$13,MATCH($H$1,'Product Ledger_EX'!$A$1:$D$1,0),0)</f>
        <v>6.99</v>
      </c>
    </row>
    <row r="124" spans="1:8" x14ac:dyDescent="0.25">
      <c r="A124">
        <v>24108</v>
      </c>
      <c r="B124" t="s">
        <v>1093</v>
      </c>
      <c r="C124" t="s">
        <v>127</v>
      </c>
      <c r="D124" t="s">
        <v>31</v>
      </c>
      <c r="E124" t="s">
        <v>1305</v>
      </c>
      <c r="F124">
        <v>42</v>
      </c>
      <c r="G124" s="4">
        <v>40693</v>
      </c>
      <c r="H124">
        <f>VLOOKUP($D124,'Product Ledger_EX'!$A$1:$D$13,MATCH($H$1,'Product Ledger_EX'!$A$1:$D$1,0),0)</f>
        <v>6.99</v>
      </c>
    </row>
    <row r="125" spans="1:8" x14ac:dyDescent="0.25">
      <c r="A125">
        <v>24238</v>
      </c>
      <c r="B125" t="s">
        <v>1227</v>
      </c>
      <c r="C125" t="s">
        <v>992</v>
      </c>
      <c r="D125" t="s">
        <v>11</v>
      </c>
      <c r="E125" t="s">
        <v>1305</v>
      </c>
      <c r="F125">
        <v>59</v>
      </c>
      <c r="G125" s="4">
        <v>40693</v>
      </c>
      <c r="H125">
        <f>VLOOKUP($D125,'Product Ledger_EX'!$A$1:$D$13,MATCH($H$1,'Product Ledger_EX'!$A$1:$D$1,0),0)</f>
        <v>6.5</v>
      </c>
    </row>
    <row r="126" spans="1:8" x14ac:dyDescent="0.25">
      <c r="A126">
        <v>24248</v>
      </c>
      <c r="B126" t="s">
        <v>1238</v>
      </c>
      <c r="C126" t="s">
        <v>575</v>
      </c>
      <c r="D126" t="s">
        <v>8</v>
      </c>
      <c r="E126" t="s">
        <v>1304</v>
      </c>
      <c r="F126">
        <v>144</v>
      </c>
      <c r="G126" s="4">
        <v>40693</v>
      </c>
      <c r="H126">
        <f>VLOOKUP($D126,'Product Ledger_EX'!$A$1:$D$13,MATCH($H$1,'Product Ledger_EX'!$A$1:$D$1,0),0)</f>
        <v>0</v>
      </c>
    </row>
    <row r="127" spans="1:8" x14ac:dyDescent="0.25">
      <c r="A127">
        <v>24066</v>
      </c>
      <c r="B127" t="s">
        <v>1050</v>
      </c>
      <c r="C127" t="s">
        <v>896</v>
      </c>
      <c r="D127" t="s">
        <v>31</v>
      </c>
      <c r="E127" t="s">
        <v>1304</v>
      </c>
      <c r="F127">
        <v>34</v>
      </c>
      <c r="G127" s="4">
        <v>40695</v>
      </c>
      <c r="H127">
        <f>VLOOKUP($D127,'Product Ledger_EX'!$A$1:$D$13,MATCH($H$1,'Product Ledger_EX'!$A$1:$D$1,0),0)</f>
        <v>6.99</v>
      </c>
    </row>
    <row r="128" spans="1:8" x14ac:dyDescent="0.25">
      <c r="A128">
        <v>24239</v>
      </c>
      <c r="B128" t="s">
        <v>1228</v>
      </c>
      <c r="C128" t="s">
        <v>785</v>
      </c>
      <c r="D128" t="s">
        <v>20</v>
      </c>
      <c r="E128" t="s">
        <v>1305</v>
      </c>
      <c r="F128">
        <v>201</v>
      </c>
      <c r="G128" s="4">
        <v>40698</v>
      </c>
      <c r="H128">
        <f>VLOOKUP($D128,'Product Ledger_EX'!$A$1:$D$13,MATCH($H$1,'Product Ledger_EX'!$A$1:$D$1,0),0)</f>
        <v>3.99</v>
      </c>
    </row>
    <row r="129" spans="1:8" x14ac:dyDescent="0.25">
      <c r="A129">
        <v>24178</v>
      </c>
      <c r="B129" t="s">
        <v>1166</v>
      </c>
      <c r="C129" t="s">
        <v>298</v>
      </c>
      <c r="D129" t="s">
        <v>23</v>
      </c>
      <c r="E129" t="s">
        <v>1306</v>
      </c>
      <c r="F129">
        <v>80</v>
      </c>
      <c r="G129" s="4">
        <v>40699</v>
      </c>
      <c r="H129">
        <f>VLOOKUP($D129,'Product Ledger_EX'!$A$1:$D$13,MATCH($H$1,'Product Ledger_EX'!$A$1:$D$1,0),0)</f>
        <v>3</v>
      </c>
    </row>
    <row r="130" spans="1:8" x14ac:dyDescent="0.25">
      <c r="A130">
        <v>24252</v>
      </c>
      <c r="B130" t="s">
        <v>1242</v>
      </c>
      <c r="C130" t="s">
        <v>555</v>
      </c>
      <c r="D130" t="s">
        <v>62</v>
      </c>
      <c r="E130" t="s">
        <v>1305</v>
      </c>
      <c r="F130">
        <v>170</v>
      </c>
      <c r="G130" s="4">
        <v>40699</v>
      </c>
      <c r="H130">
        <f>VLOOKUP($D130,'Product Ledger_EX'!$A$1:$D$13,MATCH($H$1,'Product Ledger_EX'!$A$1:$D$1,0),0)</f>
        <v>4.5</v>
      </c>
    </row>
    <row r="131" spans="1:8" x14ac:dyDescent="0.25">
      <c r="A131">
        <v>24068</v>
      </c>
      <c r="B131" t="s">
        <v>1052</v>
      </c>
      <c r="C131" t="s">
        <v>1053</v>
      </c>
      <c r="D131" t="s">
        <v>11</v>
      </c>
      <c r="E131" t="s">
        <v>1304</v>
      </c>
      <c r="F131">
        <v>208</v>
      </c>
      <c r="G131" s="4">
        <v>40705</v>
      </c>
      <c r="H131">
        <f>VLOOKUP($D131,'Product Ledger_EX'!$A$1:$D$13,MATCH($H$1,'Product Ledger_EX'!$A$1:$D$1,0),0)</f>
        <v>6.5</v>
      </c>
    </row>
    <row r="132" spans="1:8" x14ac:dyDescent="0.25">
      <c r="A132">
        <v>24113</v>
      </c>
      <c r="B132" t="s">
        <v>1098</v>
      </c>
      <c r="C132" t="s">
        <v>513</v>
      </c>
      <c r="D132" t="s">
        <v>31</v>
      </c>
      <c r="E132" t="s">
        <v>1305</v>
      </c>
      <c r="F132">
        <v>5</v>
      </c>
      <c r="G132" s="4">
        <v>40705</v>
      </c>
      <c r="H132">
        <f>VLOOKUP($D132,'Product Ledger_EX'!$A$1:$D$13,MATCH($H$1,'Product Ledger_EX'!$A$1:$D$1,0),0)</f>
        <v>6.99</v>
      </c>
    </row>
    <row r="133" spans="1:8" x14ac:dyDescent="0.25">
      <c r="A133">
        <v>24210</v>
      </c>
      <c r="B133" t="s">
        <v>1199</v>
      </c>
      <c r="C133" t="s">
        <v>182</v>
      </c>
      <c r="D133" t="s">
        <v>55</v>
      </c>
      <c r="E133" t="s">
        <v>1305</v>
      </c>
      <c r="F133">
        <v>94</v>
      </c>
      <c r="G133" s="4">
        <v>40706</v>
      </c>
      <c r="H133">
        <f>VLOOKUP($D133,'Product Ledger_EX'!$A$1:$D$13,MATCH($H$1,'Product Ledger_EX'!$A$1:$D$1,0),0)</f>
        <v>4.5</v>
      </c>
    </row>
    <row r="134" spans="1:8" x14ac:dyDescent="0.25">
      <c r="A134">
        <v>24246</v>
      </c>
      <c r="B134" t="s">
        <v>1235</v>
      </c>
      <c r="C134" t="s">
        <v>1236</v>
      </c>
      <c r="D134" t="s">
        <v>17</v>
      </c>
      <c r="E134" t="s">
        <v>1305</v>
      </c>
      <c r="F134">
        <v>92</v>
      </c>
      <c r="G134" s="4">
        <v>40706</v>
      </c>
      <c r="H134">
        <f>VLOOKUP($D134,'Product Ledger_EX'!$A$1:$D$13,MATCH($H$1,'Product Ledger_EX'!$A$1:$D$1,0),0)</f>
        <v>9.99</v>
      </c>
    </row>
    <row r="135" spans="1:8" x14ac:dyDescent="0.25">
      <c r="A135">
        <v>24104</v>
      </c>
      <c r="B135" t="s">
        <v>1089</v>
      </c>
      <c r="C135" t="s">
        <v>135</v>
      </c>
      <c r="D135" t="s">
        <v>31</v>
      </c>
      <c r="E135" t="s">
        <v>1304</v>
      </c>
      <c r="F135">
        <v>169</v>
      </c>
      <c r="G135" s="4">
        <v>40707</v>
      </c>
      <c r="H135">
        <f>VLOOKUP($D135,'Product Ledger_EX'!$A$1:$D$13,MATCH($H$1,'Product Ledger_EX'!$A$1:$D$1,0),0)</f>
        <v>6.99</v>
      </c>
    </row>
    <row r="136" spans="1:8" x14ac:dyDescent="0.25">
      <c r="A136">
        <v>24204</v>
      </c>
      <c r="B136" t="s">
        <v>1193</v>
      </c>
      <c r="C136" t="s">
        <v>710</v>
      </c>
      <c r="D136" t="s">
        <v>48</v>
      </c>
      <c r="E136" t="s">
        <v>1306</v>
      </c>
      <c r="F136">
        <v>80</v>
      </c>
      <c r="G136" s="4">
        <v>40707</v>
      </c>
      <c r="H136">
        <f>VLOOKUP($D136,'Product Ledger_EX'!$A$1:$D$13,MATCH($H$1,'Product Ledger_EX'!$A$1:$D$1,0),0)</f>
        <v>14.5</v>
      </c>
    </row>
    <row r="137" spans="1:8" x14ac:dyDescent="0.25">
      <c r="A137">
        <v>24100</v>
      </c>
      <c r="B137" t="s">
        <v>1085</v>
      </c>
      <c r="C137" t="s">
        <v>476</v>
      </c>
      <c r="D137" t="s">
        <v>55</v>
      </c>
      <c r="E137" t="s">
        <v>1305</v>
      </c>
      <c r="F137">
        <v>177</v>
      </c>
      <c r="G137" s="4">
        <v>40708</v>
      </c>
      <c r="H137">
        <f>VLOOKUP($D137,'Product Ledger_EX'!$A$1:$D$13,MATCH($H$1,'Product Ledger_EX'!$A$1:$D$1,0),0)</f>
        <v>4.5</v>
      </c>
    </row>
    <row r="138" spans="1:8" x14ac:dyDescent="0.25">
      <c r="A138">
        <v>24116</v>
      </c>
      <c r="B138" t="s">
        <v>1102</v>
      </c>
      <c r="C138" t="s">
        <v>309</v>
      </c>
      <c r="D138" t="s">
        <v>23</v>
      </c>
      <c r="E138" t="s">
        <v>1304</v>
      </c>
      <c r="F138">
        <v>153</v>
      </c>
      <c r="G138" s="4">
        <v>40710</v>
      </c>
      <c r="H138">
        <f>VLOOKUP($D138,'Product Ledger_EX'!$A$1:$D$13,MATCH($H$1,'Product Ledger_EX'!$A$1:$D$1,0),0)</f>
        <v>3</v>
      </c>
    </row>
    <row r="139" spans="1:8" x14ac:dyDescent="0.25">
      <c r="A139">
        <v>24092</v>
      </c>
      <c r="B139" t="s">
        <v>1077</v>
      </c>
      <c r="C139" t="s">
        <v>587</v>
      </c>
      <c r="D139" t="s">
        <v>17</v>
      </c>
      <c r="E139" t="s">
        <v>1305</v>
      </c>
      <c r="F139">
        <v>147</v>
      </c>
      <c r="G139" s="4">
        <v>40713</v>
      </c>
      <c r="H139">
        <f>VLOOKUP($D139,'Product Ledger_EX'!$A$1:$D$13,MATCH($H$1,'Product Ledger_EX'!$A$1:$D$1,0),0)</f>
        <v>9.99</v>
      </c>
    </row>
    <row r="140" spans="1:8" x14ac:dyDescent="0.25">
      <c r="A140">
        <v>24162</v>
      </c>
      <c r="B140" t="s">
        <v>1149</v>
      </c>
      <c r="C140" t="s">
        <v>68</v>
      </c>
      <c r="D140" t="s">
        <v>20</v>
      </c>
      <c r="E140" t="s">
        <v>1306</v>
      </c>
      <c r="F140">
        <v>61</v>
      </c>
      <c r="G140" s="4">
        <v>40716</v>
      </c>
      <c r="H140">
        <f>VLOOKUP($D140,'Product Ledger_EX'!$A$1:$D$13,MATCH($H$1,'Product Ledger_EX'!$A$1:$D$1,0),0)</f>
        <v>3.99</v>
      </c>
    </row>
    <row r="141" spans="1:8" x14ac:dyDescent="0.25">
      <c r="A141">
        <v>24091</v>
      </c>
      <c r="B141" t="s">
        <v>1076</v>
      </c>
      <c r="C141" t="s">
        <v>285</v>
      </c>
      <c r="D141" t="s">
        <v>43</v>
      </c>
      <c r="E141" t="s">
        <v>1305</v>
      </c>
      <c r="F141">
        <v>187</v>
      </c>
      <c r="G141" s="4">
        <v>40718</v>
      </c>
      <c r="H141">
        <f>VLOOKUP($D141,'Product Ledger_EX'!$A$1:$D$13,MATCH($H$1,'Product Ledger_EX'!$A$1:$D$1,0),0)</f>
        <v>6.5</v>
      </c>
    </row>
    <row r="142" spans="1:8" x14ac:dyDescent="0.25">
      <c r="A142">
        <v>24146</v>
      </c>
      <c r="B142" t="s">
        <v>1133</v>
      </c>
      <c r="C142" t="s">
        <v>550</v>
      </c>
      <c r="D142" t="s">
        <v>11</v>
      </c>
      <c r="E142" t="s">
        <v>1304</v>
      </c>
      <c r="F142">
        <v>64</v>
      </c>
      <c r="G142" s="4">
        <v>40718</v>
      </c>
      <c r="H142">
        <f>VLOOKUP($D142,'Product Ledger_EX'!$A$1:$D$13,MATCH($H$1,'Product Ledger_EX'!$A$1:$D$1,0),0)</f>
        <v>6.5</v>
      </c>
    </row>
    <row r="143" spans="1:8" x14ac:dyDescent="0.25">
      <c r="A143">
        <v>24127</v>
      </c>
      <c r="B143" t="s">
        <v>1114</v>
      </c>
      <c r="C143" t="s">
        <v>436</v>
      </c>
      <c r="D143" t="s">
        <v>55</v>
      </c>
      <c r="E143" t="s">
        <v>1305</v>
      </c>
      <c r="F143">
        <v>25</v>
      </c>
      <c r="G143" s="4">
        <v>40720</v>
      </c>
      <c r="H143">
        <f>VLOOKUP($D143,'Product Ledger_EX'!$A$1:$D$13,MATCH($H$1,'Product Ledger_EX'!$A$1:$D$1,0),0)</f>
        <v>4.5</v>
      </c>
    </row>
    <row r="144" spans="1:8" x14ac:dyDescent="0.25">
      <c r="A144">
        <v>24185</v>
      </c>
      <c r="B144" t="s">
        <v>1173</v>
      </c>
      <c r="C144" t="s">
        <v>529</v>
      </c>
      <c r="D144" t="s">
        <v>26</v>
      </c>
      <c r="E144" t="s">
        <v>1304</v>
      </c>
      <c r="F144">
        <v>80</v>
      </c>
      <c r="G144" s="4">
        <v>40720</v>
      </c>
      <c r="H144">
        <f>VLOOKUP($D144,'Product Ledger_EX'!$A$1:$D$13,MATCH($H$1,'Product Ledger_EX'!$A$1:$D$1,0),0)</f>
        <v>6</v>
      </c>
    </row>
    <row r="145" spans="1:8" x14ac:dyDescent="0.25">
      <c r="A145">
        <v>24219</v>
      </c>
      <c r="B145" t="s">
        <v>1208</v>
      </c>
      <c r="C145" t="s">
        <v>59</v>
      </c>
      <c r="D145" t="s">
        <v>14</v>
      </c>
      <c r="E145" t="s">
        <v>1305</v>
      </c>
      <c r="F145">
        <v>143</v>
      </c>
      <c r="G145" s="4">
        <v>40721</v>
      </c>
      <c r="H145">
        <f>VLOOKUP($D145,'Product Ledger_EX'!$A$1:$D$13,MATCH($H$1,'Product Ledger_EX'!$A$1:$D$1,0),0)</f>
        <v>9</v>
      </c>
    </row>
    <row r="146" spans="1:8" x14ac:dyDescent="0.25">
      <c r="A146">
        <v>24163</v>
      </c>
      <c r="B146" t="s">
        <v>1150</v>
      </c>
      <c r="C146" t="s">
        <v>50</v>
      </c>
      <c r="D146" t="s">
        <v>8</v>
      </c>
      <c r="E146" t="s">
        <v>1304</v>
      </c>
      <c r="F146">
        <v>84</v>
      </c>
      <c r="G146" s="4">
        <v>40722</v>
      </c>
      <c r="H146">
        <f>VLOOKUP($D146,'Product Ledger_EX'!$A$1:$D$13,MATCH($H$1,'Product Ledger_EX'!$A$1:$D$1,0),0)</f>
        <v>0</v>
      </c>
    </row>
    <row r="147" spans="1:8" x14ac:dyDescent="0.25">
      <c r="A147">
        <v>24218</v>
      </c>
      <c r="B147" t="s">
        <v>1207</v>
      </c>
      <c r="C147" t="s">
        <v>557</v>
      </c>
      <c r="D147" t="s">
        <v>26</v>
      </c>
      <c r="E147" t="s">
        <v>1304</v>
      </c>
      <c r="F147">
        <v>66</v>
      </c>
      <c r="G147" s="4">
        <v>40723</v>
      </c>
      <c r="H147">
        <f>VLOOKUP($D147,'Product Ledger_EX'!$A$1:$D$13,MATCH($H$1,'Product Ledger_EX'!$A$1:$D$1,0),0)</f>
        <v>6</v>
      </c>
    </row>
    <row r="148" spans="1:8" x14ac:dyDescent="0.25">
      <c r="A148">
        <v>24209</v>
      </c>
      <c r="B148" t="s">
        <v>1198</v>
      </c>
      <c r="C148" t="s">
        <v>296</v>
      </c>
      <c r="D148" t="s">
        <v>31</v>
      </c>
      <c r="E148" t="s">
        <v>1306</v>
      </c>
      <c r="F148">
        <v>142</v>
      </c>
      <c r="G148" s="4">
        <v>40725</v>
      </c>
      <c r="H148">
        <f>VLOOKUP($D148,'Product Ledger_EX'!$A$1:$D$13,MATCH($H$1,'Product Ledger_EX'!$A$1:$D$1,0),0)</f>
        <v>6.99</v>
      </c>
    </row>
    <row r="149" spans="1:8" x14ac:dyDescent="0.25">
      <c r="A149">
        <v>24203</v>
      </c>
      <c r="B149" t="s">
        <v>1192</v>
      </c>
      <c r="C149" t="s">
        <v>256</v>
      </c>
      <c r="D149" t="s">
        <v>17</v>
      </c>
      <c r="E149" t="s">
        <v>1304</v>
      </c>
      <c r="F149">
        <v>39</v>
      </c>
      <c r="G149" s="4">
        <v>40726</v>
      </c>
      <c r="H149">
        <f>VLOOKUP($D149,'Product Ledger_EX'!$A$1:$D$13,MATCH($H$1,'Product Ledger_EX'!$A$1:$D$1,0),0)</f>
        <v>9.99</v>
      </c>
    </row>
    <row r="150" spans="1:8" x14ac:dyDescent="0.25">
      <c r="A150">
        <v>24217</v>
      </c>
      <c r="B150" t="s">
        <v>1206</v>
      </c>
      <c r="C150" t="s">
        <v>347</v>
      </c>
      <c r="D150" t="s">
        <v>17</v>
      </c>
      <c r="E150" t="s">
        <v>1306</v>
      </c>
      <c r="F150">
        <v>159</v>
      </c>
      <c r="G150" s="4">
        <v>40726</v>
      </c>
      <c r="H150">
        <f>VLOOKUP($D150,'Product Ledger_EX'!$A$1:$D$13,MATCH($H$1,'Product Ledger_EX'!$A$1:$D$1,0),0)</f>
        <v>9.99</v>
      </c>
    </row>
    <row r="151" spans="1:8" x14ac:dyDescent="0.25">
      <c r="A151">
        <v>24086</v>
      </c>
      <c r="B151" t="s">
        <v>1071</v>
      </c>
      <c r="C151" t="s">
        <v>336</v>
      </c>
      <c r="D151" t="s">
        <v>26</v>
      </c>
      <c r="E151" t="s">
        <v>1304</v>
      </c>
      <c r="F151">
        <v>5</v>
      </c>
      <c r="G151" s="4">
        <v>40728</v>
      </c>
      <c r="H151">
        <f>VLOOKUP($D151,'Product Ledger_EX'!$A$1:$D$13,MATCH($H$1,'Product Ledger_EX'!$A$1:$D$1,0),0)</f>
        <v>6</v>
      </c>
    </row>
    <row r="152" spans="1:8" x14ac:dyDescent="0.25">
      <c r="A152">
        <v>24151</v>
      </c>
      <c r="B152" t="s">
        <v>1138</v>
      </c>
      <c r="C152" t="s">
        <v>169</v>
      </c>
      <c r="D152" t="s">
        <v>26</v>
      </c>
      <c r="E152" t="s">
        <v>1305</v>
      </c>
      <c r="F152">
        <v>210</v>
      </c>
      <c r="G152" s="4">
        <v>40728</v>
      </c>
      <c r="H152">
        <f>VLOOKUP($D152,'Product Ledger_EX'!$A$1:$D$13,MATCH($H$1,'Product Ledger_EX'!$A$1:$D$1,0),0)</f>
        <v>6</v>
      </c>
    </row>
    <row r="153" spans="1:8" x14ac:dyDescent="0.25">
      <c r="A153">
        <v>24211</v>
      </c>
      <c r="B153" t="s">
        <v>1200</v>
      </c>
      <c r="C153" t="s">
        <v>25</v>
      </c>
      <c r="D153" t="s">
        <v>23</v>
      </c>
      <c r="E153" t="s">
        <v>1305</v>
      </c>
      <c r="F153">
        <v>129</v>
      </c>
      <c r="G153" s="4">
        <v>40729</v>
      </c>
      <c r="H153">
        <f>VLOOKUP($D153,'Product Ledger_EX'!$A$1:$D$13,MATCH($H$1,'Product Ledger_EX'!$A$1:$D$1,0),0)</f>
        <v>3</v>
      </c>
    </row>
    <row r="154" spans="1:8" x14ac:dyDescent="0.25">
      <c r="A154">
        <v>24169</v>
      </c>
      <c r="B154" t="s">
        <v>1157</v>
      </c>
      <c r="C154" t="s">
        <v>487</v>
      </c>
      <c r="D154" t="s">
        <v>26</v>
      </c>
      <c r="E154" t="s">
        <v>1304</v>
      </c>
      <c r="F154">
        <v>120</v>
      </c>
      <c r="G154" s="4">
        <v>40732</v>
      </c>
      <c r="H154">
        <f>VLOOKUP($D154,'Product Ledger_EX'!$A$1:$D$13,MATCH($H$1,'Product Ledger_EX'!$A$1:$D$1,0),0)</f>
        <v>6</v>
      </c>
    </row>
    <row r="155" spans="1:8" x14ac:dyDescent="0.25">
      <c r="A155">
        <v>24245</v>
      </c>
      <c r="B155" t="s">
        <v>1234</v>
      </c>
      <c r="C155" t="s">
        <v>981</v>
      </c>
      <c r="D155" t="s">
        <v>55</v>
      </c>
      <c r="E155" t="s">
        <v>1305</v>
      </c>
      <c r="F155">
        <v>138</v>
      </c>
      <c r="G155" s="4">
        <v>40732</v>
      </c>
      <c r="H155">
        <f>VLOOKUP($D155,'Product Ledger_EX'!$A$1:$D$13,MATCH($H$1,'Product Ledger_EX'!$A$1:$D$1,0),0)</f>
        <v>4.5</v>
      </c>
    </row>
    <row r="156" spans="1:8" x14ac:dyDescent="0.25">
      <c r="A156">
        <v>24254</v>
      </c>
      <c r="B156" t="s">
        <v>1244</v>
      </c>
      <c r="C156" t="s">
        <v>427</v>
      </c>
      <c r="D156" t="s">
        <v>14</v>
      </c>
      <c r="E156" t="s">
        <v>1305</v>
      </c>
      <c r="F156">
        <v>6</v>
      </c>
      <c r="G156" s="4">
        <v>40732</v>
      </c>
      <c r="H156">
        <f>VLOOKUP($D156,'Product Ledger_EX'!$A$1:$D$13,MATCH($H$1,'Product Ledger_EX'!$A$1:$D$1,0),0)</f>
        <v>9</v>
      </c>
    </row>
    <row r="157" spans="1:8" x14ac:dyDescent="0.25">
      <c r="A157">
        <v>24174</v>
      </c>
      <c r="B157" t="s">
        <v>1162</v>
      </c>
      <c r="C157" t="s">
        <v>454</v>
      </c>
      <c r="D157" t="s">
        <v>20</v>
      </c>
      <c r="E157" t="s">
        <v>1305</v>
      </c>
      <c r="F157">
        <v>163</v>
      </c>
      <c r="G157" s="4">
        <v>40734</v>
      </c>
      <c r="H157">
        <f>VLOOKUP($D157,'Product Ledger_EX'!$A$1:$D$13,MATCH($H$1,'Product Ledger_EX'!$A$1:$D$1,0),0)</f>
        <v>3.99</v>
      </c>
    </row>
    <row r="158" spans="1:8" x14ac:dyDescent="0.25">
      <c r="A158">
        <v>24103</v>
      </c>
      <c r="B158" t="s">
        <v>1088</v>
      </c>
      <c r="C158" t="s">
        <v>173</v>
      </c>
      <c r="D158" t="s">
        <v>43</v>
      </c>
      <c r="E158" t="s">
        <v>1305</v>
      </c>
      <c r="F158">
        <v>25</v>
      </c>
      <c r="G158" s="4">
        <v>40735</v>
      </c>
      <c r="H158">
        <f>VLOOKUP($D158,'Product Ledger_EX'!$A$1:$D$13,MATCH($H$1,'Product Ledger_EX'!$A$1:$D$1,0),0)</f>
        <v>6.5</v>
      </c>
    </row>
    <row r="159" spans="1:8" x14ac:dyDescent="0.25">
      <c r="A159">
        <v>24200</v>
      </c>
      <c r="B159" t="s">
        <v>1188</v>
      </c>
      <c r="C159" t="s">
        <v>336</v>
      </c>
      <c r="D159" t="s">
        <v>62</v>
      </c>
      <c r="E159" t="s">
        <v>1305</v>
      </c>
      <c r="F159">
        <v>148</v>
      </c>
      <c r="G159" s="4">
        <v>40735</v>
      </c>
      <c r="H159">
        <f>VLOOKUP($D159,'Product Ledger_EX'!$A$1:$D$13,MATCH($H$1,'Product Ledger_EX'!$A$1:$D$1,0),0)</f>
        <v>4.5</v>
      </c>
    </row>
    <row r="160" spans="1:8" x14ac:dyDescent="0.25">
      <c r="A160">
        <v>24105</v>
      </c>
      <c r="B160" t="s">
        <v>1090</v>
      </c>
      <c r="C160" t="s">
        <v>160</v>
      </c>
      <c r="D160" t="s">
        <v>26</v>
      </c>
      <c r="E160" t="s">
        <v>1305</v>
      </c>
      <c r="F160">
        <v>98</v>
      </c>
      <c r="G160" s="4">
        <v>40736</v>
      </c>
      <c r="H160">
        <f>VLOOKUP($D160,'Product Ledger_EX'!$A$1:$D$13,MATCH($H$1,'Product Ledger_EX'!$A$1:$D$1,0),0)</f>
        <v>6</v>
      </c>
    </row>
    <row r="161" spans="1:8" x14ac:dyDescent="0.25">
      <c r="A161">
        <v>24235</v>
      </c>
      <c r="B161" t="s">
        <v>1224</v>
      </c>
      <c r="C161" t="s">
        <v>667</v>
      </c>
      <c r="D161" t="s">
        <v>31</v>
      </c>
      <c r="E161" t="s">
        <v>1305</v>
      </c>
      <c r="F161">
        <v>138</v>
      </c>
      <c r="G161" s="4">
        <v>40736</v>
      </c>
      <c r="H161">
        <f>VLOOKUP($D161,'Product Ledger_EX'!$A$1:$D$13,MATCH($H$1,'Product Ledger_EX'!$A$1:$D$1,0),0)</f>
        <v>6.99</v>
      </c>
    </row>
    <row r="162" spans="1:8" x14ac:dyDescent="0.25">
      <c r="A162">
        <v>24112</v>
      </c>
      <c r="B162" t="s">
        <v>1097</v>
      </c>
      <c r="C162" t="s">
        <v>430</v>
      </c>
      <c r="D162" t="s">
        <v>31</v>
      </c>
      <c r="E162" t="s">
        <v>1305</v>
      </c>
      <c r="F162">
        <v>20</v>
      </c>
      <c r="G162" s="4">
        <v>40738</v>
      </c>
      <c r="H162">
        <f>VLOOKUP($D162,'Product Ledger_EX'!$A$1:$D$13,MATCH($H$1,'Product Ledger_EX'!$A$1:$D$1,0),0)</f>
        <v>6.99</v>
      </c>
    </row>
    <row r="163" spans="1:8" x14ac:dyDescent="0.25">
      <c r="A163">
        <v>24111</v>
      </c>
      <c r="B163" t="s">
        <v>1096</v>
      </c>
      <c r="C163" t="s">
        <v>785</v>
      </c>
      <c r="D163" t="s">
        <v>26</v>
      </c>
      <c r="E163" t="s">
        <v>1304</v>
      </c>
      <c r="F163">
        <v>166</v>
      </c>
      <c r="G163" s="4">
        <v>40741</v>
      </c>
      <c r="H163">
        <f>VLOOKUP($D163,'Product Ledger_EX'!$A$1:$D$13,MATCH($H$1,'Product Ledger_EX'!$A$1:$D$1,0),0)</f>
        <v>6</v>
      </c>
    </row>
    <row r="164" spans="1:8" x14ac:dyDescent="0.25">
      <c r="A164">
        <v>24196</v>
      </c>
      <c r="B164" t="s">
        <v>1184</v>
      </c>
      <c r="C164" t="s">
        <v>592</v>
      </c>
      <c r="D164" t="s">
        <v>17</v>
      </c>
      <c r="E164" t="s">
        <v>1304</v>
      </c>
      <c r="F164">
        <v>13</v>
      </c>
      <c r="G164" s="4">
        <v>40742</v>
      </c>
      <c r="H164">
        <f>VLOOKUP($D164,'Product Ledger_EX'!$A$1:$D$13,MATCH($H$1,'Product Ledger_EX'!$A$1:$D$1,0),0)</f>
        <v>9.99</v>
      </c>
    </row>
    <row r="165" spans="1:8" x14ac:dyDescent="0.25">
      <c r="A165">
        <v>24172</v>
      </c>
      <c r="B165" t="s">
        <v>1160</v>
      </c>
      <c r="C165" t="s">
        <v>362</v>
      </c>
      <c r="D165" t="s">
        <v>23</v>
      </c>
      <c r="E165" t="s">
        <v>1305</v>
      </c>
      <c r="F165">
        <v>99</v>
      </c>
      <c r="G165" s="4">
        <v>40743</v>
      </c>
      <c r="H165">
        <f>VLOOKUP($D165,'Product Ledger_EX'!$A$1:$D$13,MATCH($H$1,'Product Ledger_EX'!$A$1:$D$1,0),0)</f>
        <v>3</v>
      </c>
    </row>
    <row r="166" spans="1:8" x14ac:dyDescent="0.25">
      <c r="A166">
        <v>24227</v>
      </c>
      <c r="B166" t="s">
        <v>1216</v>
      </c>
      <c r="C166" t="s">
        <v>169</v>
      </c>
      <c r="D166" t="s">
        <v>14</v>
      </c>
      <c r="E166" t="s">
        <v>1305</v>
      </c>
      <c r="F166">
        <v>204</v>
      </c>
      <c r="G166" s="4">
        <v>40743</v>
      </c>
      <c r="H166">
        <f>VLOOKUP($D166,'Product Ledger_EX'!$A$1:$D$13,MATCH($H$1,'Product Ledger_EX'!$A$1:$D$1,0),0)</f>
        <v>9</v>
      </c>
    </row>
    <row r="167" spans="1:8" x14ac:dyDescent="0.25">
      <c r="A167">
        <v>24077</v>
      </c>
      <c r="B167" t="s">
        <v>1062</v>
      </c>
      <c r="C167" t="s">
        <v>269</v>
      </c>
      <c r="D167" t="s">
        <v>17</v>
      </c>
      <c r="E167" t="s">
        <v>1304</v>
      </c>
      <c r="F167">
        <v>61</v>
      </c>
      <c r="G167" s="4">
        <v>40747</v>
      </c>
      <c r="H167">
        <f>VLOOKUP($D167,'Product Ledger_EX'!$A$1:$D$13,MATCH($H$1,'Product Ledger_EX'!$A$1:$D$1,0),0)</f>
        <v>9.99</v>
      </c>
    </row>
    <row r="168" spans="1:8" x14ac:dyDescent="0.25">
      <c r="A168">
        <v>24167</v>
      </c>
      <c r="B168" t="s">
        <v>1154</v>
      </c>
      <c r="C168" t="s">
        <v>1155</v>
      </c>
      <c r="D168" t="s">
        <v>11</v>
      </c>
      <c r="E168" t="s">
        <v>1304</v>
      </c>
      <c r="F168">
        <v>181</v>
      </c>
      <c r="G168" s="4">
        <v>40747</v>
      </c>
      <c r="H168">
        <f>VLOOKUP($D168,'Product Ledger_EX'!$A$1:$D$13,MATCH($H$1,'Product Ledger_EX'!$A$1:$D$1,0),0)</f>
        <v>6.5</v>
      </c>
    </row>
    <row r="169" spans="1:8" x14ac:dyDescent="0.25">
      <c r="A169">
        <v>24147</v>
      </c>
      <c r="B169" t="s">
        <v>1134</v>
      </c>
      <c r="C169" t="s">
        <v>129</v>
      </c>
      <c r="D169" t="s">
        <v>8</v>
      </c>
      <c r="E169" t="s">
        <v>1305</v>
      </c>
      <c r="F169">
        <v>12</v>
      </c>
      <c r="G169" s="4">
        <v>40748</v>
      </c>
      <c r="H169">
        <f>VLOOKUP($D169,'Product Ledger_EX'!$A$1:$D$13,MATCH($H$1,'Product Ledger_EX'!$A$1:$D$1,0),0)</f>
        <v>0</v>
      </c>
    </row>
    <row r="170" spans="1:8" x14ac:dyDescent="0.25">
      <c r="A170">
        <v>24074</v>
      </c>
      <c r="B170" t="s">
        <v>1059</v>
      </c>
      <c r="C170" t="s">
        <v>207</v>
      </c>
      <c r="D170" t="s">
        <v>31</v>
      </c>
      <c r="E170" t="s">
        <v>1304</v>
      </c>
      <c r="F170">
        <v>147</v>
      </c>
      <c r="G170" s="4">
        <v>40751</v>
      </c>
      <c r="H170">
        <f>VLOOKUP($D170,'Product Ledger_EX'!$A$1:$D$13,MATCH($H$1,'Product Ledger_EX'!$A$1:$D$1,0),0)</f>
        <v>6.99</v>
      </c>
    </row>
    <row r="171" spans="1:8" x14ac:dyDescent="0.25">
      <c r="A171">
        <v>24132</v>
      </c>
      <c r="B171" t="s">
        <v>1119</v>
      </c>
      <c r="C171" t="s">
        <v>178</v>
      </c>
      <c r="D171" t="s">
        <v>26</v>
      </c>
      <c r="E171" t="s">
        <v>1305</v>
      </c>
      <c r="F171">
        <v>206</v>
      </c>
      <c r="G171" s="4">
        <v>40751</v>
      </c>
      <c r="H171">
        <f>VLOOKUP($D171,'Product Ledger_EX'!$A$1:$D$13,MATCH($H$1,'Product Ledger_EX'!$A$1:$D$1,0),0)</f>
        <v>6</v>
      </c>
    </row>
    <row r="172" spans="1:8" x14ac:dyDescent="0.25">
      <c r="A172">
        <v>24158</v>
      </c>
      <c r="B172" t="s">
        <v>1145</v>
      </c>
      <c r="C172" t="s">
        <v>404</v>
      </c>
      <c r="D172" t="s">
        <v>43</v>
      </c>
      <c r="E172" t="s">
        <v>1304</v>
      </c>
      <c r="F172">
        <v>38</v>
      </c>
      <c r="G172" s="4">
        <v>40751</v>
      </c>
      <c r="H172">
        <f>VLOOKUP($D172,'Product Ledger_EX'!$A$1:$D$13,MATCH($H$1,'Product Ledger_EX'!$A$1:$D$1,0),0)</f>
        <v>6.5</v>
      </c>
    </row>
    <row r="173" spans="1:8" x14ac:dyDescent="0.25">
      <c r="A173">
        <v>24197</v>
      </c>
      <c r="B173" t="s">
        <v>1185</v>
      </c>
      <c r="C173" t="s">
        <v>148</v>
      </c>
      <c r="D173" t="s">
        <v>20</v>
      </c>
      <c r="E173" t="s">
        <v>1304</v>
      </c>
      <c r="F173">
        <v>136</v>
      </c>
      <c r="G173" s="4">
        <v>40751</v>
      </c>
      <c r="H173">
        <f>VLOOKUP($D173,'Product Ledger_EX'!$A$1:$D$13,MATCH($H$1,'Product Ledger_EX'!$A$1:$D$1,0),0)</f>
        <v>3.99</v>
      </c>
    </row>
    <row r="174" spans="1:8" x14ac:dyDescent="0.25">
      <c r="A174">
        <v>24237</v>
      </c>
      <c r="B174" t="s">
        <v>1226</v>
      </c>
      <c r="C174" t="s">
        <v>578</v>
      </c>
      <c r="D174" t="s">
        <v>23</v>
      </c>
      <c r="E174" t="s">
        <v>1304</v>
      </c>
      <c r="F174">
        <v>110</v>
      </c>
      <c r="G174" s="4">
        <v>40751</v>
      </c>
      <c r="H174">
        <f>VLOOKUP($D174,'Product Ledger_EX'!$A$1:$D$13,MATCH($H$1,'Product Ledger_EX'!$A$1:$D$1,0),0)</f>
        <v>3</v>
      </c>
    </row>
    <row r="175" spans="1:8" x14ac:dyDescent="0.25">
      <c r="A175">
        <v>24137</v>
      </c>
      <c r="B175" t="s">
        <v>1124</v>
      </c>
      <c r="C175" t="s">
        <v>378</v>
      </c>
      <c r="D175" t="s">
        <v>55</v>
      </c>
      <c r="E175" t="s">
        <v>1304</v>
      </c>
      <c r="F175">
        <v>68</v>
      </c>
      <c r="G175" s="4">
        <v>40754</v>
      </c>
      <c r="H175">
        <f>VLOOKUP($D175,'Product Ledger_EX'!$A$1:$D$13,MATCH($H$1,'Product Ledger_EX'!$A$1:$D$1,0),0)</f>
        <v>4.5</v>
      </c>
    </row>
    <row r="176" spans="1:8" x14ac:dyDescent="0.25">
      <c r="A176">
        <v>24247</v>
      </c>
      <c r="B176" t="s">
        <v>1237</v>
      </c>
      <c r="C176" t="s">
        <v>180</v>
      </c>
      <c r="D176" t="s">
        <v>62</v>
      </c>
      <c r="E176" t="s">
        <v>1304</v>
      </c>
      <c r="F176">
        <v>74</v>
      </c>
      <c r="G176" s="4">
        <v>40754</v>
      </c>
      <c r="H176">
        <f>VLOOKUP($D176,'Product Ledger_EX'!$A$1:$D$13,MATCH($H$1,'Product Ledger_EX'!$A$1:$D$1,0),0)</f>
        <v>4.5</v>
      </c>
    </row>
    <row r="177" spans="1:8" x14ac:dyDescent="0.25">
      <c r="A177">
        <v>24230</v>
      </c>
      <c r="B177" t="s">
        <v>1219</v>
      </c>
      <c r="C177" t="s">
        <v>171</v>
      </c>
      <c r="D177" t="s">
        <v>8</v>
      </c>
      <c r="E177" t="s">
        <v>1305</v>
      </c>
      <c r="F177">
        <v>84</v>
      </c>
      <c r="G177" s="4">
        <v>40755</v>
      </c>
      <c r="H177">
        <f>VLOOKUP($D177,'Product Ledger_EX'!$A$1:$D$13,MATCH($H$1,'Product Ledger_EX'!$A$1:$D$1,0),0)</f>
        <v>0</v>
      </c>
    </row>
    <row r="178" spans="1:8" x14ac:dyDescent="0.25">
      <c r="A178">
        <v>24061</v>
      </c>
      <c r="B178" t="s">
        <v>1045</v>
      </c>
      <c r="C178" t="s">
        <v>138</v>
      </c>
      <c r="D178" t="s">
        <v>11</v>
      </c>
      <c r="E178" t="s">
        <v>1306</v>
      </c>
      <c r="F178">
        <v>91</v>
      </c>
      <c r="G178" s="4">
        <v>40756</v>
      </c>
      <c r="H178">
        <f>VLOOKUP($D178,'Product Ledger_EX'!$A$1:$D$13,MATCH($H$1,'Product Ledger_EX'!$A$1:$D$1,0),0)</f>
        <v>6.5</v>
      </c>
    </row>
    <row r="179" spans="1:8" x14ac:dyDescent="0.25">
      <c r="A179">
        <v>24170</v>
      </c>
      <c r="B179" t="s">
        <v>1158</v>
      </c>
      <c r="C179" t="s">
        <v>66</v>
      </c>
      <c r="D179" t="s">
        <v>26</v>
      </c>
      <c r="E179" t="s">
        <v>1305</v>
      </c>
      <c r="F179">
        <v>38</v>
      </c>
      <c r="G179" s="4">
        <v>40756</v>
      </c>
      <c r="H179">
        <f>VLOOKUP($D179,'Product Ledger_EX'!$A$1:$D$13,MATCH($H$1,'Product Ledger_EX'!$A$1:$D$1,0),0)</f>
        <v>6</v>
      </c>
    </row>
    <row r="180" spans="1:8" x14ac:dyDescent="0.25">
      <c r="A180">
        <v>24133</v>
      </c>
      <c r="B180" t="s">
        <v>1120</v>
      </c>
      <c r="C180" t="s">
        <v>617</v>
      </c>
      <c r="D180" t="s">
        <v>48</v>
      </c>
      <c r="E180" t="s">
        <v>1304</v>
      </c>
      <c r="F180">
        <v>42</v>
      </c>
      <c r="G180" s="4">
        <v>40758</v>
      </c>
      <c r="H180">
        <f>VLOOKUP($D180,'Product Ledger_EX'!$A$1:$D$13,MATCH($H$1,'Product Ledger_EX'!$A$1:$D$1,0),0)</f>
        <v>14.5</v>
      </c>
    </row>
    <row r="181" spans="1:8" x14ac:dyDescent="0.25">
      <c r="A181">
        <v>24241</v>
      </c>
      <c r="B181" t="s">
        <v>1230</v>
      </c>
      <c r="C181" t="s">
        <v>599</v>
      </c>
      <c r="D181" t="s">
        <v>62</v>
      </c>
      <c r="E181" t="s">
        <v>1305</v>
      </c>
      <c r="F181">
        <v>36</v>
      </c>
      <c r="G181" s="4">
        <v>40761</v>
      </c>
      <c r="H181">
        <f>VLOOKUP($D181,'Product Ledger_EX'!$A$1:$D$13,MATCH($H$1,'Product Ledger_EX'!$A$1:$D$1,0),0)</f>
        <v>4.5</v>
      </c>
    </row>
    <row r="182" spans="1:8" x14ac:dyDescent="0.25">
      <c r="A182">
        <v>24171</v>
      </c>
      <c r="B182" t="s">
        <v>1159</v>
      </c>
      <c r="C182" t="s">
        <v>61</v>
      </c>
      <c r="D182" t="s">
        <v>17</v>
      </c>
      <c r="E182" t="s">
        <v>1304</v>
      </c>
      <c r="F182">
        <v>2</v>
      </c>
      <c r="G182" s="4">
        <v>40762</v>
      </c>
      <c r="H182">
        <f>VLOOKUP($D182,'Product Ledger_EX'!$A$1:$D$13,MATCH($H$1,'Product Ledger_EX'!$A$1:$D$1,0),0)</f>
        <v>9.99</v>
      </c>
    </row>
    <row r="183" spans="1:8" x14ac:dyDescent="0.25">
      <c r="A183">
        <v>24259</v>
      </c>
      <c r="B183" t="s">
        <v>1249</v>
      </c>
      <c r="C183" t="s">
        <v>186</v>
      </c>
      <c r="D183" t="s">
        <v>43</v>
      </c>
      <c r="E183" t="s">
        <v>1305</v>
      </c>
      <c r="F183">
        <v>138</v>
      </c>
      <c r="G183" s="4">
        <v>40765</v>
      </c>
      <c r="H183">
        <f>VLOOKUP($D183,'Product Ledger_EX'!$A$1:$D$13,MATCH($H$1,'Product Ledger_EX'!$A$1:$D$1,0),0)</f>
        <v>6.5</v>
      </c>
    </row>
    <row r="184" spans="1:8" x14ac:dyDescent="0.25">
      <c r="A184">
        <v>24080</v>
      </c>
      <c r="B184" t="s">
        <v>1065</v>
      </c>
      <c r="C184" t="s">
        <v>148</v>
      </c>
      <c r="D184" t="s">
        <v>20</v>
      </c>
      <c r="E184" t="s">
        <v>1304</v>
      </c>
      <c r="F184">
        <v>48</v>
      </c>
      <c r="G184" s="4">
        <v>40766</v>
      </c>
      <c r="H184">
        <f>VLOOKUP($D184,'Product Ledger_EX'!$A$1:$D$13,MATCH($H$1,'Product Ledger_EX'!$A$1:$D$1,0),0)</f>
        <v>3.99</v>
      </c>
    </row>
    <row r="185" spans="1:8" x14ac:dyDescent="0.25">
      <c r="A185">
        <v>24088</v>
      </c>
      <c r="B185" t="s">
        <v>1073</v>
      </c>
      <c r="C185" t="s">
        <v>414</v>
      </c>
      <c r="D185" t="s">
        <v>26</v>
      </c>
      <c r="E185" t="s">
        <v>1305</v>
      </c>
      <c r="F185">
        <v>44</v>
      </c>
      <c r="G185" s="4">
        <v>40767</v>
      </c>
      <c r="H185">
        <f>VLOOKUP($D185,'Product Ledger_EX'!$A$1:$D$13,MATCH($H$1,'Product Ledger_EX'!$A$1:$D$1,0),0)</f>
        <v>6</v>
      </c>
    </row>
    <row r="186" spans="1:8" x14ac:dyDescent="0.25">
      <c r="A186">
        <v>24123</v>
      </c>
      <c r="B186" t="s">
        <v>1110</v>
      </c>
      <c r="C186" t="s">
        <v>471</v>
      </c>
      <c r="D186" t="s">
        <v>23</v>
      </c>
      <c r="E186" t="s">
        <v>1304</v>
      </c>
      <c r="F186">
        <v>18</v>
      </c>
      <c r="G186" s="4">
        <v>40769</v>
      </c>
      <c r="H186">
        <f>VLOOKUP($D186,'Product Ledger_EX'!$A$1:$D$13,MATCH($H$1,'Product Ledger_EX'!$A$1:$D$1,0),0)</f>
        <v>3</v>
      </c>
    </row>
    <row r="187" spans="1:8" x14ac:dyDescent="0.25">
      <c r="A187">
        <v>24154</v>
      </c>
      <c r="B187" t="s">
        <v>1141</v>
      </c>
      <c r="C187" t="s">
        <v>59</v>
      </c>
      <c r="D187" t="s">
        <v>55</v>
      </c>
      <c r="E187" t="s">
        <v>1304</v>
      </c>
      <c r="F187">
        <v>54</v>
      </c>
      <c r="G187" s="4">
        <v>40773</v>
      </c>
      <c r="H187">
        <f>VLOOKUP($D187,'Product Ledger_EX'!$A$1:$D$13,MATCH($H$1,'Product Ledger_EX'!$A$1:$D$1,0),0)</f>
        <v>4.5</v>
      </c>
    </row>
    <row r="188" spans="1:8" x14ac:dyDescent="0.25">
      <c r="A188">
        <v>24234</v>
      </c>
      <c r="B188" t="s">
        <v>1223</v>
      </c>
      <c r="C188" t="s">
        <v>745</v>
      </c>
      <c r="D188" t="s">
        <v>31</v>
      </c>
      <c r="E188" t="s">
        <v>1304</v>
      </c>
      <c r="F188">
        <v>204</v>
      </c>
      <c r="G188" s="4">
        <v>40775</v>
      </c>
      <c r="H188">
        <f>VLOOKUP($D188,'Product Ledger_EX'!$A$1:$D$13,MATCH($H$1,'Product Ledger_EX'!$A$1:$D$1,0),0)</f>
        <v>6.99</v>
      </c>
    </row>
    <row r="189" spans="1:8" x14ac:dyDescent="0.25">
      <c r="A189">
        <v>24084</v>
      </c>
      <c r="B189" t="s">
        <v>1069</v>
      </c>
      <c r="C189" t="s">
        <v>72</v>
      </c>
      <c r="D189" t="s">
        <v>31</v>
      </c>
      <c r="E189" t="s">
        <v>1305</v>
      </c>
      <c r="F189">
        <v>135</v>
      </c>
      <c r="G189" s="4">
        <v>40777</v>
      </c>
      <c r="H189">
        <f>VLOOKUP($D189,'Product Ledger_EX'!$A$1:$D$13,MATCH($H$1,'Product Ledger_EX'!$A$1:$D$1,0),0)</f>
        <v>6.99</v>
      </c>
    </row>
    <row r="190" spans="1:8" x14ac:dyDescent="0.25">
      <c r="A190">
        <v>24125</v>
      </c>
      <c r="B190" t="s">
        <v>1112</v>
      </c>
      <c r="C190" t="s">
        <v>430</v>
      </c>
      <c r="D190" t="s">
        <v>26</v>
      </c>
      <c r="E190" t="s">
        <v>1304</v>
      </c>
      <c r="F190">
        <v>104</v>
      </c>
      <c r="G190" s="4">
        <v>40777</v>
      </c>
      <c r="H190">
        <f>VLOOKUP($D190,'Product Ledger_EX'!$A$1:$D$13,MATCH($H$1,'Product Ledger_EX'!$A$1:$D$1,0),0)</f>
        <v>6</v>
      </c>
    </row>
    <row r="191" spans="1:8" x14ac:dyDescent="0.25">
      <c r="A191">
        <v>24060</v>
      </c>
      <c r="B191" t="s">
        <v>1044</v>
      </c>
      <c r="C191" t="s">
        <v>184</v>
      </c>
      <c r="D191" t="s">
        <v>23</v>
      </c>
      <c r="E191" t="s">
        <v>1304</v>
      </c>
      <c r="F191">
        <v>14</v>
      </c>
      <c r="G191" s="4">
        <v>40779</v>
      </c>
      <c r="H191">
        <f>VLOOKUP($D191,'Product Ledger_EX'!$A$1:$D$13,MATCH($H$1,'Product Ledger_EX'!$A$1:$D$1,0),0)</f>
        <v>3</v>
      </c>
    </row>
    <row r="192" spans="1:8" x14ac:dyDescent="0.25">
      <c r="A192">
        <v>24179</v>
      </c>
      <c r="B192" t="s">
        <v>1167</v>
      </c>
      <c r="C192" t="s">
        <v>390</v>
      </c>
      <c r="D192" t="s">
        <v>43</v>
      </c>
      <c r="E192" t="s">
        <v>1304</v>
      </c>
      <c r="F192">
        <v>190</v>
      </c>
      <c r="G192" s="4">
        <v>40779</v>
      </c>
      <c r="H192">
        <f>VLOOKUP($D192,'Product Ledger_EX'!$A$1:$D$13,MATCH($H$1,'Product Ledger_EX'!$A$1:$D$1,0),0)</f>
        <v>6.5</v>
      </c>
    </row>
    <row r="193" spans="1:8" x14ac:dyDescent="0.25">
      <c r="A193">
        <v>24139</v>
      </c>
      <c r="B193" t="s">
        <v>1126</v>
      </c>
      <c r="C193" t="s">
        <v>265</v>
      </c>
      <c r="D193" t="s">
        <v>20</v>
      </c>
      <c r="E193" t="s">
        <v>1304</v>
      </c>
      <c r="F193">
        <v>10</v>
      </c>
      <c r="G193" s="4">
        <v>40780</v>
      </c>
      <c r="H193">
        <f>VLOOKUP($D193,'Product Ledger_EX'!$A$1:$D$13,MATCH($H$1,'Product Ledger_EX'!$A$1:$D$1,0),0)</f>
        <v>3.99</v>
      </c>
    </row>
    <row r="194" spans="1:8" x14ac:dyDescent="0.25">
      <c r="A194">
        <v>24160</v>
      </c>
      <c r="B194" t="s">
        <v>1147</v>
      </c>
      <c r="C194" t="s">
        <v>997</v>
      </c>
      <c r="D194" t="s">
        <v>14</v>
      </c>
      <c r="E194" t="s">
        <v>1305</v>
      </c>
      <c r="F194">
        <v>58</v>
      </c>
      <c r="G194" s="4">
        <v>40782</v>
      </c>
      <c r="H194">
        <f>VLOOKUP($D194,'Product Ledger_EX'!$A$1:$D$13,MATCH($H$1,'Product Ledger_EX'!$A$1:$D$1,0),0)</f>
        <v>9</v>
      </c>
    </row>
    <row r="195" spans="1:8" x14ac:dyDescent="0.25">
      <c r="A195">
        <v>24189</v>
      </c>
      <c r="B195" t="s">
        <v>1177</v>
      </c>
      <c r="C195" t="s">
        <v>61</v>
      </c>
      <c r="D195" t="s">
        <v>8</v>
      </c>
      <c r="E195" t="s">
        <v>1305</v>
      </c>
      <c r="F195">
        <v>3</v>
      </c>
      <c r="G195" s="4">
        <v>40782</v>
      </c>
      <c r="H195">
        <f>VLOOKUP($D195,'Product Ledger_EX'!$A$1:$D$13,MATCH($H$1,'Product Ledger_EX'!$A$1:$D$1,0),0)</f>
        <v>0</v>
      </c>
    </row>
    <row r="196" spans="1:8" x14ac:dyDescent="0.25">
      <c r="A196">
        <v>24107</v>
      </c>
      <c r="B196" t="s">
        <v>1092</v>
      </c>
      <c r="C196" t="s">
        <v>160</v>
      </c>
      <c r="D196" t="s">
        <v>8</v>
      </c>
      <c r="E196" t="s">
        <v>1304</v>
      </c>
      <c r="F196">
        <v>29</v>
      </c>
      <c r="G196" s="4">
        <v>40783</v>
      </c>
      <c r="H196">
        <f>VLOOKUP($D196,'Product Ledger_EX'!$A$1:$D$13,MATCH($H$1,'Product Ledger_EX'!$A$1:$D$1,0),0)</f>
        <v>0</v>
      </c>
    </row>
    <row r="197" spans="1:8" x14ac:dyDescent="0.25">
      <c r="A197">
        <v>24231</v>
      </c>
      <c r="B197" t="s">
        <v>1220</v>
      </c>
      <c r="C197" t="s">
        <v>529</v>
      </c>
      <c r="D197" t="s">
        <v>62</v>
      </c>
      <c r="E197" t="s">
        <v>1304</v>
      </c>
      <c r="F197">
        <v>33</v>
      </c>
      <c r="G197" s="4">
        <v>40783</v>
      </c>
      <c r="H197">
        <f>VLOOKUP($D197,'Product Ledger_EX'!$A$1:$D$13,MATCH($H$1,'Product Ledger_EX'!$A$1:$D$1,0),0)</f>
        <v>4.5</v>
      </c>
    </row>
    <row r="198" spans="1:8" x14ac:dyDescent="0.25">
      <c r="A198">
        <v>24110</v>
      </c>
      <c r="B198" t="s">
        <v>1095</v>
      </c>
      <c r="C198" t="s">
        <v>529</v>
      </c>
      <c r="D198" t="s">
        <v>55</v>
      </c>
      <c r="E198" t="s">
        <v>1304</v>
      </c>
      <c r="F198">
        <v>39</v>
      </c>
      <c r="G198" s="4">
        <v>40784</v>
      </c>
      <c r="H198">
        <f>VLOOKUP($D198,'Product Ledger_EX'!$A$1:$D$13,MATCH($H$1,'Product Ledger_EX'!$A$1:$D$1,0),0)</f>
        <v>4.5</v>
      </c>
    </row>
    <row r="199" spans="1:8" x14ac:dyDescent="0.25">
      <c r="A199">
        <v>24083</v>
      </c>
      <c r="B199" t="s">
        <v>1068</v>
      </c>
      <c r="C199" t="s">
        <v>352</v>
      </c>
      <c r="D199" t="s">
        <v>31</v>
      </c>
      <c r="E199" t="s">
        <v>1305</v>
      </c>
      <c r="F199">
        <v>125</v>
      </c>
      <c r="G199" s="4">
        <v>40785</v>
      </c>
      <c r="H199">
        <f>VLOOKUP($D199,'Product Ledger_EX'!$A$1:$D$13,MATCH($H$1,'Product Ledger_EX'!$A$1:$D$1,0),0)</f>
        <v>6.99</v>
      </c>
    </row>
    <row r="200" spans="1:8" x14ac:dyDescent="0.25">
      <c r="A200">
        <v>24099</v>
      </c>
      <c r="B200" t="s">
        <v>1084</v>
      </c>
      <c r="C200" t="s">
        <v>503</v>
      </c>
      <c r="D200" t="s">
        <v>14</v>
      </c>
      <c r="E200" t="s">
        <v>1304</v>
      </c>
      <c r="F200">
        <v>175</v>
      </c>
      <c r="G200" s="4">
        <v>40785</v>
      </c>
      <c r="H200">
        <f>VLOOKUP($D200,'Product Ledger_EX'!$A$1:$D$13,MATCH($H$1,'Product Ledger_EX'!$A$1:$D$1,0),0)</f>
        <v>9</v>
      </c>
    </row>
    <row r="201" spans="1:8" x14ac:dyDescent="0.25">
      <c r="A201">
        <v>24244</v>
      </c>
      <c r="B201" t="s">
        <v>1233</v>
      </c>
      <c r="C201" t="s">
        <v>296</v>
      </c>
      <c r="D201" t="s">
        <v>20</v>
      </c>
      <c r="E201" t="s">
        <v>1305</v>
      </c>
      <c r="F201">
        <v>16</v>
      </c>
      <c r="G201" s="4">
        <v>40785</v>
      </c>
      <c r="H201">
        <f>VLOOKUP($D201,'Product Ledger_EX'!$A$1:$D$13,MATCH($H$1,'Product Ledger_EX'!$A$1:$D$1,0),0)</f>
        <v>3.99</v>
      </c>
    </row>
    <row r="202" spans="1:8" x14ac:dyDescent="0.25">
      <c r="A202">
        <v>23972</v>
      </c>
      <c r="B202" t="s">
        <v>951</v>
      </c>
      <c r="C202" t="s">
        <v>59</v>
      </c>
      <c r="D202" t="s">
        <v>55</v>
      </c>
      <c r="E202" t="s">
        <v>1304</v>
      </c>
      <c r="F202">
        <v>192</v>
      </c>
      <c r="G202" s="4">
        <v>40788</v>
      </c>
      <c r="H202">
        <f>VLOOKUP($D202,'Product Ledger_EX'!$A$1:$D$13,MATCH($H$1,'Product Ledger_EX'!$A$1:$D$1,0),0)</f>
        <v>4.5</v>
      </c>
    </row>
    <row r="203" spans="1:8" x14ac:dyDescent="0.25">
      <c r="A203">
        <v>23989</v>
      </c>
      <c r="B203" t="s">
        <v>968</v>
      </c>
      <c r="C203" t="s">
        <v>292</v>
      </c>
      <c r="D203" t="s">
        <v>14</v>
      </c>
      <c r="E203" t="s">
        <v>1304</v>
      </c>
      <c r="F203">
        <v>58</v>
      </c>
      <c r="G203" s="4">
        <v>40789</v>
      </c>
      <c r="H203">
        <f>VLOOKUP($D203,'Product Ledger_EX'!$A$1:$D$13,MATCH($H$1,'Product Ledger_EX'!$A$1:$D$1,0),0)</f>
        <v>9</v>
      </c>
    </row>
    <row r="204" spans="1:8" x14ac:dyDescent="0.25">
      <c r="A204">
        <v>23918</v>
      </c>
      <c r="B204" t="s">
        <v>893</v>
      </c>
      <c r="C204" t="s">
        <v>173</v>
      </c>
      <c r="D204" t="s">
        <v>20</v>
      </c>
      <c r="E204" t="s">
        <v>1304</v>
      </c>
      <c r="F204">
        <v>204</v>
      </c>
      <c r="G204" s="4">
        <v>40790</v>
      </c>
      <c r="H204">
        <f>VLOOKUP($D204,'Product Ledger_EX'!$A$1:$D$13,MATCH($H$1,'Product Ledger_EX'!$A$1:$D$1,0),0)</f>
        <v>3.99</v>
      </c>
    </row>
    <row r="205" spans="1:8" x14ac:dyDescent="0.25">
      <c r="A205">
        <v>23988</v>
      </c>
      <c r="B205" t="s">
        <v>967</v>
      </c>
      <c r="C205" t="s">
        <v>272</v>
      </c>
      <c r="D205" t="s">
        <v>17</v>
      </c>
      <c r="E205" t="s">
        <v>1304</v>
      </c>
      <c r="F205">
        <v>81</v>
      </c>
      <c r="G205" s="4">
        <v>40790</v>
      </c>
      <c r="H205">
        <f>VLOOKUP($D205,'Product Ledger_EX'!$A$1:$D$13,MATCH($H$1,'Product Ledger_EX'!$A$1:$D$1,0),0)</f>
        <v>9.99</v>
      </c>
    </row>
    <row r="206" spans="1:8" x14ac:dyDescent="0.25">
      <c r="A206">
        <v>24024</v>
      </c>
      <c r="B206" t="s">
        <v>1008</v>
      </c>
      <c r="C206" t="s">
        <v>72</v>
      </c>
      <c r="D206" t="s">
        <v>20</v>
      </c>
      <c r="E206" t="s">
        <v>1304</v>
      </c>
      <c r="F206">
        <v>208</v>
      </c>
      <c r="G206" s="4">
        <v>40790</v>
      </c>
      <c r="H206">
        <f>VLOOKUP($D206,'Product Ledger_EX'!$A$1:$D$13,MATCH($H$1,'Product Ledger_EX'!$A$1:$D$1,0),0)</f>
        <v>3.99</v>
      </c>
    </row>
    <row r="207" spans="1:8" x14ac:dyDescent="0.25">
      <c r="A207">
        <v>23880</v>
      </c>
      <c r="B207" t="s">
        <v>855</v>
      </c>
      <c r="C207" t="s">
        <v>553</v>
      </c>
      <c r="D207" t="s">
        <v>55</v>
      </c>
      <c r="E207" t="s">
        <v>1305</v>
      </c>
      <c r="F207">
        <v>96</v>
      </c>
      <c r="G207" s="4">
        <v>40791</v>
      </c>
      <c r="H207">
        <f>VLOOKUP($D207,'Product Ledger_EX'!$A$1:$D$13,MATCH($H$1,'Product Ledger_EX'!$A$1:$D$1,0),0)</f>
        <v>4.5</v>
      </c>
    </row>
    <row r="208" spans="1:8" x14ac:dyDescent="0.25">
      <c r="A208">
        <v>23902</v>
      </c>
      <c r="B208" t="s">
        <v>877</v>
      </c>
      <c r="C208" t="s">
        <v>352</v>
      </c>
      <c r="D208" t="s">
        <v>11</v>
      </c>
      <c r="E208" t="s">
        <v>1304</v>
      </c>
      <c r="F208">
        <v>128</v>
      </c>
      <c r="G208" s="4">
        <v>40792</v>
      </c>
      <c r="H208">
        <f>VLOOKUP($D208,'Product Ledger_EX'!$A$1:$D$13,MATCH($H$1,'Product Ledger_EX'!$A$1:$D$1,0),0)</f>
        <v>6.5</v>
      </c>
    </row>
    <row r="209" spans="1:8" x14ac:dyDescent="0.25">
      <c r="A209">
        <v>23953</v>
      </c>
      <c r="B209" t="s">
        <v>930</v>
      </c>
      <c r="C209" t="s">
        <v>298</v>
      </c>
      <c r="D209" t="s">
        <v>23</v>
      </c>
      <c r="E209" t="s">
        <v>1305</v>
      </c>
      <c r="F209">
        <v>164</v>
      </c>
      <c r="G209" s="4">
        <v>40792</v>
      </c>
      <c r="H209">
        <f>VLOOKUP($D209,'Product Ledger_EX'!$A$1:$D$13,MATCH($H$1,'Product Ledger_EX'!$A$1:$D$1,0),0)</f>
        <v>3</v>
      </c>
    </row>
    <row r="210" spans="1:8" x14ac:dyDescent="0.25">
      <c r="A210">
        <v>23868</v>
      </c>
      <c r="B210" t="s">
        <v>843</v>
      </c>
      <c r="C210" t="s">
        <v>599</v>
      </c>
      <c r="D210" t="s">
        <v>55</v>
      </c>
      <c r="E210" t="s">
        <v>1304</v>
      </c>
      <c r="F210">
        <v>141</v>
      </c>
      <c r="G210" s="4">
        <v>40793</v>
      </c>
      <c r="H210">
        <f>VLOOKUP($D210,'Product Ledger_EX'!$A$1:$D$13,MATCH($H$1,'Product Ledger_EX'!$A$1:$D$1,0),0)</f>
        <v>4.5</v>
      </c>
    </row>
    <row r="211" spans="1:8" x14ac:dyDescent="0.25">
      <c r="A211">
        <v>23872</v>
      </c>
      <c r="B211" t="s">
        <v>847</v>
      </c>
      <c r="C211" t="s">
        <v>102</v>
      </c>
      <c r="D211" t="s">
        <v>48</v>
      </c>
      <c r="E211" t="s">
        <v>1304</v>
      </c>
      <c r="F211">
        <v>67</v>
      </c>
      <c r="G211" s="4">
        <v>40793</v>
      </c>
      <c r="H211">
        <f>VLOOKUP($D211,'Product Ledger_EX'!$A$1:$D$13,MATCH($H$1,'Product Ledger_EX'!$A$1:$D$1,0),0)</f>
        <v>14.5</v>
      </c>
    </row>
    <row r="212" spans="1:8" x14ac:dyDescent="0.25">
      <c r="A212">
        <v>23919</v>
      </c>
      <c r="B212" t="s">
        <v>894</v>
      </c>
      <c r="C212" t="s">
        <v>186</v>
      </c>
      <c r="D212" t="s">
        <v>23</v>
      </c>
      <c r="E212" t="s">
        <v>1304</v>
      </c>
      <c r="F212">
        <v>120</v>
      </c>
      <c r="G212" s="4">
        <v>40794</v>
      </c>
      <c r="H212">
        <f>VLOOKUP($D212,'Product Ledger_EX'!$A$1:$D$13,MATCH($H$1,'Product Ledger_EX'!$A$1:$D$1,0),0)</f>
        <v>3</v>
      </c>
    </row>
    <row r="213" spans="1:8" x14ac:dyDescent="0.25">
      <c r="A213">
        <v>23949</v>
      </c>
      <c r="B213" t="s">
        <v>926</v>
      </c>
      <c r="C213" t="s">
        <v>171</v>
      </c>
      <c r="D213" t="s">
        <v>26</v>
      </c>
      <c r="E213" t="s">
        <v>1304</v>
      </c>
      <c r="F213">
        <v>19</v>
      </c>
      <c r="G213" s="4">
        <v>40794</v>
      </c>
      <c r="H213">
        <f>VLOOKUP($D213,'Product Ledger_EX'!$A$1:$D$13,MATCH($H$1,'Product Ledger_EX'!$A$1:$D$1,0),0)</f>
        <v>6</v>
      </c>
    </row>
    <row r="214" spans="1:8" x14ac:dyDescent="0.25">
      <c r="A214">
        <v>23879</v>
      </c>
      <c r="B214" t="s">
        <v>854</v>
      </c>
      <c r="C214" t="s">
        <v>307</v>
      </c>
      <c r="D214" t="s">
        <v>23</v>
      </c>
      <c r="E214" t="s">
        <v>1304</v>
      </c>
      <c r="F214">
        <v>9</v>
      </c>
      <c r="G214" s="4">
        <v>40796</v>
      </c>
      <c r="H214">
        <f>VLOOKUP($D214,'Product Ledger_EX'!$A$1:$D$13,MATCH($H$1,'Product Ledger_EX'!$A$1:$D$1,0),0)</f>
        <v>3</v>
      </c>
    </row>
    <row r="215" spans="1:8" x14ac:dyDescent="0.25">
      <c r="A215">
        <v>23896</v>
      </c>
      <c r="B215" t="s">
        <v>871</v>
      </c>
      <c r="C215" t="s">
        <v>309</v>
      </c>
      <c r="D215" t="s">
        <v>55</v>
      </c>
      <c r="E215" t="s">
        <v>1304</v>
      </c>
      <c r="F215">
        <v>3</v>
      </c>
      <c r="G215" s="4">
        <v>40797</v>
      </c>
      <c r="H215">
        <f>VLOOKUP($D215,'Product Ledger_EX'!$A$1:$D$13,MATCH($H$1,'Product Ledger_EX'!$A$1:$D$1,0),0)</f>
        <v>4.5</v>
      </c>
    </row>
    <row r="216" spans="1:8" x14ac:dyDescent="0.25">
      <c r="A216">
        <v>23997</v>
      </c>
      <c r="B216" t="s">
        <v>977</v>
      </c>
      <c r="C216" t="s">
        <v>207</v>
      </c>
      <c r="D216" t="s">
        <v>20</v>
      </c>
      <c r="E216" t="s">
        <v>1304</v>
      </c>
      <c r="F216">
        <v>161</v>
      </c>
      <c r="G216" s="4">
        <v>40797</v>
      </c>
      <c r="H216">
        <f>VLOOKUP($D216,'Product Ledger_EX'!$A$1:$D$13,MATCH($H$1,'Product Ledger_EX'!$A$1:$D$1,0),0)</f>
        <v>3.99</v>
      </c>
    </row>
    <row r="217" spans="1:8" x14ac:dyDescent="0.25">
      <c r="A217">
        <v>23864</v>
      </c>
      <c r="B217" t="s">
        <v>839</v>
      </c>
      <c r="C217" t="s">
        <v>37</v>
      </c>
      <c r="D217" t="s">
        <v>11</v>
      </c>
      <c r="E217" t="s">
        <v>1304</v>
      </c>
      <c r="F217">
        <v>9</v>
      </c>
      <c r="G217" s="4">
        <v>40799</v>
      </c>
      <c r="H217">
        <f>VLOOKUP($D217,'Product Ledger_EX'!$A$1:$D$13,MATCH($H$1,'Product Ledger_EX'!$A$1:$D$1,0),0)</f>
        <v>6.5</v>
      </c>
    </row>
    <row r="218" spans="1:8" x14ac:dyDescent="0.25">
      <c r="A218">
        <v>23941</v>
      </c>
      <c r="B218" t="s">
        <v>917</v>
      </c>
      <c r="C218" t="s">
        <v>196</v>
      </c>
      <c r="D218" t="s">
        <v>55</v>
      </c>
      <c r="E218" t="s">
        <v>1304</v>
      </c>
      <c r="F218">
        <v>54</v>
      </c>
      <c r="G218" s="4">
        <v>40799</v>
      </c>
      <c r="H218">
        <f>VLOOKUP($D218,'Product Ledger_EX'!$A$1:$D$13,MATCH($H$1,'Product Ledger_EX'!$A$1:$D$1,0),0)</f>
        <v>4.5</v>
      </c>
    </row>
    <row r="219" spans="1:8" x14ac:dyDescent="0.25">
      <c r="A219">
        <v>24014</v>
      </c>
      <c r="B219" t="s">
        <v>998</v>
      </c>
      <c r="C219" t="s">
        <v>142</v>
      </c>
      <c r="D219" t="s">
        <v>55</v>
      </c>
      <c r="E219" t="s">
        <v>1306</v>
      </c>
      <c r="F219">
        <v>38</v>
      </c>
      <c r="G219" s="4">
        <v>40799</v>
      </c>
      <c r="H219">
        <f>VLOOKUP($D219,'Product Ledger_EX'!$A$1:$D$13,MATCH($H$1,'Product Ledger_EX'!$A$1:$D$1,0),0)</f>
        <v>4.5</v>
      </c>
    </row>
    <row r="220" spans="1:8" x14ac:dyDescent="0.25">
      <c r="A220">
        <v>23931</v>
      </c>
      <c r="B220" t="s">
        <v>907</v>
      </c>
      <c r="C220" t="s">
        <v>393</v>
      </c>
      <c r="D220" t="s">
        <v>20</v>
      </c>
      <c r="E220" t="s">
        <v>1304</v>
      </c>
      <c r="F220">
        <v>138</v>
      </c>
      <c r="G220" s="4">
        <v>40800</v>
      </c>
      <c r="H220">
        <f>VLOOKUP($D220,'Product Ledger_EX'!$A$1:$D$13,MATCH($H$1,'Product Ledger_EX'!$A$1:$D$1,0),0)</f>
        <v>3.99</v>
      </c>
    </row>
    <row r="221" spans="1:8" x14ac:dyDescent="0.25">
      <c r="A221">
        <v>24002</v>
      </c>
      <c r="B221" t="s">
        <v>983</v>
      </c>
      <c r="C221" t="s">
        <v>984</v>
      </c>
      <c r="D221" t="s">
        <v>20</v>
      </c>
      <c r="E221" t="s">
        <v>1304</v>
      </c>
      <c r="F221">
        <v>22</v>
      </c>
      <c r="G221" s="4">
        <v>40800</v>
      </c>
      <c r="H221">
        <f>VLOOKUP($D221,'Product Ledger_EX'!$A$1:$D$13,MATCH($H$1,'Product Ledger_EX'!$A$1:$D$1,0),0)</f>
        <v>3.99</v>
      </c>
    </row>
    <row r="222" spans="1:8" x14ac:dyDescent="0.25">
      <c r="A222">
        <v>24008</v>
      </c>
      <c r="B222" t="s">
        <v>990</v>
      </c>
      <c r="C222" t="s">
        <v>180</v>
      </c>
      <c r="D222" t="s">
        <v>62</v>
      </c>
      <c r="E222" t="s">
        <v>1304</v>
      </c>
      <c r="F222">
        <v>139</v>
      </c>
      <c r="G222" s="4">
        <v>40801</v>
      </c>
      <c r="H222">
        <f>VLOOKUP($D222,'Product Ledger_EX'!$A$1:$D$13,MATCH($H$1,'Product Ledger_EX'!$A$1:$D$1,0),0)</f>
        <v>4.5</v>
      </c>
    </row>
    <row r="223" spans="1:8" x14ac:dyDescent="0.25">
      <c r="A223">
        <v>23893</v>
      </c>
      <c r="B223" t="s">
        <v>868</v>
      </c>
      <c r="C223" t="s">
        <v>110</v>
      </c>
      <c r="D223" t="s">
        <v>48</v>
      </c>
      <c r="E223" t="s">
        <v>1304</v>
      </c>
      <c r="F223">
        <v>46</v>
      </c>
      <c r="G223" s="4">
        <v>40802</v>
      </c>
      <c r="H223">
        <f>VLOOKUP($D223,'Product Ledger_EX'!$A$1:$D$13,MATCH($H$1,'Product Ledger_EX'!$A$1:$D$1,0),0)</f>
        <v>14.5</v>
      </c>
    </row>
    <row r="224" spans="1:8" x14ac:dyDescent="0.25">
      <c r="A224">
        <v>23967</v>
      </c>
      <c r="B224" t="s">
        <v>944</v>
      </c>
      <c r="C224" t="s">
        <v>106</v>
      </c>
      <c r="D224" t="s">
        <v>17</v>
      </c>
      <c r="E224" t="s">
        <v>1305</v>
      </c>
      <c r="F224">
        <v>143</v>
      </c>
      <c r="G224" s="4">
        <v>40803</v>
      </c>
      <c r="H224">
        <f>VLOOKUP($D224,'Product Ledger_EX'!$A$1:$D$13,MATCH($H$1,'Product Ledger_EX'!$A$1:$D$1,0),0)</f>
        <v>9.99</v>
      </c>
    </row>
    <row r="225" spans="1:8" x14ac:dyDescent="0.25">
      <c r="A225">
        <v>24039</v>
      </c>
      <c r="B225" t="s">
        <v>1023</v>
      </c>
      <c r="C225" t="s">
        <v>114</v>
      </c>
      <c r="D225" t="s">
        <v>14</v>
      </c>
      <c r="E225" t="s">
        <v>1306</v>
      </c>
      <c r="F225">
        <v>102</v>
      </c>
      <c r="G225" s="4">
        <v>40803</v>
      </c>
      <c r="H225">
        <f>VLOOKUP($D225,'Product Ledger_EX'!$A$1:$D$13,MATCH($H$1,'Product Ledger_EX'!$A$1:$D$1,0),0)</f>
        <v>9</v>
      </c>
    </row>
    <row r="226" spans="1:8" x14ac:dyDescent="0.25">
      <c r="A226">
        <v>23993</v>
      </c>
      <c r="B226" t="s">
        <v>973</v>
      </c>
      <c r="C226" t="s">
        <v>473</v>
      </c>
      <c r="D226" t="s">
        <v>23</v>
      </c>
      <c r="E226" t="s">
        <v>1305</v>
      </c>
      <c r="F226">
        <v>161</v>
      </c>
      <c r="G226" s="4">
        <v>40804</v>
      </c>
      <c r="H226">
        <f>VLOOKUP($D226,'Product Ledger_EX'!$A$1:$D$13,MATCH($H$1,'Product Ledger_EX'!$A$1:$D$1,0),0)</f>
        <v>3</v>
      </c>
    </row>
    <row r="227" spans="1:8" x14ac:dyDescent="0.25">
      <c r="A227">
        <v>23999</v>
      </c>
      <c r="B227" t="s">
        <v>979</v>
      </c>
      <c r="C227" t="s">
        <v>476</v>
      </c>
      <c r="D227" t="s">
        <v>31</v>
      </c>
      <c r="E227" t="s">
        <v>1305</v>
      </c>
      <c r="F227">
        <v>94</v>
      </c>
      <c r="G227" s="4">
        <v>40804</v>
      </c>
      <c r="H227">
        <f>VLOOKUP($D227,'Product Ledger_EX'!$A$1:$D$13,MATCH($H$1,'Product Ledger_EX'!$A$1:$D$1,0),0)</f>
        <v>6.99</v>
      </c>
    </row>
    <row r="228" spans="1:8" x14ac:dyDescent="0.25">
      <c r="A228">
        <v>23875</v>
      </c>
      <c r="B228" t="s">
        <v>850</v>
      </c>
      <c r="C228" t="s">
        <v>427</v>
      </c>
      <c r="D228" t="s">
        <v>23</v>
      </c>
      <c r="E228" t="s">
        <v>1304</v>
      </c>
      <c r="F228">
        <v>92</v>
      </c>
      <c r="G228" s="4">
        <v>40805</v>
      </c>
      <c r="H228">
        <f>VLOOKUP($D228,'Product Ledger_EX'!$A$1:$D$13,MATCH($H$1,'Product Ledger_EX'!$A$1:$D$1,0),0)</f>
        <v>3</v>
      </c>
    </row>
    <row r="229" spans="1:8" x14ac:dyDescent="0.25">
      <c r="A229">
        <v>23903</v>
      </c>
      <c r="B229" t="s">
        <v>878</v>
      </c>
      <c r="C229" t="s">
        <v>245</v>
      </c>
      <c r="D229" t="s">
        <v>55</v>
      </c>
      <c r="E229" t="s">
        <v>1305</v>
      </c>
      <c r="F229">
        <v>2</v>
      </c>
      <c r="G229" s="4">
        <v>40806</v>
      </c>
      <c r="H229">
        <f>VLOOKUP($D229,'Product Ledger_EX'!$A$1:$D$13,MATCH($H$1,'Product Ledger_EX'!$A$1:$D$1,0),0)</f>
        <v>4.5</v>
      </c>
    </row>
    <row r="230" spans="1:8" x14ac:dyDescent="0.25">
      <c r="A230">
        <v>23991</v>
      </c>
      <c r="B230" t="s">
        <v>970</v>
      </c>
      <c r="C230" t="s">
        <v>436</v>
      </c>
      <c r="D230" t="s">
        <v>8</v>
      </c>
      <c r="E230" t="s">
        <v>1305</v>
      </c>
      <c r="F230">
        <v>55</v>
      </c>
      <c r="G230" s="4">
        <v>40806</v>
      </c>
      <c r="H230">
        <f>VLOOKUP($D230,'Product Ledger_EX'!$A$1:$D$13,MATCH($H$1,'Product Ledger_EX'!$A$1:$D$1,0),0)</f>
        <v>0</v>
      </c>
    </row>
    <row r="231" spans="1:8" x14ac:dyDescent="0.25">
      <c r="A231">
        <v>24026</v>
      </c>
      <c r="B231" t="s">
        <v>1010</v>
      </c>
      <c r="C231" t="s">
        <v>7</v>
      </c>
      <c r="D231" t="s">
        <v>23</v>
      </c>
      <c r="E231" t="s">
        <v>1305</v>
      </c>
      <c r="F231">
        <v>210</v>
      </c>
      <c r="G231" s="4">
        <v>40808</v>
      </c>
      <c r="H231">
        <f>VLOOKUP($D231,'Product Ledger_EX'!$A$1:$D$13,MATCH($H$1,'Product Ledger_EX'!$A$1:$D$1,0),0)</f>
        <v>3</v>
      </c>
    </row>
    <row r="232" spans="1:8" x14ac:dyDescent="0.25">
      <c r="A232">
        <v>24048</v>
      </c>
      <c r="B232" t="s">
        <v>1032</v>
      </c>
      <c r="C232" t="s">
        <v>22</v>
      </c>
      <c r="D232" t="s">
        <v>11</v>
      </c>
      <c r="E232" t="s">
        <v>1304</v>
      </c>
      <c r="F232">
        <v>178</v>
      </c>
      <c r="G232" s="4">
        <v>40808</v>
      </c>
      <c r="H232">
        <f>VLOOKUP($D232,'Product Ledger_EX'!$A$1:$D$13,MATCH($H$1,'Product Ledger_EX'!$A$1:$D$1,0),0)</f>
        <v>6.5</v>
      </c>
    </row>
    <row r="233" spans="1:8" x14ac:dyDescent="0.25">
      <c r="A233">
        <v>23882</v>
      </c>
      <c r="B233" t="s">
        <v>857</v>
      </c>
      <c r="C233" t="s">
        <v>302</v>
      </c>
      <c r="D233" t="s">
        <v>8</v>
      </c>
      <c r="E233" t="s">
        <v>1305</v>
      </c>
      <c r="F233">
        <v>180</v>
      </c>
      <c r="G233" s="4">
        <v>40809</v>
      </c>
      <c r="H233">
        <f>VLOOKUP($D233,'Product Ledger_EX'!$A$1:$D$13,MATCH($H$1,'Product Ledger_EX'!$A$1:$D$1,0),0)</f>
        <v>0</v>
      </c>
    </row>
    <row r="234" spans="1:8" x14ac:dyDescent="0.25">
      <c r="A234">
        <v>23939</v>
      </c>
      <c r="B234" t="s">
        <v>915</v>
      </c>
      <c r="C234" t="s">
        <v>745</v>
      </c>
      <c r="D234" t="s">
        <v>11</v>
      </c>
      <c r="E234" t="s">
        <v>1304</v>
      </c>
      <c r="F234">
        <v>163</v>
      </c>
      <c r="G234" s="4">
        <v>40809</v>
      </c>
      <c r="H234">
        <f>VLOOKUP($D234,'Product Ledger_EX'!$A$1:$D$13,MATCH($H$1,'Product Ledger_EX'!$A$1:$D$1,0),0)</f>
        <v>6.5</v>
      </c>
    </row>
    <row r="235" spans="1:8" x14ac:dyDescent="0.25">
      <c r="A235">
        <v>23968</v>
      </c>
      <c r="B235" t="s">
        <v>945</v>
      </c>
      <c r="C235" t="s">
        <v>946</v>
      </c>
      <c r="D235" t="s">
        <v>26</v>
      </c>
      <c r="E235" t="s">
        <v>1305</v>
      </c>
      <c r="F235">
        <v>208</v>
      </c>
      <c r="G235" s="4">
        <v>40809</v>
      </c>
      <c r="H235">
        <f>VLOOKUP($D235,'Product Ledger_EX'!$A$1:$D$13,MATCH($H$1,'Product Ledger_EX'!$A$1:$D$1,0),0)</f>
        <v>6</v>
      </c>
    </row>
    <row r="236" spans="1:8" x14ac:dyDescent="0.25">
      <c r="A236">
        <v>24003</v>
      </c>
      <c r="B236" t="s">
        <v>985</v>
      </c>
      <c r="C236" t="s">
        <v>285</v>
      </c>
      <c r="D236" t="s">
        <v>17</v>
      </c>
      <c r="E236" t="s">
        <v>1304</v>
      </c>
      <c r="F236">
        <v>62</v>
      </c>
      <c r="G236" s="4">
        <v>40809</v>
      </c>
      <c r="H236">
        <f>VLOOKUP($D236,'Product Ledger_EX'!$A$1:$D$13,MATCH($H$1,'Product Ledger_EX'!$A$1:$D$1,0),0)</f>
        <v>9.99</v>
      </c>
    </row>
    <row r="237" spans="1:8" x14ac:dyDescent="0.25">
      <c r="A237">
        <v>23960</v>
      </c>
      <c r="B237" t="s">
        <v>937</v>
      </c>
      <c r="C237" t="s">
        <v>82</v>
      </c>
      <c r="D237" t="s">
        <v>17</v>
      </c>
      <c r="E237" t="s">
        <v>1305</v>
      </c>
      <c r="F237">
        <v>78</v>
      </c>
      <c r="G237" s="4">
        <v>40810</v>
      </c>
      <c r="H237">
        <f>VLOOKUP($D237,'Product Ledger_EX'!$A$1:$D$13,MATCH($H$1,'Product Ledger_EX'!$A$1:$D$1,0),0)</f>
        <v>9.99</v>
      </c>
    </row>
    <row r="238" spans="1:8" x14ac:dyDescent="0.25">
      <c r="A238">
        <v>23998</v>
      </c>
      <c r="B238" t="s">
        <v>978</v>
      </c>
      <c r="C238" t="s">
        <v>37</v>
      </c>
      <c r="D238" t="s">
        <v>62</v>
      </c>
      <c r="E238" t="s">
        <v>1305</v>
      </c>
      <c r="F238">
        <v>127</v>
      </c>
      <c r="G238" s="4">
        <v>40810</v>
      </c>
      <c r="H238">
        <f>VLOOKUP($D238,'Product Ledger_EX'!$A$1:$D$13,MATCH($H$1,'Product Ledger_EX'!$A$1:$D$1,0),0)</f>
        <v>4.5</v>
      </c>
    </row>
    <row r="239" spans="1:8" x14ac:dyDescent="0.25">
      <c r="A239">
        <v>24022</v>
      </c>
      <c r="B239" t="s">
        <v>1006</v>
      </c>
      <c r="C239" t="s">
        <v>283</v>
      </c>
      <c r="D239" t="s">
        <v>23</v>
      </c>
      <c r="E239" t="s">
        <v>1305</v>
      </c>
      <c r="F239">
        <v>84</v>
      </c>
      <c r="G239" s="4">
        <v>40811</v>
      </c>
      <c r="H239">
        <f>VLOOKUP($D239,'Product Ledger_EX'!$A$1:$D$13,MATCH($H$1,'Product Ledger_EX'!$A$1:$D$1,0),0)</f>
        <v>3</v>
      </c>
    </row>
    <row r="240" spans="1:8" x14ac:dyDescent="0.25">
      <c r="A240">
        <v>23990</v>
      </c>
      <c r="B240" t="s">
        <v>969</v>
      </c>
      <c r="C240" t="s">
        <v>471</v>
      </c>
      <c r="D240" t="s">
        <v>26</v>
      </c>
      <c r="E240" t="s">
        <v>1304</v>
      </c>
      <c r="F240">
        <v>71</v>
      </c>
      <c r="G240" s="4">
        <v>40812</v>
      </c>
      <c r="H240">
        <f>VLOOKUP($D240,'Product Ledger_EX'!$A$1:$D$13,MATCH($H$1,'Product Ledger_EX'!$A$1:$D$1,0),0)</f>
        <v>6</v>
      </c>
    </row>
    <row r="241" spans="1:8" x14ac:dyDescent="0.25">
      <c r="A241">
        <v>24032</v>
      </c>
      <c r="B241" t="s">
        <v>1016</v>
      </c>
      <c r="C241" t="s">
        <v>162</v>
      </c>
      <c r="D241" t="s">
        <v>26</v>
      </c>
      <c r="E241" t="s">
        <v>1305</v>
      </c>
      <c r="F241">
        <v>196</v>
      </c>
      <c r="G241" s="4">
        <v>40812</v>
      </c>
      <c r="H241">
        <f>VLOOKUP($D241,'Product Ledger_EX'!$A$1:$D$13,MATCH($H$1,'Product Ledger_EX'!$A$1:$D$1,0),0)</f>
        <v>6</v>
      </c>
    </row>
    <row r="242" spans="1:8" x14ac:dyDescent="0.25">
      <c r="A242">
        <v>23885</v>
      </c>
      <c r="B242" t="s">
        <v>860</v>
      </c>
      <c r="C242" t="s">
        <v>245</v>
      </c>
      <c r="D242" t="s">
        <v>8</v>
      </c>
      <c r="E242" t="s">
        <v>1304</v>
      </c>
      <c r="F242">
        <v>146</v>
      </c>
      <c r="G242" s="4">
        <v>40813</v>
      </c>
      <c r="H242">
        <f>VLOOKUP($D242,'Product Ledger_EX'!$A$1:$D$13,MATCH($H$1,'Product Ledger_EX'!$A$1:$D$1,0),0)</f>
        <v>0</v>
      </c>
    </row>
    <row r="243" spans="1:8" x14ac:dyDescent="0.25">
      <c r="A243">
        <v>23901</v>
      </c>
      <c r="B243" t="s">
        <v>876</v>
      </c>
      <c r="C243" t="s">
        <v>430</v>
      </c>
      <c r="D243" t="s">
        <v>23</v>
      </c>
      <c r="E243" t="s">
        <v>1304</v>
      </c>
      <c r="F243">
        <v>169</v>
      </c>
      <c r="G243" s="4">
        <v>40813</v>
      </c>
      <c r="H243">
        <f>VLOOKUP($D243,'Product Ledger_EX'!$A$1:$D$13,MATCH($H$1,'Product Ledger_EX'!$A$1:$D$1,0),0)</f>
        <v>3</v>
      </c>
    </row>
    <row r="244" spans="1:8" x14ac:dyDescent="0.25">
      <c r="A244">
        <v>23962</v>
      </c>
      <c r="B244" t="s">
        <v>939</v>
      </c>
      <c r="C244" t="s">
        <v>198</v>
      </c>
      <c r="D244" t="s">
        <v>43</v>
      </c>
      <c r="E244" t="s">
        <v>1305</v>
      </c>
      <c r="F244">
        <v>17</v>
      </c>
      <c r="G244" s="4">
        <v>40814</v>
      </c>
      <c r="H244">
        <f>VLOOKUP($D244,'Product Ledger_EX'!$A$1:$D$13,MATCH($H$1,'Product Ledger_EX'!$A$1:$D$1,0),0)</f>
        <v>6.5</v>
      </c>
    </row>
    <row r="245" spans="1:8" x14ac:dyDescent="0.25">
      <c r="A245">
        <v>24019</v>
      </c>
      <c r="B245" t="s">
        <v>1003</v>
      </c>
      <c r="C245" t="s">
        <v>160</v>
      </c>
      <c r="D245" t="s">
        <v>48</v>
      </c>
      <c r="E245" t="s">
        <v>1305</v>
      </c>
      <c r="F245">
        <v>52</v>
      </c>
      <c r="G245" s="4">
        <v>40815</v>
      </c>
      <c r="H245">
        <f>VLOOKUP($D245,'Product Ledger_EX'!$A$1:$D$13,MATCH($H$1,'Product Ledger_EX'!$A$1:$D$1,0),0)</f>
        <v>14.5</v>
      </c>
    </row>
    <row r="246" spans="1:8" x14ac:dyDescent="0.25">
      <c r="A246">
        <v>24021</v>
      </c>
      <c r="B246" t="s">
        <v>1005</v>
      </c>
      <c r="C246" t="s">
        <v>587</v>
      </c>
      <c r="D246" t="s">
        <v>48</v>
      </c>
      <c r="E246" t="s">
        <v>1305</v>
      </c>
      <c r="F246">
        <v>182</v>
      </c>
      <c r="G246" s="4">
        <v>40815</v>
      </c>
      <c r="H246">
        <f>VLOOKUP($D246,'Product Ledger_EX'!$A$1:$D$13,MATCH($H$1,'Product Ledger_EX'!$A$1:$D$1,0),0)</f>
        <v>14.5</v>
      </c>
    </row>
    <row r="247" spans="1:8" x14ac:dyDescent="0.25">
      <c r="A247">
        <v>23871</v>
      </c>
      <c r="B247" t="s">
        <v>846</v>
      </c>
      <c r="C247" t="s">
        <v>578</v>
      </c>
      <c r="D247" t="s">
        <v>62</v>
      </c>
      <c r="E247" t="s">
        <v>1304</v>
      </c>
      <c r="F247">
        <v>152</v>
      </c>
      <c r="G247" s="4">
        <v>40816</v>
      </c>
      <c r="H247">
        <f>VLOOKUP($D247,'Product Ledger_EX'!$A$1:$D$13,MATCH($H$1,'Product Ledger_EX'!$A$1:$D$1,0),0)</f>
        <v>4.5</v>
      </c>
    </row>
    <row r="248" spans="1:8" x14ac:dyDescent="0.25">
      <c r="A248">
        <v>23992</v>
      </c>
      <c r="B248" t="s">
        <v>971</v>
      </c>
      <c r="C248" t="s">
        <v>972</v>
      </c>
      <c r="D248" t="s">
        <v>26</v>
      </c>
      <c r="E248" t="s">
        <v>1305</v>
      </c>
      <c r="F248">
        <v>34</v>
      </c>
      <c r="G248" s="4">
        <v>40816</v>
      </c>
      <c r="H248">
        <f>VLOOKUP($D248,'Product Ledger_EX'!$A$1:$D$13,MATCH($H$1,'Product Ledger_EX'!$A$1:$D$1,0),0)</f>
        <v>6</v>
      </c>
    </row>
    <row r="249" spans="1:8" x14ac:dyDescent="0.25">
      <c r="A249">
        <v>23982</v>
      </c>
      <c r="B249" t="s">
        <v>961</v>
      </c>
      <c r="C249" t="s">
        <v>578</v>
      </c>
      <c r="D249" t="s">
        <v>48</v>
      </c>
      <c r="E249" t="s">
        <v>1305</v>
      </c>
      <c r="F249">
        <v>67</v>
      </c>
      <c r="G249" s="4">
        <v>40817</v>
      </c>
      <c r="H249">
        <f>VLOOKUP($D249,'Product Ledger_EX'!$A$1:$D$13,MATCH($H$1,'Product Ledger_EX'!$A$1:$D$1,0),0)</f>
        <v>14.5</v>
      </c>
    </row>
    <row r="250" spans="1:8" x14ac:dyDescent="0.25">
      <c r="A250">
        <v>23866</v>
      </c>
      <c r="B250" t="s">
        <v>841</v>
      </c>
      <c r="C250" t="s">
        <v>19</v>
      </c>
      <c r="D250" t="s">
        <v>20</v>
      </c>
      <c r="E250" t="s">
        <v>1305</v>
      </c>
      <c r="F250">
        <v>69</v>
      </c>
      <c r="G250" s="4">
        <v>40818</v>
      </c>
      <c r="H250">
        <f>VLOOKUP($D250,'Product Ledger_EX'!$A$1:$D$13,MATCH($H$1,'Product Ledger_EX'!$A$1:$D$1,0),0)</f>
        <v>3.99</v>
      </c>
    </row>
    <row r="251" spans="1:8" x14ac:dyDescent="0.25">
      <c r="A251">
        <v>24044</v>
      </c>
      <c r="B251" t="s">
        <v>1028</v>
      </c>
      <c r="C251" t="s">
        <v>256</v>
      </c>
      <c r="D251" t="s">
        <v>20</v>
      </c>
      <c r="E251" t="s">
        <v>1304</v>
      </c>
      <c r="F251">
        <v>82</v>
      </c>
      <c r="G251" s="4">
        <v>40818</v>
      </c>
      <c r="H251">
        <f>VLOOKUP($D251,'Product Ledger_EX'!$A$1:$D$13,MATCH($H$1,'Product Ledger_EX'!$A$1:$D$1,0),0)</f>
        <v>3.99</v>
      </c>
    </row>
    <row r="252" spans="1:8" x14ac:dyDescent="0.25">
      <c r="A252">
        <v>23888</v>
      </c>
      <c r="B252" t="s">
        <v>863</v>
      </c>
      <c r="C252" t="s">
        <v>352</v>
      </c>
      <c r="D252" t="s">
        <v>48</v>
      </c>
      <c r="E252" t="s">
        <v>1304</v>
      </c>
      <c r="F252">
        <v>132</v>
      </c>
      <c r="G252" s="4">
        <v>40819</v>
      </c>
      <c r="H252">
        <f>VLOOKUP($D252,'Product Ledger_EX'!$A$1:$D$13,MATCH($H$1,'Product Ledger_EX'!$A$1:$D$1,0),0)</f>
        <v>14.5</v>
      </c>
    </row>
    <row r="253" spans="1:8" x14ac:dyDescent="0.25">
      <c r="A253">
        <v>23921</v>
      </c>
      <c r="B253" t="s">
        <v>897</v>
      </c>
      <c r="C253" t="s">
        <v>445</v>
      </c>
      <c r="D253" t="s">
        <v>14</v>
      </c>
      <c r="E253" t="s">
        <v>1305</v>
      </c>
      <c r="F253">
        <v>145</v>
      </c>
      <c r="G253" s="4">
        <v>40820</v>
      </c>
      <c r="H253">
        <f>VLOOKUP($D253,'Product Ledger_EX'!$A$1:$D$13,MATCH($H$1,'Product Ledger_EX'!$A$1:$D$1,0),0)</f>
        <v>9</v>
      </c>
    </row>
    <row r="254" spans="1:8" x14ac:dyDescent="0.25">
      <c r="A254">
        <v>23929</v>
      </c>
      <c r="B254" t="s">
        <v>905</v>
      </c>
      <c r="C254" t="s">
        <v>54</v>
      </c>
      <c r="D254" t="s">
        <v>17</v>
      </c>
      <c r="E254" t="s">
        <v>1305</v>
      </c>
      <c r="F254">
        <v>47</v>
      </c>
      <c r="G254" s="4">
        <v>40821</v>
      </c>
      <c r="H254">
        <f>VLOOKUP($D254,'Product Ledger_EX'!$A$1:$D$13,MATCH($H$1,'Product Ledger_EX'!$A$1:$D$1,0),0)</f>
        <v>9.99</v>
      </c>
    </row>
    <row r="255" spans="1:8" x14ac:dyDescent="0.25">
      <c r="A255">
        <v>23983</v>
      </c>
      <c r="B255" t="s">
        <v>962</v>
      </c>
      <c r="C255" t="s">
        <v>547</v>
      </c>
      <c r="D255" t="s">
        <v>11</v>
      </c>
      <c r="E255" t="s">
        <v>1304</v>
      </c>
      <c r="F255">
        <v>30</v>
      </c>
      <c r="G255" s="4">
        <v>40821</v>
      </c>
      <c r="H255">
        <f>VLOOKUP($D255,'Product Ledger_EX'!$A$1:$D$13,MATCH($H$1,'Product Ledger_EX'!$A$1:$D$1,0),0)</f>
        <v>6.5</v>
      </c>
    </row>
    <row r="256" spans="1:8" x14ac:dyDescent="0.25">
      <c r="A256">
        <v>23987</v>
      </c>
      <c r="B256" t="s">
        <v>966</v>
      </c>
      <c r="C256" t="s">
        <v>307</v>
      </c>
      <c r="D256" t="s">
        <v>8</v>
      </c>
      <c r="E256" t="s">
        <v>1304</v>
      </c>
      <c r="F256">
        <v>35</v>
      </c>
      <c r="G256" s="4">
        <v>40821</v>
      </c>
      <c r="H256">
        <f>VLOOKUP($D256,'Product Ledger_EX'!$A$1:$D$13,MATCH($H$1,'Product Ledger_EX'!$A$1:$D$1,0),0)</f>
        <v>0</v>
      </c>
    </row>
    <row r="257" spans="1:8" x14ac:dyDescent="0.25">
      <c r="A257">
        <v>24007</v>
      </c>
      <c r="B257" t="s">
        <v>989</v>
      </c>
      <c r="C257" t="s">
        <v>236</v>
      </c>
      <c r="D257" t="s">
        <v>14</v>
      </c>
      <c r="E257" t="s">
        <v>1305</v>
      </c>
      <c r="F257">
        <v>57</v>
      </c>
      <c r="G257" s="4">
        <v>40822</v>
      </c>
      <c r="H257">
        <f>VLOOKUP($D257,'Product Ledger_EX'!$A$1:$D$13,MATCH($H$1,'Product Ledger_EX'!$A$1:$D$1,0),0)</f>
        <v>9</v>
      </c>
    </row>
    <row r="258" spans="1:8" x14ac:dyDescent="0.25">
      <c r="A258">
        <v>24055</v>
      </c>
      <c r="B258" t="s">
        <v>1039</v>
      </c>
      <c r="C258" t="s">
        <v>476</v>
      </c>
      <c r="D258" t="s">
        <v>11</v>
      </c>
      <c r="E258" t="s">
        <v>1304</v>
      </c>
      <c r="F258">
        <v>33</v>
      </c>
      <c r="G258" s="4">
        <v>40822</v>
      </c>
      <c r="H258">
        <f>VLOOKUP($D258,'Product Ledger_EX'!$A$1:$D$13,MATCH($H$1,'Product Ledger_EX'!$A$1:$D$1,0),0)</f>
        <v>6.5</v>
      </c>
    </row>
    <row r="259" spans="1:8" x14ac:dyDescent="0.25">
      <c r="A259">
        <v>23965</v>
      </c>
      <c r="B259" t="s">
        <v>942</v>
      </c>
      <c r="C259" t="s">
        <v>138</v>
      </c>
      <c r="D259" t="s">
        <v>11</v>
      </c>
      <c r="E259" t="s">
        <v>1304</v>
      </c>
      <c r="F259">
        <v>44</v>
      </c>
      <c r="G259" s="4">
        <v>40823</v>
      </c>
      <c r="H259">
        <f>VLOOKUP($D259,'Product Ledger_EX'!$A$1:$D$13,MATCH($H$1,'Product Ledger_EX'!$A$1:$D$1,0),0)</f>
        <v>6.5</v>
      </c>
    </row>
    <row r="260" spans="1:8" x14ac:dyDescent="0.25">
      <c r="A260">
        <v>23932</v>
      </c>
      <c r="B260" t="s">
        <v>908</v>
      </c>
      <c r="C260" t="s">
        <v>327</v>
      </c>
      <c r="D260" t="s">
        <v>11</v>
      </c>
      <c r="E260" t="s">
        <v>1304</v>
      </c>
      <c r="F260">
        <v>115</v>
      </c>
      <c r="G260" s="4">
        <v>40824</v>
      </c>
      <c r="H260">
        <f>VLOOKUP($D260,'Product Ledger_EX'!$A$1:$D$13,MATCH($H$1,'Product Ledger_EX'!$A$1:$D$1,0),0)</f>
        <v>6.5</v>
      </c>
    </row>
    <row r="261" spans="1:8" x14ac:dyDescent="0.25">
      <c r="A261">
        <v>23883</v>
      </c>
      <c r="B261" t="s">
        <v>858</v>
      </c>
      <c r="C261" t="s">
        <v>52</v>
      </c>
      <c r="D261" t="s">
        <v>55</v>
      </c>
      <c r="E261" t="s">
        <v>1305</v>
      </c>
      <c r="F261">
        <v>7</v>
      </c>
      <c r="G261" s="4">
        <v>40827</v>
      </c>
      <c r="H261">
        <f>VLOOKUP($D261,'Product Ledger_EX'!$A$1:$D$13,MATCH($H$1,'Product Ledger_EX'!$A$1:$D$1,0),0)</f>
        <v>4.5</v>
      </c>
    </row>
    <row r="262" spans="1:8" x14ac:dyDescent="0.25">
      <c r="A262">
        <v>24011</v>
      </c>
      <c r="B262" t="s">
        <v>994</v>
      </c>
      <c r="C262" t="s">
        <v>148</v>
      </c>
      <c r="D262" t="s">
        <v>23</v>
      </c>
      <c r="E262" t="s">
        <v>1305</v>
      </c>
      <c r="F262">
        <v>60</v>
      </c>
      <c r="G262" s="4">
        <v>40828</v>
      </c>
      <c r="H262">
        <f>VLOOKUP($D262,'Product Ledger_EX'!$A$1:$D$13,MATCH($H$1,'Product Ledger_EX'!$A$1:$D$1,0),0)</f>
        <v>3</v>
      </c>
    </row>
    <row r="263" spans="1:8" x14ac:dyDescent="0.25">
      <c r="A263">
        <v>24037</v>
      </c>
      <c r="B263" t="s">
        <v>1021</v>
      </c>
      <c r="C263" t="s">
        <v>261</v>
      </c>
      <c r="D263" t="s">
        <v>11</v>
      </c>
      <c r="E263" t="s">
        <v>1305</v>
      </c>
      <c r="F263">
        <v>43</v>
      </c>
      <c r="G263" s="4">
        <v>40828</v>
      </c>
      <c r="H263">
        <f>VLOOKUP($D263,'Product Ledger_EX'!$A$1:$D$13,MATCH($H$1,'Product Ledger_EX'!$A$1:$D$1,0),0)</f>
        <v>6.5</v>
      </c>
    </row>
    <row r="264" spans="1:8" x14ac:dyDescent="0.25">
      <c r="A264">
        <v>24010</v>
      </c>
      <c r="B264" t="s">
        <v>993</v>
      </c>
      <c r="C264" t="s">
        <v>550</v>
      </c>
      <c r="D264" t="s">
        <v>55</v>
      </c>
      <c r="E264" t="s">
        <v>1306</v>
      </c>
      <c r="F264">
        <v>23</v>
      </c>
      <c r="G264" s="4">
        <v>40829</v>
      </c>
      <c r="H264">
        <f>VLOOKUP($D264,'Product Ledger_EX'!$A$1:$D$13,MATCH($H$1,'Product Ledger_EX'!$A$1:$D$1,0),0)</f>
        <v>4.5</v>
      </c>
    </row>
    <row r="265" spans="1:8" x14ac:dyDescent="0.25">
      <c r="A265">
        <v>23994</v>
      </c>
      <c r="B265" t="s">
        <v>974</v>
      </c>
      <c r="C265" t="s">
        <v>309</v>
      </c>
      <c r="D265" t="s">
        <v>11</v>
      </c>
      <c r="E265" t="s">
        <v>1304</v>
      </c>
      <c r="F265">
        <v>171</v>
      </c>
      <c r="G265" s="4">
        <v>40830</v>
      </c>
      <c r="H265">
        <f>VLOOKUP($D265,'Product Ledger_EX'!$A$1:$D$13,MATCH($H$1,'Product Ledger_EX'!$A$1:$D$1,0),0)</f>
        <v>6.5</v>
      </c>
    </row>
    <row r="266" spans="1:8" x14ac:dyDescent="0.25">
      <c r="A266">
        <v>24025</v>
      </c>
      <c r="B266" t="s">
        <v>1009</v>
      </c>
      <c r="C266" t="s">
        <v>261</v>
      </c>
      <c r="D266" t="s">
        <v>14</v>
      </c>
      <c r="E266" t="s">
        <v>1304</v>
      </c>
      <c r="F266">
        <v>44</v>
      </c>
      <c r="G266" s="4">
        <v>40830</v>
      </c>
      <c r="H266">
        <f>VLOOKUP($D266,'Product Ledger_EX'!$A$1:$D$13,MATCH($H$1,'Product Ledger_EX'!$A$1:$D$1,0),0)</f>
        <v>9</v>
      </c>
    </row>
    <row r="267" spans="1:8" x14ac:dyDescent="0.25">
      <c r="A267">
        <v>24018</v>
      </c>
      <c r="B267" t="s">
        <v>1002</v>
      </c>
      <c r="C267" t="s">
        <v>112</v>
      </c>
      <c r="D267" t="s">
        <v>31</v>
      </c>
      <c r="E267" t="s">
        <v>1304</v>
      </c>
      <c r="F267">
        <v>37</v>
      </c>
      <c r="G267" s="4">
        <v>40831</v>
      </c>
      <c r="H267">
        <f>VLOOKUP($D267,'Product Ledger_EX'!$A$1:$D$13,MATCH($H$1,'Product Ledger_EX'!$A$1:$D$1,0),0)</f>
        <v>6.99</v>
      </c>
    </row>
    <row r="268" spans="1:8" x14ac:dyDescent="0.25">
      <c r="A268">
        <v>23890</v>
      </c>
      <c r="B268" t="s">
        <v>865</v>
      </c>
      <c r="C268" t="s">
        <v>269</v>
      </c>
      <c r="D268" t="s">
        <v>43</v>
      </c>
      <c r="E268" t="s">
        <v>1304</v>
      </c>
      <c r="F268">
        <v>184</v>
      </c>
      <c r="G268" s="4">
        <v>40832</v>
      </c>
      <c r="H268">
        <f>VLOOKUP($D268,'Product Ledger_EX'!$A$1:$D$13,MATCH($H$1,'Product Ledger_EX'!$A$1:$D$1,0),0)</f>
        <v>6.5</v>
      </c>
    </row>
    <row r="269" spans="1:8" x14ac:dyDescent="0.25">
      <c r="A269">
        <v>23927</v>
      </c>
      <c r="B269" t="s">
        <v>903</v>
      </c>
      <c r="C269" t="s">
        <v>7</v>
      </c>
      <c r="D269" t="s">
        <v>14</v>
      </c>
      <c r="E269" t="s">
        <v>1304</v>
      </c>
      <c r="F269">
        <v>151</v>
      </c>
      <c r="G269" s="4">
        <v>40832</v>
      </c>
      <c r="H269">
        <f>VLOOKUP($D269,'Product Ledger_EX'!$A$1:$D$13,MATCH($H$1,'Product Ledger_EX'!$A$1:$D$1,0),0)</f>
        <v>9</v>
      </c>
    </row>
    <row r="270" spans="1:8" x14ac:dyDescent="0.25">
      <c r="A270">
        <v>23886</v>
      </c>
      <c r="B270" t="s">
        <v>861</v>
      </c>
      <c r="C270" t="s">
        <v>188</v>
      </c>
      <c r="D270" t="s">
        <v>31</v>
      </c>
      <c r="E270" t="s">
        <v>1304</v>
      </c>
      <c r="F270">
        <v>141</v>
      </c>
      <c r="G270" s="4">
        <v>40834</v>
      </c>
      <c r="H270">
        <f>VLOOKUP($D270,'Product Ledger_EX'!$A$1:$D$13,MATCH($H$1,'Product Ledger_EX'!$A$1:$D$1,0),0)</f>
        <v>6.99</v>
      </c>
    </row>
    <row r="271" spans="1:8" x14ac:dyDescent="0.25">
      <c r="A271">
        <v>24006</v>
      </c>
      <c r="B271" t="s">
        <v>988</v>
      </c>
      <c r="C271" t="s">
        <v>129</v>
      </c>
      <c r="D271" t="s">
        <v>14</v>
      </c>
      <c r="E271" t="s">
        <v>1306</v>
      </c>
      <c r="F271">
        <v>94</v>
      </c>
      <c r="G271" s="4">
        <v>40834</v>
      </c>
      <c r="H271">
        <f>VLOOKUP($D271,'Product Ledger_EX'!$A$1:$D$13,MATCH($H$1,'Product Ledger_EX'!$A$1:$D$1,0),0)</f>
        <v>9</v>
      </c>
    </row>
    <row r="272" spans="1:8" x14ac:dyDescent="0.25">
      <c r="A272">
        <v>23906</v>
      </c>
      <c r="B272" t="s">
        <v>881</v>
      </c>
      <c r="C272" t="s">
        <v>72</v>
      </c>
      <c r="D272" t="s">
        <v>26</v>
      </c>
      <c r="E272" t="s">
        <v>1304</v>
      </c>
      <c r="F272">
        <v>155</v>
      </c>
      <c r="G272" s="4">
        <v>40835</v>
      </c>
      <c r="H272">
        <f>VLOOKUP($D272,'Product Ledger_EX'!$A$1:$D$13,MATCH($H$1,'Product Ledger_EX'!$A$1:$D$1,0),0)</f>
        <v>6</v>
      </c>
    </row>
    <row r="273" spans="1:8" x14ac:dyDescent="0.25">
      <c r="A273">
        <v>23935</v>
      </c>
      <c r="B273" t="s">
        <v>911</v>
      </c>
      <c r="C273" t="s">
        <v>22</v>
      </c>
      <c r="D273" t="s">
        <v>31</v>
      </c>
      <c r="E273" t="s">
        <v>1304</v>
      </c>
      <c r="F273">
        <v>17</v>
      </c>
      <c r="G273" s="4">
        <v>40835</v>
      </c>
      <c r="H273">
        <f>VLOOKUP($D273,'Product Ledger_EX'!$A$1:$D$13,MATCH($H$1,'Product Ledger_EX'!$A$1:$D$1,0),0)</f>
        <v>6.99</v>
      </c>
    </row>
    <row r="274" spans="1:8" x14ac:dyDescent="0.25">
      <c r="A274">
        <v>23908</v>
      </c>
      <c r="B274" t="s">
        <v>883</v>
      </c>
      <c r="C274" t="s">
        <v>274</v>
      </c>
      <c r="D274" t="s">
        <v>14</v>
      </c>
      <c r="E274" t="s">
        <v>1304</v>
      </c>
      <c r="F274">
        <v>102</v>
      </c>
      <c r="G274" s="4">
        <v>40836</v>
      </c>
      <c r="H274">
        <f>VLOOKUP($D274,'Product Ledger_EX'!$A$1:$D$13,MATCH($H$1,'Product Ledger_EX'!$A$1:$D$1,0),0)</f>
        <v>9</v>
      </c>
    </row>
    <row r="275" spans="1:8" x14ac:dyDescent="0.25">
      <c r="A275">
        <v>23910</v>
      </c>
      <c r="B275" t="s">
        <v>885</v>
      </c>
      <c r="C275" t="s">
        <v>30</v>
      </c>
      <c r="D275" t="s">
        <v>48</v>
      </c>
      <c r="E275" t="s">
        <v>1304</v>
      </c>
      <c r="F275">
        <v>82</v>
      </c>
      <c r="G275" s="4">
        <v>40837</v>
      </c>
      <c r="H275">
        <f>VLOOKUP($D275,'Product Ledger_EX'!$A$1:$D$13,MATCH($H$1,'Product Ledger_EX'!$A$1:$D$1,0),0)</f>
        <v>14.5</v>
      </c>
    </row>
    <row r="276" spans="1:8" x14ac:dyDescent="0.25">
      <c r="A276">
        <v>24012</v>
      </c>
      <c r="B276" t="s">
        <v>995</v>
      </c>
      <c r="C276" t="s">
        <v>378</v>
      </c>
      <c r="D276" t="s">
        <v>8</v>
      </c>
      <c r="E276" t="s">
        <v>1304</v>
      </c>
      <c r="F276">
        <v>133</v>
      </c>
      <c r="G276" s="4">
        <v>40837</v>
      </c>
      <c r="H276">
        <f>VLOOKUP($D276,'Product Ledger_EX'!$A$1:$D$13,MATCH($H$1,'Product Ledger_EX'!$A$1:$D$1,0),0)</f>
        <v>0</v>
      </c>
    </row>
    <row r="277" spans="1:8" x14ac:dyDescent="0.25">
      <c r="A277">
        <v>23964</v>
      </c>
      <c r="B277" t="s">
        <v>941</v>
      </c>
      <c r="C277" t="s">
        <v>121</v>
      </c>
      <c r="D277" t="s">
        <v>23</v>
      </c>
      <c r="E277" t="s">
        <v>1305</v>
      </c>
      <c r="F277">
        <v>141</v>
      </c>
      <c r="G277" s="4">
        <v>40839</v>
      </c>
      <c r="H277">
        <f>VLOOKUP($D277,'Product Ledger_EX'!$A$1:$D$13,MATCH($H$1,'Product Ledger_EX'!$A$1:$D$1,0),0)</f>
        <v>3</v>
      </c>
    </row>
    <row r="278" spans="1:8" x14ac:dyDescent="0.25">
      <c r="A278">
        <v>24047</v>
      </c>
      <c r="B278" t="s">
        <v>1031</v>
      </c>
      <c r="C278" t="s">
        <v>94</v>
      </c>
      <c r="D278" t="s">
        <v>17</v>
      </c>
      <c r="E278" t="s">
        <v>1304</v>
      </c>
      <c r="F278">
        <v>58</v>
      </c>
      <c r="G278" s="4">
        <v>40839</v>
      </c>
      <c r="H278">
        <f>VLOOKUP($D278,'Product Ledger_EX'!$A$1:$D$13,MATCH($H$1,'Product Ledger_EX'!$A$1:$D$1,0),0)</f>
        <v>9.99</v>
      </c>
    </row>
    <row r="279" spans="1:8" x14ac:dyDescent="0.25">
      <c r="A279">
        <v>23876</v>
      </c>
      <c r="B279" t="s">
        <v>851</v>
      </c>
      <c r="C279" t="s">
        <v>54</v>
      </c>
      <c r="D279" t="s">
        <v>55</v>
      </c>
      <c r="E279" t="s">
        <v>1305</v>
      </c>
      <c r="F279">
        <v>119</v>
      </c>
      <c r="G279" s="4">
        <v>40841</v>
      </c>
      <c r="H279">
        <f>VLOOKUP($D279,'Product Ledger_EX'!$A$1:$D$13,MATCH($H$1,'Product Ledger_EX'!$A$1:$D$1,0),0)</f>
        <v>4.5</v>
      </c>
    </row>
    <row r="280" spans="1:8" x14ac:dyDescent="0.25">
      <c r="A280">
        <v>23917</v>
      </c>
      <c r="B280" t="s">
        <v>892</v>
      </c>
      <c r="C280" t="s">
        <v>304</v>
      </c>
      <c r="D280" t="s">
        <v>48</v>
      </c>
      <c r="E280" t="s">
        <v>1304</v>
      </c>
      <c r="F280">
        <v>106</v>
      </c>
      <c r="G280" s="4">
        <v>40841</v>
      </c>
      <c r="H280">
        <f>VLOOKUP($D280,'Product Ledger_EX'!$A$1:$D$13,MATCH($H$1,'Product Ledger_EX'!$A$1:$D$1,0),0)</f>
        <v>14.5</v>
      </c>
    </row>
    <row r="281" spans="1:8" x14ac:dyDescent="0.25">
      <c r="A281">
        <v>23954</v>
      </c>
      <c r="B281" t="s">
        <v>931</v>
      </c>
      <c r="C281" t="s">
        <v>158</v>
      </c>
      <c r="D281" t="s">
        <v>23</v>
      </c>
      <c r="E281" t="s">
        <v>1305</v>
      </c>
      <c r="F281">
        <v>106</v>
      </c>
      <c r="G281" s="4">
        <v>40841</v>
      </c>
      <c r="H281">
        <f>VLOOKUP($D281,'Product Ledger_EX'!$A$1:$D$13,MATCH($H$1,'Product Ledger_EX'!$A$1:$D$1,0),0)</f>
        <v>3</v>
      </c>
    </row>
    <row r="282" spans="1:8" x14ac:dyDescent="0.25">
      <c r="A282">
        <v>23913</v>
      </c>
      <c r="B282" t="s">
        <v>888</v>
      </c>
      <c r="C282" t="s">
        <v>146</v>
      </c>
      <c r="D282" t="s">
        <v>55</v>
      </c>
      <c r="E282" t="s">
        <v>1304</v>
      </c>
      <c r="F282">
        <v>6</v>
      </c>
      <c r="G282" s="4">
        <v>40842</v>
      </c>
      <c r="H282">
        <f>VLOOKUP($D282,'Product Ledger_EX'!$A$1:$D$13,MATCH($H$1,'Product Ledger_EX'!$A$1:$D$1,0),0)</f>
        <v>4.5</v>
      </c>
    </row>
    <row r="283" spans="1:8" x14ac:dyDescent="0.25">
      <c r="A283">
        <v>23955</v>
      </c>
      <c r="B283" t="s">
        <v>932</v>
      </c>
      <c r="C283" t="s">
        <v>808</v>
      </c>
      <c r="D283" t="s">
        <v>20</v>
      </c>
      <c r="E283" t="s">
        <v>1305</v>
      </c>
      <c r="F283">
        <v>26</v>
      </c>
      <c r="G283" s="4">
        <v>40842</v>
      </c>
      <c r="H283">
        <f>VLOOKUP($D283,'Product Ledger_EX'!$A$1:$D$13,MATCH($H$1,'Product Ledger_EX'!$A$1:$D$1,0),0)</f>
        <v>3.99</v>
      </c>
    </row>
    <row r="284" spans="1:8" x14ac:dyDescent="0.25">
      <c r="A284">
        <v>23957</v>
      </c>
      <c r="B284" t="s">
        <v>934</v>
      </c>
      <c r="C284" t="s">
        <v>196</v>
      </c>
      <c r="D284" t="s">
        <v>8</v>
      </c>
      <c r="E284" t="s">
        <v>1306</v>
      </c>
      <c r="F284">
        <v>81</v>
      </c>
      <c r="G284" s="4">
        <v>40842</v>
      </c>
      <c r="H284">
        <f>VLOOKUP($D284,'Product Ledger_EX'!$A$1:$D$13,MATCH($H$1,'Product Ledger_EX'!$A$1:$D$1,0),0)</f>
        <v>0</v>
      </c>
    </row>
    <row r="285" spans="1:8" x14ac:dyDescent="0.25">
      <c r="A285">
        <v>23909</v>
      </c>
      <c r="B285" t="s">
        <v>884</v>
      </c>
      <c r="C285" t="s">
        <v>352</v>
      </c>
      <c r="D285" t="s">
        <v>31</v>
      </c>
      <c r="E285" t="s">
        <v>1305</v>
      </c>
      <c r="F285">
        <v>66</v>
      </c>
      <c r="G285" s="4">
        <v>40844</v>
      </c>
      <c r="H285">
        <f>VLOOKUP($D285,'Product Ledger_EX'!$A$1:$D$13,MATCH($H$1,'Product Ledger_EX'!$A$1:$D$1,0),0)</f>
        <v>6.99</v>
      </c>
    </row>
    <row r="286" spans="1:8" x14ac:dyDescent="0.25">
      <c r="A286">
        <v>24027</v>
      </c>
      <c r="B286" t="s">
        <v>1011</v>
      </c>
      <c r="C286" t="s">
        <v>567</v>
      </c>
      <c r="D286" t="s">
        <v>31</v>
      </c>
      <c r="E286" t="s">
        <v>1305</v>
      </c>
      <c r="F286">
        <v>156</v>
      </c>
      <c r="G286" s="4">
        <v>40844</v>
      </c>
      <c r="H286">
        <f>VLOOKUP($D286,'Product Ledger_EX'!$A$1:$D$13,MATCH($H$1,'Product Ledger_EX'!$A$1:$D$1,0),0)</f>
        <v>6.99</v>
      </c>
    </row>
    <row r="287" spans="1:8" x14ac:dyDescent="0.25">
      <c r="A287">
        <v>23936</v>
      </c>
      <c r="B287" t="s">
        <v>912</v>
      </c>
      <c r="C287" t="s">
        <v>745</v>
      </c>
      <c r="D287" t="s">
        <v>55</v>
      </c>
      <c r="E287" t="s">
        <v>1305</v>
      </c>
      <c r="F287">
        <v>195</v>
      </c>
      <c r="G287" s="4">
        <v>40845</v>
      </c>
      <c r="H287">
        <f>VLOOKUP($D287,'Product Ledger_EX'!$A$1:$D$13,MATCH($H$1,'Product Ledger_EX'!$A$1:$D$1,0),0)</f>
        <v>4.5</v>
      </c>
    </row>
    <row r="288" spans="1:8" x14ac:dyDescent="0.25">
      <c r="A288">
        <v>23777</v>
      </c>
      <c r="B288" t="s">
        <v>744</v>
      </c>
      <c r="C288" t="s">
        <v>745</v>
      </c>
      <c r="D288" t="s">
        <v>31</v>
      </c>
      <c r="E288" t="s">
        <v>1304</v>
      </c>
      <c r="F288">
        <v>84</v>
      </c>
      <c r="G288" s="4">
        <v>40845</v>
      </c>
      <c r="H288">
        <f>VLOOKUP($D288,'Product Ledger_EX'!$A$1:$D$13,MATCH($H$1,'Product Ledger_EX'!$A$1:$D$1,0),0)</f>
        <v>6.99</v>
      </c>
    </row>
    <row r="289" spans="1:8" x14ac:dyDescent="0.25">
      <c r="A289">
        <v>24136</v>
      </c>
      <c r="B289" t="s">
        <v>1123</v>
      </c>
      <c r="C289" t="s">
        <v>442</v>
      </c>
      <c r="D289" t="s">
        <v>23</v>
      </c>
      <c r="E289" t="s">
        <v>1305</v>
      </c>
      <c r="F289">
        <v>13</v>
      </c>
      <c r="G289" s="4">
        <v>40845</v>
      </c>
      <c r="H289">
        <f>VLOOKUP($D289,'Product Ledger_EX'!$A$1:$D$13,MATCH($H$1,'Product Ledger_EX'!$A$1:$D$1,0),0)</f>
        <v>3</v>
      </c>
    </row>
    <row r="290" spans="1:8" x14ac:dyDescent="0.25">
      <c r="A290">
        <v>23911</v>
      </c>
      <c r="B290" t="s">
        <v>886</v>
      </c>
      <c r="C290" t="s">
        <v>276</v>
      </c>
      <c r="D290" t="s">
        <v>23</v>
      </c>
      <c r="E290" t="s">
        <v>1304</v>
      </c>
      <c r="F290">
        <v>180</v>
      </c>
      <c r="G290" s="4">
        <v>40846</v>
      </c>
      <c r="H290">
        <f>VLOOKUP($D290,'Product Ledger_EX'!$A$1:$D$13,MATCH($H$1,'Product Ledger_EX'!$A$1:$D$1,0),0)</f>
        <v>3</v>
      </c>
    </row>
    <row r="291" spans="1:8" x14ac:dyDescent="0.25">
      <c r="A291">
        <v>23930</v>
      </c>
      <c r="B291" t="s">
        <v>906</v>
      </c>
      <c r="C291" t="s">
        <v>372</v>
      </c>
      <c r="D291" t="s">
        <v>20</v>
      </c>
      <c r="E291" t="s">
        <v>1304</v>
      </c>
      <c r="F291">
        <v>189</v>
      </c>
      <c r="G291" s="4">
        <v>40846</v>
      </c>
      <c r="H291">
        <f>VLOOKUP($D291,'Product Ledger_EX'!$A$1:$D$13,MATCH($H$1,'Product Ledger_EX'!$A$1:$D$1,0),0)</f>
        <v>3.99</v>
      </c>
    </row>
    <row r="292" spans="1:8" x14ac:dyDescent="0.25">
      <c r="A292">
        <v>23465</v>
      </c>
      <c r="B292" t="s">
        <v>363</v>
      </c>
      <c r="C292" t="s">
        <v>350</v>
      </c>
      <c r="D292" t="s">
        <v>23</v>
      </c>
      <c r="E292" t="s">
        <v>1304</v>
      </c>
      <c r="F292">
        <v>52</v>
      </c>
      <c r="G292" s="4">
        <v>40846</v>
      </c>
      <c r="H292">
        <f>VLOOKUP($D292,'Product Ledger_EX'!$A$1:$D$13,MATCH($H$1,'Product Ledger_EX'!$A$1:$D$1,0),0)</f>
        <v>3</v>
      </c>
    </row>
    <row r="293" spans="1:8" x14ac:dyDescent="0.25">
      <c r="A293">
        <v>23727</v>
      </c>
      <c r="B293" t="s">
        <v>692</v>
      </c>
      <c r="C293" t="s">
        <v>133</v>
      </c>
      <c r="D293" t="s">
        <v>62</v>
      </c>
      <c r="E293" t="s">
        <v>1305</v>
      </c>
      <c r="F293">
        <v>125</v>
      </c>
      <c r="G293" s="4">
        <v>40846</v>
      </c>
      <c r="H293">
        <f>VLOOKUP($D293,'Product Ledger_EX'!$A$1:$D$13,MATCH($H$1,'Product Ledger_EX'!$A$1:$D$1,0),0)</f>
        <v>4.5</v>
      </c>
    </row>
    <row r="294" spans="1:8" x14ac:dyDescent="0.25">
      <c r="A294">
        <v>23938</v>
      </c>
      <c r="B294" t="s">
        <v>914</v>
      </c>
      <c r="C294" t="s">
        <v>212</v>
      </c>
      <c r="D294" t="s">
        <v>48</v>
      </c>
      <c r="E294" t="s">
        <v>1305</v>
      </c>
      <c r="F294">
        <v>45</v>
      </c>
      <c r="G294" s="4">
        <v>40847</v>
      </c>
      <c r="H294">
        <f>VLOOKUP($D294,'Product Ledger_EX'!$A$1:$D$13,MATCH($H$1,'Product Ledger_EX'!$A$1:$D$1,0),0)</f>
        <v>14.5</v>
      </c>
    </row>
    <row r="295" spans="1:8" x14ac:dyDescent="0.25">
      <c r="A295">
        <v>24031</v>
      </c>
      <c r="B295" t="s">
        <v>1015</v>
      </c>
      <c r="C295" t="s">
        <v>946</v>
      </c>
      <c r="D295" t="s">
        <v>26</v>
      </c>
      <c r="E295" t="s">
        <v>1305</v>
      </c>
      <c r="F295">
        <v>161</v>
      </c>
      <c r="G295" s="4">
        <v>40847</v>
      </c>
      <c r="H295">
        <f>VLOOKUP($D295,'Product Ledger_EX'!$A$1:$D$13,MATCH($H$1,'Product Ledger_EX'!$A$1:$D$1,0),0)</f>
        <v>6</v>
      </c>
    </row>
    <row r="296" spans="1:8" x14ac:dyDescent="0.25">
      <c r="A296">
        <v>24056</v>
      </c>
      <c r="B296" t="s">
        <v>1040</v>
      </c>
      <c r="C296" t="s">
        <v>471</v>
      </c>
      <c r="D296" t="s">
        <v>31</v>
      </c>
      <c r="E296" t="s">
        <v>1305</v>
      </c>
      <c r="F296">
        <v>204</v>
      </c>
      <c r="G296" s="4">
        <v>40847</v>
      </c>
      <c r="H296">
        <f>VLOOKUP($D296,'Product Ledger_EX'!$A$1:$D$13,MATCH($H$1,'Product Ledger_EX'!$A$1:$D$1,0),0)</f>
        <v>6.99</v>
      </c>
    </row>
    <row r="297" spans="1:8" x14ac:dyDescent="0.25">
      <c r="A297">
        <v>24159</v>
      </c>
      <c r="B297" t="s">
        <v>1146</v>
      </c>
      <c r="C297" t="s">
        <v>992</v>
      </c>
      <c r="D297" t="s">
        <v>31</v>
      </c>
      <c r="E297" t="s">
        <v>1305</v>
      </c>
      <c r="F297">
        <v>134</v>
      </c>
      <c r="G297" s="4">
        <v>40847</v>
      </c>
      <c r="H297">
        <f>VLOOKUP($D297,'Product Ledger_EX'!$A$1:$D$13,MATCH($H$1,'Product Ledger_EX'!$A$1:$D$1,0),0)</f>
        <v>6.99</v>
      </c>
    </row>
    <row r="298" spans="1:8" x14ac:dyDescent="0.25">
      <c r="A298">
        <v>23934</v>
      </c>
      <c r="B298" t="s">
        <v>910</v>
      </c>
      <c r="C298" t="s">
        <v>84</v>
      </c>
      <c r="D298" t="s">
        <v>23</v>
      </c>
      <c r="E298" t="s">
        <v>1304</v>
      </c>
      <c r="F298">
        <v>166</v>
      </c>
      <c r="G298" s="4">
        <v>40849</v>
      </c>
      <c r="H298">
        <f>VLOOKUP($D298,'Product Ledger_EX'!$A$1:$D$13,MATCH($H$1,'Product Ledger_EX'!$A$1:$D$1,0),0)</f>
        <v>3</v>
      </c>
    </row>
    <row r="299" spans="1:8" x14ac:dyDescent="0.25">
      <c r="A299">
        <v>24030</v>
      </c>
      <c r="B299" t="s">
        <v>1014</v>
      </c>
      <c r="C299" t="s">
        <v>487</v>
      </c>
      <c r="D299" t="s">
        <v>11</v>
      </c>
      <c r="E299" t="s">
        <v>1304</v>
      </c>
      <c r="F299">
        <v>118</v>
      </c>
      <c r="G299" s="4">
        <v>40849</v>
      </c>
      <c r="H299">
        <f>VLOOKUP($D299,'Product Ledger_EX'!$A$1:$D$13,MATCH($H$1,'Product Ledger_EX'!$A$1:$D$1,0),0)</f>
        <v>6.5</v>
      </c>
    </row>
    <row r="300" spans="1:8" x14ac:dyDescent="0.25">
      <c r="A300">
        <v>23432</v>
      </c>
      <c r="B300" t="s">
        <v>315</v>
      </c>
      <c r="C300" t="s">
        <v>316</v>
      </c>
      <c r="D300" t="s">
        <v>20</v>
      </c>
      <c r="E300" t="s">
        <v>1304</v>
      </c>
      <c r="F300">
        <v>139</v>
      </c>
      <c r="G300" s="4">
        <v>40849</v>
      </c>
      <c r="H300">
        <f>VLOOKUP($D300,'Product Ledger_EX'!$A$1:$D$13,MATCH($H$1,'Product Ledger_EX'!$A$1:$D$1,0),0)</f>
        <v>3.99</v>
      </c>
    </row>
    <row r="301" spans="1:8" x14ac:dyDescent="0.25">
      <c r="A301">
        <v>23911</v>
      </c>
      <c r="B301" t="s">
        <v>886</v>
      </c>
      <c r="C301" t="s">
        <v>276</v>
      </c>
      <c r="D301" t="s">
        <v>11</v>
      </c>
      <c r="E301" t="s">
        <v>1305</v>
      </c>
      <c r="F301">
        <v>206</v>
      </c>
      <c r="G301" s="4">
        <v>40849</v>
      </c>
      <c r="H301">
        <f>VLOOKUP($D301,'Product Ledger_EX'!$A$1:$D$13,MATCH($H$1,'Product Ledger_EX'!$A$1:$D$1,0),0)</f>
        <v>6.5</v>
      </c>
    </row>
    <row r="302" spans="1:8" x14ac:dyDescent="0.25">
      <c r="A302">
        <v>23703</v>
      </c>
      <c r="B302" t="s">
        <v>666</v>
      </c>
      <c r="C302" t="s">
        <v>667</v>
      </c>
      <c r="D302" t="s">
        <v>62</v>
      </c>
      <c r="E302" t="s">
        <v>1305</v>
      </c>
      <c r="F302">
        <v>158</v>
      </c>
      <c r="G302" s="4">
        <v>40849</v>
      </c>
      <c r="H302">
        <f>VLOOKUP($D302,'Product Ledger_EX'!$A$1:$D$13,MATCH($H$1,'Product Ledger_EX'!$A$1:$D$1,0),0)</f>
        <v>4.5</v>
      </c>
    </row>
    <row r="303" spans="1:8" x14ac:dyDescent="0.25">
      <c r="A303">
        <v>23915</v>
      </c>
      <c r="B303" t="s">
        <v>890</v>
      </c>
      <c r="C303" t="s">
        <v>341</v>
      </c>
      <c r="D303" t="s">
        <v>8</v>
      </c>
      <c r="E303" t="s">
        <v>1305</v>
      </c>
      <c r="F303">
        <v>134</v>
      </c>
      <c r="G303" s="4">
        <v>40850</v>
      </c>
      <c r="H303">
        <f>VLOOKUP($D303,'Product Ledger_EX'!$A$1:$D$13,MATCH($H$1,'Product Ledger_EX'!$A$1:$D$1,0),0)</f>
        <v>0</v>
      </c>
    </row>
    <row r="304" spans="1:8" x14ac:dyDescent="0.25">
      <c r="A304">
        <v>23985</v>
      </c>
      <c r="B304" t="s">
        <v>964</v>
      </c>
      <c r="C304" t="s">
        <v>651</v>
      </c>
      <c r="D304" t="s">
        <v>48</v>
      </c>
      <c r="E304" t="s">
        <v>1304</v>
      </c>
      <c r="F304">
        <v>48</v>
      </c>
      <c r="G304" s="4">
        <v>40850</v>
      </c>
      <c r="H304">
        <f>VLOOKUP($D304,'Product Ledger_EX'!$A$1:$D$13,MATCH($H$1,'Product Ledger_EX'!$A$1:$D$1,0),0)</f>
        <v>14.5</v>
      </c>
    </row>
    <row r="305" spans="1:8" x14ac:dyDescent="0.25">
      <c r="A305">
        <v>24028</v>
      </c>
      <c r="B305" t="s">
        <v>1012</v>
      </c>
      <c r="C305" t="s">
        <v>997</v>
      </c>
      <c r="D305" t="s">
        <v>55</v>
      </c>
      <c r="E305" t="s">
        <v>1305</v>
      </c>
      <c r="F305">
        <v>181</v>
      </c>
      <c r="G305" s="4">
        <v>40850</v>
      </c>
      <c r="H305">
        <f>VLOOKUP($D305,'Product Ledger_EX'!$A$1:$D$13,MATCH($H$1,'Product Ledger_EX'!$A$1:$D$1,0),0)</f>
        <v>4.5</v>
      </c>
    </row>
    <row r="306" spans="1:8" x14ac:dyDescent="0.25">
      <c r="A306">
        <v>23972</v>
      </c>
      <c r="B306" t="s">
        <v>951</v>
      </c>
      <c r="C306" t="s">
        <v>59</v>
      </c>
      <c r="D306" t="s">
        <v>8</v>
      </c>
      <c r="E306" t="s">
        <v>1304</v>
      </c>
      <c r="F306">
        <v>82</v>
      </c>
      <c r="G306" s="4">
        <v>40850</v>
      </c>
      <c r="H306">
        <f>VLOOKUP($D306,'Product Ledger_EX'!$A$1:$D$13,MATCH($H$1,'Product Ledger_EX'!$A$1:$D$1,0),0)</f>
        <v>0</v>
      </c>
    </row>
    <row r="307" spans="1:8" x14ac:dyDescent="0.25">
      <c r="A307">
        <v>23304</v>
      </c>
      <c r="B307" t="s">
        <v>100</v>
      </c>
      <c r="C307" t="s">
        <v>84</v>
      </c>
      <c r="D307" t="s">
        <v>14</v>
      </c>
      <c r="E307" t="s">
        <v>1306</v>
      </c>
      <c r="F307">
        <v>129</v>
      </c>
      <c r="G307" s="4">
        <v>40851</v>
      </c>
      <c r="H307">
        <f>VLOOKUP($D307,'Product Ledger_EX'!$A$1:$D$13,MATCH($H$1,'Product Ledger_EX'!$A$1:$D$1,0),0)</f>
        <v>9</v>
      </c>
    </row>
    <row r="308" spans="1:8" x14ac:dyDescent="0.25">
      <c r="A308">
        <v>23916</v>
      </c>
      <c r="B308" t="s">
        <v>891</v>
      </c>
      <c r="C308" t="s">
        <v>390</v>
      </c>
      <c r="D308" t="s">
        <v>26</v>
      </c>
      <c r="E308" t="s">
        <v>1305</v>
      </c>
      <c r="F308">
        <v>212</v>
      </c>
      <c r="G308" s="4">
        <v>40852</v>
      </c>
      <c r="H308">
        <f>VLOOKUP($D308,'Product Ledger_EX'!$A$1:$D$13,MATCH($H$1,'Product Ledger_EX'!$A$1:$D$1,0),0)</f>
        <v>6</v>
      </c>
    </row>
    <row r="309" spans="1:8" x14ac:dyDescent="0.25">
      <c r="A309">
        <v>23564</v>
      </c>
      <c r="B309" t="s">
        <v>493</v>
      </c>
      <c r="C309" t="s">
        <v>57</v>
      </c>
      <c r="D309" t="s">
        <v>14</v>
      </c>
      <c r="E309" t="s">
        <v>1306</v>
      </c>
      <c r="F309">
        <v>212</v>
      </c>
      <c r="G309" s="4">
        <v>40852</v>
      </c>
      <c r="H309">
        <f>VLOOKUP($D309,'Product Ledger_EX'!$A$1:$D$13,MATCH($H$1,'Product Ledger_EX'!$A$1:$D$1,0),0)</f>
        <v>9</v>
      </c>
    </row>
    <row r="310" spans="1:8" x14ac:dyDescent="0.25">
      <c r="A310">
        <v>23867</v>
      </c>
      <c r="B310" t="s">
        <v>842</v>
      </c>
      <c r="C310" t="s">
        <v>203</v>
      </c>
      <c r="D310" t="s">
        <v>55</v>
      </c>
      <c r="E310" t="s">
        <v>1304</v>
      </c>
      <c r="F310">
        <v>132</v>
      </c>
      <c r="G310" s="4">
        <v>40853</v>
      </c>
      <c r="H310">
        <f>VLOOKUP($D310,'Product Ledger_EX'!$A$1:$D$13,MATCH($H$1,'Product Ledger_EX'!$A$1:$D$1,0),0)</f>
        <v>4.5</v>
      </c>
    </row>
    <row r="311" spans="1:8" x14ac:dyDescent="0.25">
      <c r="A311">
        <v>23878</v>
      </c>
      <c r="B311" t="s">
        <v>853</v>
      </c>
      <c r="C311" t="s">
        <v>808</v>
      </c>
      <c r="D311" t="s">
        <v>26</v>
      </c>
      <c r="E311" t="s">
        <v>1304</v>
      </c>
      <c r="F311">
        <v>66</v>
      </c>
      <c r="G311" s="4">
        <v>40853</v>
      </c>
      <c r="H311">
        <f>VLOOKUP($D311,'Product Ledger_EX'!$A$1:$D$13,MATCH($H$1,'Product Ledger_EX'!$A$1:$D$1,0),0)</f>
        <v>6</v>
      </c>
    </row>
    <row r="312" spans="1:8" x14ac:dyDescent="0.25">
      <c r="A312">
        <v>23956</v>
      </c>
      <c r="B312" t="s">
        <v>933</v>
      </c>
      <c r="C312" t="s">
        <v>220</v>
      </c>
      <c r="D312" t="s">
        <v>26</v>
      </c>
      <c r="E312" t="s">
        <v>1305</v>
      </c>
      <c r="F312">
        <v>183</v>
      </c>
      <c r="G312" s="4">
        <v>40853</v>
      </c>
      <c r="H312">
        <f>VLOOKUP($D312,'Product Ledger_EX'!$A$1:$D$13,MATCH($H$1,'Product Ledger_EX'!$A$1:$D$1,0),0)</f>
        <v>6</v>
      </c>
    </row>
    <row r="313" spans="1:8" x14ac:dyDescent="0.25">
      <c r="A313">
        <v>24042</v>
      </c>
      <c r="B313" t="s">
        <v>1026</v>
      </c>
      <c r="C313" t="s">
        <v>414</v>
      </c>
      <c r="D313" t="s">
        <v>20</v>
      </c>
      <c r="E313" t="s">
        <v>1306</v>
      </c>
      <c r="F313">
        <v>128</v>
      </c>
      <c r="G313" s="4">
        <v>40853</v>
      </c>
      <c r="H313">
        <f>VLOOKUP($D313,'Product Ledger_EX'!$A$1:$D$13,MATCH($H$1,'Product Ledger_EX'!$A$1:$D$1,0),0)</f>
        <v>3.99</v>
      </c>
    </row>
    <row r="314" spans="1:8" x14ac:dyDescent="0.25">
      <c r="A314">
        <v>24029</v>
      </c>
      <c r="B314" t="s">
        <v>1013</v>
      </c>
      <c r="C314" t="s">
        <v>374</v>
      </c>
      <c r="D314" t="s">
        <v>23</v>
      </c>
      <c r="E314" t="s">
        <v>1305</v>
      </c>
      <c r="F314">
        <v>98</v>
      </c>
      <c r="G314" s="4">
        <v>40854</v>
      </c>
      <c r="H314">
        <f>VLOOKUP($D314,'Product Ledger_EX'!$A$1:$D$13,MATCH($H$1,'Product Ledger_EX'!$A$1:$D$1,0),0)</f>
        <v>3</v>
      </c>
    </row>
    <row r="315" spans="1:8" x14ac:dyDescent="0.25">
      <c r="A315">
        <v>23966</v>
      </c>
      <c r="B315" t="s">
        <v>943</v>
      </c>
      <c r="C315" t="s">
        <v>421</v>
      </c>
      <c r="D315" t="s">
        <v>31</v>
      </c>
      <c r="E315" t="s">
        <v>1304</v>
      </c>
      <c r="F315">
        <v>167</v>
      </c>
      <c r="G315" s="4">
        <v>40855</v>
      </c>
      <c r="H315">
        <f>VLOOKUP($D315,'Product Ledger_EX'!$A$1:$D$13,MATCH($H$1,'Product Ledger_EX'!$A$1:$D$1,0),0)</f>
        <v>6.99</v>
      </c>
    </row>
    <row r="316" spans="1:8" x14ac:dyDescent="0.25">
      <c r="A316">
        <v>23980</v>
      </c>
      <c r="B316" t="s">
        <v>959</v>
      </c>
      <c r="C316" t="s">
        <v>484</v>
      </c>
      <c r="D316" t="s">
        <v>8</v>
      </c>
      <c r="E316" t="s">
        <v>1305</v>
      </c>
      <c r="F316">
        <v>52</v>
      </c>
      <c r="G316" s="4">
        <v>40855</v>
      </c>
      <c r="H316">
        <f>VLOOKUP($D316,'Product Ledger_EX'!$A$1:$D$13,MATCH($H$1,'Product Ledger_EX'!$A$1:$D$1,0),0)</f>
        <v>0</v>
      </c>
    </row>
    <row r="317" spans="1:8" x14ac:dyDescent="0.25">
      <c r="A317">
        <v>24046</v>
      </c>
      <c r="B317" t="s">
        <v>1030</v>
      </c>
      <c r="C317" t="s">
        <v>533</v>
      </c>
      <c r="D317" t="s">
        <v>43</v>
      </c>
      <c r="E317" t="s">
        <v>1305</v>
      </c>
      <c r="F317">
        <v>68</v>
      </c>
      <c r="G317" s="4">
        <v>40855</v>
      </c>
      <c r="H317">
        <f>VLOOKUP($D317,'Product Ledger_EX'!$A$1:$D$13,MATCH($H$1,'Product Ledger_EX'!$A$1:$D$1,0),0)</f>
        <v>6.5</v>
      </c>
    </row>
    <row r="318" spans="1:8" x14ac:dyDescent="0.25">
      <c r="A318">
        <v>24051</v>
      </c>
      <c r="B318" t="s">
        <v>1035</v>
      </c>
      <c r="C318" t="s">
        <v>946</v>
      </c>
      <c r="D318" t="s">
        <v>8</v>
      </c>
      <c r="E318" t="s">
        <v>1304</v>
      </c>
      <c r="F318">
        <v>74</v>
      </c>
      <c r="G318" s="4">
        <v>40855</v>
      </c>
      <c r="H318">
        <f>VLOOKUP($D318,'Product Ledger_EX'!$A$1:$D$13,MATCH($H$1,'Product Ledger_EX'!$A$1:$D$1,0),0)</f>
        <v>0</v>
      </c>
    </row>
    <row r="319" spans="1:8" x14ac:dyDescent="0.25">
      <c r="A319">
        <v>23281</v>
      </c>
      <c r="B319" t="s">
        <v>53</v>
      </c>
      <c r="C319" t="s">
        <v>54</v>
      </c>
      <c r="D319" t="s">
        <v>23</v>
      </c>
      <c r="E319" t="s">
        <v>1304</v>
      </c>
      <c r="F319">
        <v>58</v>
      </c>
      <c r="G319" s="4">
        <v>40855</v>
      </c>
      <c r="H319">
        <f>VLOOKUP($D319,'Product Ledger_EX'!$A$1:$D$13,MATCH($H$1,'Product Ledger_EX'!$A$1:$D$1,0),0)</f>
        <v>3</v>
      </c>
    </row>
    <row r="320" spans="1:8" x14ac:dyDescent="0.25">
      <c r="A320">
        <v>23986</v>
      </c>
      <c r="B320" t="s">
        <v>965</v>
      </c>
      <c r="C320" t="s">
        <v>597</v>
      </c>
      <c r="D320" t="s">
        <v>11</v>
      </c>
      <c r="E320" t="s">
        <v>1304</v>
      </c>
      <c r="F320">
        <v>171</v>
      </c>
      <c r="G320" s="4">
        <v>40855</v>
      </c>
      <c r="H320">
        <f>VLOOKUP($D320,'Product Ledger_EX'!$A$1:$D$13,MATCH($H$1,'Product Ledger_EX'!$A$1:$D$1,0),0)</f>
        <v>6.5</v>
      </c>
    </row>
    <row r="321" spans="1:8" x14ac:dyDescent="0.25">
      <c r="A321">
        <v>23977</v>
      </c>
      <c r="B321" t="s">
        <v>956</v>
      </c>
      <c r="C321" t="s">
        <v>292</v>
      </c>
      <c r="D321" t="s">
        <v>23</v>
      </c>
      <c r="E321" t="s">
        <v>1304</v>
      </c>
      <c r="F321">
        <v>161</v>
      </c>
      <c r="G321" s="4">
        <v>40856</v>
      </c>
      <c r="H321">
        <f>VLOOKUP($D321,'Product Ledger_EX'!$A$1:$D$13,MATCH($H$1,'Product Ledger_EX'!$A$1:$D$1,0),0)</f>
        <v>3</v>
      </c>
    </row>
    <row r="322" spans="1:8" x14ac:dyDescent="0.25">
      <c r="A322">
        <v>23588</v>
      </c>
      <c r="B322" t="s">
        <v>521</v>
      </c>
      <c r="C322" t="s">
        <v>522</v>
      </c>
      <c r="D322" t="s">
        <v>48</v>
      </c>
      <c r="E322" t="s">
        <v>1305</v>
      </c>
      <c r="F322">
        <v>132</v>
      </c>
      <c r="G322" s="4">
        <v>40856</v>
      </c>
      <c r="H322">
        <f>VLOOKUP($D322,'Product Ledger_EX'!$A$1:$D$13,MATCH($H$1,'Product Ledger_EX'!$A$1:$D$1,0),0)</f>
        <v>14.5</v>
      </c>
    </row>
    <row r="323" spans="1:8" x14ac:dyDescent="0.25">
      <c r="A323">
        <v>23874</v>
      </c>
      <c r="B323" t="s">
        <v>849</v>
      </c>
      <c r="C323" t="s">
        <v>374</v>
      </c>
      <c r="D323" t="s">
        <v>8</v>
      </c>
      <c r="E323" t="s">
        <v>1304</v>
      </c>
      <c r="F323">
        <v>61</v>
      </c>
      <c r="G323" s="4">
        <v>40857</v>
      </c>
      <c r="H323">
        <f>VLOOKUP($D323,'Product Ledger_EX'!$A$1:$D$13,MATCH($H$1,'Product Ledger_EX'!$A$1:$D$1,0),0)</f>
        <v>0</v>
      </c>
    </row>
    <row r="324" spans="1:8" x14ac:dyDescent="0.25">
      <c r="A324">
        <v>23898</v>
      </c>
      <c r="B324" t="s">
        <v>873</v>
      </c>
      <c r="C324" t="s">
        <v>393</v>
      </c>
      <c r="D324" t="s">
        <v>31</v>
      </c>
      <c r="E324" t="s">
        <v>1305</v>
      </c>
      <c r="F324">
        <v>127</v>
      </c>
      <c r="G324" s="4">
        <v>40857</v>
      </c>
      <c r="H324">
        <f>VLOOKUP($D324,'Product Ledger_EX'!$A$1:$D$13,MATCH($H$1,'Product Ledger_EX'!$A$1:$D$1,0),0)</f>
        <v>6.99</v>
      </c>
    </row>
    <row r="325" spans="1:8" x14ac:dyDescent="0.25">
      <c r="A325">
        <v>24009</v>
      </c>
      <c r="B325" t="s">
        <v>991</v>
      </c>
      <c r="C325" t="s">
        <v>992</v>
      </c>
      <c r="D325" t="s">
        <v>55</v>
      </c>
      <c r="E325" t="s">
        <v>1304</v>
      </c>
      <c r="F325">
        <v>92</v>
      </c>
      <c r="G325" s="4">
        <v>40857</v>
      </c>
      <c r="H325">
        <f>VLOOKUP($D325,'Product Ledger_EX'!$A$1:$D$13,MATCH($H$1,'Product Ledger_EX'!$A$1:$D$1,0),0)</f>
        <v>4.5</v>
      </c>
    </row>
    <row r="326" spans="1:8" x14ac:dyDescent="0.25">
      <c r="A326">
        <v>24252</v>
      </c>
      <c r="B326" t="s">
        <v>1242</v>
      </c>
      <c r="C326" t="s">
        <v>555</v>
      </c>
      <c r="D326" t="s">
        <v>62</v>
      </c>
      <c r="E326" t="s">
        <v>1305</v>
      </c>
      <c r="F326">
        <v>149</v>
      </c>
      <c r="G326" s="4">
        <v>40857</v>
      </c>
      <c r="H326">
        <f>VLOOKUP($D326,'Product Ledger_EX'!$A$1:$D$13,MATCH($H$1,'Product Ledger_EX'!$A$1:$D$1,0),0)</f>
        <v>4.5</v>
      </c>
    </row>
    <row r="327" spans="1:8" x14ac:dyDescent="0.25">
      <c r="A327">
        <v>23895</v>
      </c>
      <c r="B327" t="s">
        <v>870</v>
      </c>
      <c r="C327" t="s">
        <v>473</v>
      </c>
      <c r="D327" t="s">
        <v>23</v>
      </c>
      <c r="E327" t="s">
        <v>1305</v>
      </c>
      <c r="F327">
        <v>197</v>
      </c>
      <c r="G327" s="4">
        <v>40858</v>
      </c>
      <c r="H327">
        <f>VLOOKUP($D327,'Product Ledger_EX'!$A$1:$D$13,MATCH($H$1,'Product Ledger_EX'!$A$1:$D$1,0),0)</f>
        <v>3</v>
      </c>
    </row>
    <row r="328" spans="1:8" x14ac:dyDescent="0.25">
      <c r="A328">
        <v>23897</v>
      </c>
      <c r="B328" t="s">
        <v>872</v>
      </c>
      <c r="C328" t="s">
        <v>425</v>
      </c>
      <c r="D328" t="s">
        <v>14</v>
      </c>
      <c r="E328" t="s">
        <v>1304</v>
      </c>
      <c r="F328">
        <v>202</v>
      </c>
      <c r="G328" s="4">
        <v>40858</v>
      </c>
      <c r="H328">
        <f>VLOOKUP($D328,'Product Ledger_EX'!$A$1:$D$13,MATCH($H$1,'Product Ledger_EX'!$A$1:$D$1,0),0)</f>
        <v>9</v>
      </c>
    </row>
    <row r="329" spans="1:8" x14ac:dyDescent="0.25">
      <c r="A329">
        <v>23940</v>
      </c>
      <c r="B329" t="s">
        <v>916</v>
      </c>
      <c r="C329" t="s">
        <v>88</v>
      </c>
      <c r="D329" t="s">
        <v>23</v>
      </c>
      <c r="E329" t="s">
        <v>1306</v>
      </c>
      <c r="F329">
        <v>131</v>
      </c>
      <c r="G329" s="4">
        <v>40858</v>
      </c>
      <c r="H329">
        <f>VLOOKUP($D329,'Product Ledger_EX'!$A$1:$D$13,MATCH($H$1,'Product Ledger_EX'!$A$1:$D$1,0),0)</f>
        <v>3</v>
      </c>
    </row>
    <row r="330" spans="1:8" x14ac:dyDescent="0.25">
      <c r="A330">
        <v>23945</v>
      </c>
      <c r="B330" t="s">
        <v>921</v>
      </c>
      <c r="C330" t="s">
        <v>188</v>
      </c>
      <c r="D330" t="s">
        <v>43</v>
      </c>
      <c r="E330" t="s">
        <v>1304</v>
      </c>
      <c r="F330">
        <v>183</v>
      </c>
      <c r="G330" s="4">
        <v>40858</v>
      </c>
      <c r="H330">
        <f>VLOOKUP($D330,'Product Ledger_EX'!$A$1:$D$13,MATCH($H$1,'Product Ledger_EX'!$A$1:$D$1,0),0)</f>
        <v>6.5</v>
      </c>
    </row>
    <row r="331" spans="1:8" x14ac:dyDescent="0.25">
      <c r="A331">
        <v>24040</v>
      </c>
      <c r="B331" t="s">
        <v>1024</v>
      </c>
      <c r="C331" t="s">
        <v>597</v>
      </c>
      <c r="D331" t="s">
        <v>31</v>
      </c>
      <c r="E331" t="s">
        <v>1304</v>
      </c>
      <c r="F331">
        <v>155</v>
      </c>
      <c r="G331" s="4">
        <v>40858</v>
      </c>
      <c r="H331">
        <f>VLOOKUP($D331,'Product Ledger_EX'!$A$1:$D$13,MATCH($H$1,'Product Ledger_EX'!$A$1:$D$1,0),0)</f>
        <v>6.99</v>
      </c>
    </row>
    <row r="332" spans="1:8" x14ac:dyDescent="0.25">
      <c r="A332">
        <v>24042</v>
      </c>
      <c r="B332" t="s">
        <v>1026</v>
      </c>
      <c r="C332" t="s">
        <v>414</v>
      </c>
      <c r="D332" t="s">
        <v>62</v>
      </c>
      <c r="E332" t="s">
        <v>1305</v>
      </c>
      <c r="F332">
        <v>170</v>
      </c>
      <c r="G332" s="4">
        <v>40858</v>
      </c>
      <c r="H332">
        <f>VLOOKUP($D332,'Product Ledger_EX'!$A$1:$D$13,MATCH($H$1,'Product Ledger_EX'!$A$1:$D$1,0),0)</f>
        <v>4.5</v>
      </c>
    </row>
    <row r="333" spans="1:8" x14ac:dyDescent="0.25">
      <c r="A333">
        <v>24052</v>
      </c>
      <c r="B333" t="s">
        <v>1036</v>
      </c>
      <c r="C333" t="s">
        <v>425</v>
      </c>
      <c r="D333" t="s">
        <v>8</v>
      </c>
      <c r="E333" t="s">
        <v>1304</v>
      </c>
      <c r="F333">
        <v>189</v>
      </c>
      <c r="G333" s="4">
        <v>40858</v>
      </c>
      <c r="H333">
        <f>VLOOKUP($D333,'Product Ledger_EX'!$A$1:$D$13,MATCH($H$1,'Product Ledger_EX'!$A$1:$D$1,0),0)</f>
        <v>0</v>
      </c>
    </row>
    <row r="334" spans="1:8" x14ac:dyDescent="0.25">
      <c r="A334">
        <v>23415</v>
      </c>
      <c r="B334" t="s">
        <v>287</v>
      </c>
      <c r="C334" t="s">
        <v>288</v>
      </c>
      <c r="D334" t="s">
        <v>23</v>
      </c>
      <c r="E334" t="s">
        <v>1306</v>
      </c>
      <c r="F334">
        <v>24</v>
      </c>
      <c r="G334" s="4">
        <v>40858</v>
      </c>
      <c r="H334">
        <f>VLOOKUP($D334,'Product Ledger_EX'!$A$1:$D$13,MATCH($H$1,'Product Ledger_EX'!$A$1:$D$1,0),0)</f>
        <v>3</v>
      </c>
    </row>
    <row r="335" spans="1:8" x14ac:dyDescent="0.25">
      <c r="A335">
        <v>23946</v>
      </c>
      <c r="B335" t="s">
        <v>922</v>
      </c>
      <c r="C335" t="s">
        <v>557</v>
      </c>
      <c r="D335" t="s">
        <v>26</v>
      </c>
      <c r="E335" t="s">
        <v>1304</v>
      </c>
      <c r="F335">
        <v>139</v>
      </c>
      <c r="G335" s="4">
        <v>40859</v>
      </c>
      <c r="H335">
        <f>VLOOKUP($D335,'Product Ledger_EX'!$A$1:$D$13,MATCH($H$1,'Product Ledger_EX'!$A$1:$D$1,0),0)</f>
        <v>6</v>
      </c>
    </row>
    <row r="336" spans="1:8" x14ac:dyDescent="0.25">
      <c r="A336">
        <v>24017</v>
      </c>
      <c r="B336" t="s">
        <v>1001</v>
      </c>
      <c r="C336" t="s">
        <v>86</v>
      </c>
      <c r="D336" t="s">
        <v>62</v>
      </c>
      <c r="E336" t="s">
        <v>1304</v>
      </c>
      <c r="F336">
        <v>208</v>
      </c>
      <c r="G336" s="4">
        <v>40860</v>
      </c>
      <c r="H336">
        <f>VLOOKUP($D336,'Product Ledger_EX'!$A$1:$D$13,MATCH($H$1,'Product Ledger_EX'!$A$1:$D$1,0),0)</f>
        <v>4.5</v>
      </c>
    </row>
    <row r="337" spans="1:8" x14ac:dyDescent="0.25">
      <c r="A337">
        <v>23976</v>
      </c>
      <c r="B337" t="s">
        <v>955</v>
      </c>
      <c r="C337" t="s">
        <v>133</v>
      </c>
      <c r="D337" t="s">
        <v>26</v>
      </c>
      <c r="E337" t="s">
        <v>1305</v>
      </c>
      <c r="F337">
        <v>146</v>
      </c>
      <c r="G337" s="4">
        <v>40860</v>
      </c>
      <c r="H337">
        <f>VLOOKUP($D337,'Product Ledger_EX'!$A$1:$D$13,MATCH($H$1,'Product Ledger_EX'!$A$1:$D$1,0),0)</f>
        <v>6</v>
      </c>
    </row>
    <row r="338" spans="1:8" x14ac:dyDescent="0.25">
      <c r="A338">
        <v>23874</v>
      </c>
      <c r="B338" t="s">
        <v>849</v>
      </c>
      <c r="C338" t="s">
        <v>374</v>
      </c>
      <c r="D338" t="s">
        <v>8</v>
      </c>
      <c r="E338" t="s">
        <v>1305</v>
      </c>
      <c r="F338">
        <v>113</v>
      </c>
      <c r="G338" s="4">
        <v>40860</v>
      </c>
      <c r="H338">
        <f>VLOOKUP($D338,'Product Ledger_EX'!$A$1:$D$13,MATCH($H$1,'Product Ledger_EX'!$A$1:$D$1,0),0)</f>
        <v>0</v>
      </c>
    </row>
    <row r="339" spans="1:8" x14ac:dyDescent="0.25">
      <c r="A339">
        <v>23440</v>
      </c>
      <c r="B339" t="s">
        <v>325</v>
      </c>
      <c r="C339" t="s">
        <v>265</v>
      </c>
      <c r="D339" t="s">
        <v>31</v>
      </c>
      <c r="E339" t="s">
        <v>1304</v>
      </c>
      <c r="F339">
        <v>30</v>
      </c>
      <c r="G339" s="4">
        <v>40860</v>
      </c>
      <c r="H339">
        <f>VLOOKUP($D339,'Product Ledger_EX'!$A$1:$D$13,MATCH($H$1,'Product Ledger_EX'!$A$1:$D$1,0),0)</f>
        <v>6.99</v>
      </c>
    </row>
    <row r="340" spans="1:8" x14ac:dyDescent="0.25">
      <c r="A340">
        <v>23862</v>
      </c>
      <c r="B340" t="s">
        <v>837</v>
      </c>
      <c r="C340" t="s">
        <v>296</v>
      </c>
      <c r="D340" t="s">
        <v>17</v>
      </c>
      <c r="E340" t="s">
        <v>1304</v>
      </c>
      <c r="F340">
        <v>25</v>
      </c>
      <c r="G340" s="4">
        <v>40861</v>
      </c>
      <c r="H340">
        <f>VLOOKUP($D340,'Product Ledger_EX'!$A$1:$D$13,MATCH($H$1,'Product Ledger_EX'!$A$1:$D$1,0),0)</f>
        <v>9.99</v>
      </c>
    </row>
    <row r="341" spans="1:8" x14ac:dyDescent="0.25">
      <c r="A341">
        <v>23948</v>
      </c>
      <c r="B341" t="s">
        <v>925</v>
      </c>
      <c r="C341" t="s">
        <v>354</v>
      </c>
      <c r="D341" t="s">
        <v>23</v>
      </c>
      <c r="E341" t="s">
        <v>1304</v>
      </c>
      <c r="F341">
        <v>170</v>
      </c>
      <c r="G341" s="4">
        <v>40861</v>
      </c>
      <c r="H341">
        <f>VLOOKUP($D341,'Product Ledger_EX'!$A$1:$D$13,MATCH($H$1,'Product Ledger_EX'!$A$1:$D$1,0),0)</f>
        <v>3</v>
      </c>
    </row>
    <row r="342" spans="1:8" x14ac:dyDescent="0.25">
      <c r="A342">
        <v>24045</v>
      </c>
      <c r="B342" t="s">
        <v>1029</v>
      </c>
      <c r="C342" t="s">
        <v>114</v>
      </c>
      <c r="D342" t="s">
        <v>14</v>
      </c>
      <c r="E342" t="s">
        <v>1304</v>
      </c>
      <c r="F342">
        <v>3</v>
      </c>
      <c r="G342" s="4">
        <v>40861</v>
      </c>
      <c r="H342">
        <f>VLOOKUP($D342,'Product Ledger_EX'!$A$1:$D$13,MATCH($H$1,'Product Ledger_EX'!$A$1:$D$1,0),0)</f>
        <v>9</v>
      </c>
    </row>
    <row r="343" spans="1:8" x14ac:dyDescent="0.25">
      <c r="A343">
        <v>23728</v>
      </c>
      <c r="B343" t="s">
        <v>693</v>
      </c>
      <c r="C343" t="s">
        <v>90</v>
      </c>
      <c r="D343" t="s">
        <v>8</v>
      </c>
      <c r="E343" t="s">
        <v>1304</v>
      </c>
      <c r="F343">
        <v>161</v>
      </c>
      <c r="G343" s="4">
        <v>40862</v>
      </c>
      <c r="H343">
        <f>VLOOKUP($D343,'Product Ledger_EX'!$A$1:$D$13,MATCH($H$1,'Product Ledger_EX'!$A$1:$D$1,0),0)</f>
        <v>0</v>
      </c>
    </row>
    <row r="344" spans="1:8" x14ac:dyDescent="0.25">
      <c r="A344">
        <v>23979</v>
      </c>
      <c r="B344" t="s">
        <v>958</v>
      </c>
      <c r="C344" t="s">
        <v>298</v>
      </c>
      <c r="D344" t="s">
        <v>20</v>
      </c>
      <c r="E344" t="s">
        <v>1304</v>
      </c>
      <c r="F344">
        <v>163</v>
      </c>
      <c r="G344" s="4">
        <v>40863</v>
      </c>
      <c r="H344">
        <f>VLOOKUP($D344,'Product Ledger_EX'!$A$1:$D$13,MATCH($H$1,'Product Ledger_EX'!$A$1:$D$1,0),0)</f>
        <v>3.99</v>
      </c>
    </row>
    <row r="345" spans="1:8" x14ac:dyDescent="0.25">
      <c r="A345">
        <v>24036</v>
      </c>
      <c r="B345" t="s">
        <v>1020</v>
      </c>
      <c r="C345" t="s">
        <v>924</v>
      </c>
      <c r="D345" t="s">
        <v>62</v>
      </c>
      <c r="E345" t="s">
        <v>1305</v>
      </c>
      <c r="F345">
        <v>173</v>
      </c>
      <c r="G345" s="4">
        <v>40864</v>
      </c>
      <c r="H345">
        <f>VLOOKUP($D345,'Product Ledger_EX'!$A$1:$D$13,MATCH($H$1,'Product Ledger_EX'!$A$1:$D$1,0),0)</f>
        <v>4.5</v>
      </c>
    </row>
    <row r="346" spans="1:8" x14ac:dyDescent="0.25">
      <c r="A346">
        <v>23456</v>
      </c>
      <c r="B346" t="s">
        <v>348</v>
      </c>
      <c r="C346" t="s">
        <v>316</v>
      </c>
      <c r="D346" t="s">
        <v>31</v>
      </c>
      <c r="E346" t="s">
        <v>1305</v>
      </c>
      <c r="F346">
        <v>10</v>
      </c>
      <c r="G346" s="4">
        <v>40864</v>
      </c>
      <c r="H346">
        <f>VLOOKUP($D346,'Product Ledger_EX'!$A$1:$D$13,MATCH($H$1,'Product Ledger_EX'!$A$1:$D$1,0),0)</f>
        <v>6.99</v>
      </c>
    </row>
    <row r="347" spans="1:8" x14ac:dyDescent="0.25">
      <c r="A347">
        <v>23642</v>
      </c>
      <c r="B347" t="s">
        <v>591</v>
      </c>
      <c r="C347" t="s">
        <v>592</v>
      </c>
      <c r="D347" t="s">
        <v>55</v>
      </c>
      <c r="E347" t="s">
        <v>1305</v>
      </c>
      <c r="F347">
        <v>157</v>
      </c>
      <c r="G347" s="4">
        <v>40865</v>
      </c>
      <c r="H347">
        <f>VLOOKUP($D347,'Product Ledger_EX'!$A$1:$D$13,MATCH($H$1,'Product Ledger_EX'!$A$1:$D$1,0),0)</f>
        <v>4.5</v>
      </c>
    </row>
    <row r="348" spans="1:8" x14ac:dyDescent="0.25">
      <c r="A348">
        <v>23904</v>
      </c>
      <c r="B348" t="s">
        <v>879</v>
      </c>
      <c r="C348" t="s">
        <v>84</v>
      </c>
      <c r="D348" t="s">
        <v>62</v>
      </c>
      <c r="E348" t="s">
        <v>1304</v>
      </c>
      <c r="F348">
        <v>149</v>
      </c>
      <c r="G348" s="4">
        <v>40866</v>
      </c>
      <c r="H348">
        <f>VLOOKUP($D348,'Product Ledger_EX'!$A$1:$D$13,MATCH($H$1,'Product Ledger_EX'!$A$1:$D$1,0),0)</f>
        <v>4.5</v>
      </c>
    </row>
    <row r="349" spans="1:8" x14ac:dyDescent="0.25">
      <c r="A349">
        <v>23975</v>
      </c>
      <c r="B349" t="s">
        <v>954</v>
      </c>
      <c r="C349" t="s">
        <v>238</v>
      </c>
      <c r="D349" t="s">
        <v>26</v>
      </c>
      <c r="E349" t="s">
        <v>1304</v>
      </c>
      <c r="F349">
        <v>123</v>
      </c>
      <c r="G349" s="4">
        <v>40866</v>
      </c>
      <c r="H349">
        <f>VLOOKUP($D349,'Product Ledger_EX'!$A$1:$D$13,MATCH($H$1,'Product Ledger_EX'!$A$1:$D$1,0),0)</f>
        <v>6</v>
      </c>
    </row>
    <row r="350" spans="1:8" x14ac:dyDescent="0.25">
      <c r="A350">
        <v>23887</v>
      </c>
      <c r="B350" t="s">
        <v>862</v>
      </c>
      <c r="C350" t="s">
        <v>553</v>
      </c>
      <c r="D350" t="s">
        <v>20</v>
      </c>
      <c r="E350" t="s">
        <v>1304</v>
      </c>
      <c r="F350">
        <v>201</v>
      </c>
      <c r="G350" s="4">
        <v>40867</v>
      </c>
      <c r="H350">
        <f>VLOOKUP($D350,'Product Ledger_EX'!$A$1:$D$13,MATCH($H$1,'Product Ledger_EX'!$A$1:$D$1,0),0)</f>
        <v>3.99</v>
      </c>
    </row>
    <row r="351" spans="1:8" x14ac:dyDescent="0.25">
      <c r="A351">
        <v>23877</v>
      </c>
      <c r="B351" t="s">
        <v>852</v>
      </c>
      <c r="C351" t="s">
        <v>178</v>
      </c>
      <c r="D351" t="s">
        <v>14</v>
      </c>
      <c r="E351" t="s">
        <v>1305</v>
      </c>
      <c r="F351">
        <v>119</v>
      </c>
      <c r="G351" s="4">
        <v>40868</v>
      </c>
      <c r="H351">
        <f>VLOOKUP($D351,'Product Ledger_EX'!$A$1:$D$13,MATCH($H$1,'Product Ledger_EX'!$A$1:$D$1,0),0)</f>
        <v>9</v>
      </c>
    </row>
    <row r="352" spans="1:8" x14ac:dyDescent="0.25">
      <c r="A352">
        <v>24192</v>
      </c>
      <c r="B352" t="s">
        <v>1180</v>
      </c>
      <c r="C352" t="s">
        <v>309</v>
      </c>
      <c r="D352" t="s">
        <v>23</v>
      </c>
      <c r="E352" t="s">
        <v>1306</v>
      </c>
      <c r="F352">
        <v>101</v>
      </c>
      <c r="G352" s="4">
        <v>40868</v>
      </c>
      <c r="H352">
        <f>VLOOKUP($D352,'Product Ledger_EX'!$A$1:$D$13,MATCH($H$1,'Product Ledger_EX'!$A$1:$D$1,0),0)</f>
        <v>3</v>
      </c>
    </row>
    <row r="353" spans="1:8" x14ac:dyDescent="0.25">
      <c r="A353">
        <v>23971</v>
      </c>
      <c r="B353" t="s">
        <v>950</v>
      </c>
      <c r="C353" t="s">
        <v>127</v>
      </c>
      <c r="D353" t="s">
        <v>62</v>
      </c>
      <c r="E353" t="s">
        <v>1306</v>
      </c>
      <c r="F353">
        <v>114</v>
      </c>
      <c r="G353" s="4">
        <v>40869</v>
      </c>
      <c r="H353">
        <f>VLOOKUP($D353,'Product Ledger_EX'!$A$1:$D$13,MATCH($H$1,'Product Ledger_EX'!$A$1:$D$1,0),0)</f>
        <v>4.5</v>
      </c>
    </row>
    <row r="354" spans="1:8" x14ac:dyDescent="0.25">
      <c r="A354">
        <v>24038</v>
      </c>
      <c r="B354" t="s">
        <v>1022</v>
      </c>
      <c r="C354" t="s">
        <v>354</v>
      </c>
      <c r="D354" t="s">
        <v>23</v>
      </c>
      <c r="E354" t="s">
        <v>1305</v>
      </c>
      <c r="F354">
        <v>115</v>
      </c>
      <c r="G354" s="4">
        <v>40869</v>
      </c>
      <c r="H354">
        <f>VLOOKUP($D354,'Product Ledger_EX'!$A$1:$D$13,MATCH($H$1,'Product Ledger_EX'!$A$1:$D$1,0),0)</f>
        <v>3</v>
      </c>
    </row>
    <row r="355" spans="1:8" x14ac:dyDescent="0.25">
      <c r="A355">
        <v>24203</v>
      </c>
      <c r="B355" t="s">
        <v>1192</v>
      </c>
      <c r="C355" t="s">
        <v>256</v>
      </c>
      <c r="D355" t="s">
        <v>62</v>
      </c>
      <c r="E355" t="s">
        <v>1305</v>
      </c>
      <c r="F355">
        <v>207</v>
      </c>
      <c r="G355" s="4">
        <v>40870</v>
      </c>
      <c r="H355">
        <f>VLOOKUP($D355,'Product Ledger_EX'!$A$1:$D$13,MATCH($H$1,'Product Ledger_EX'!$A$1:$D$1,0),0)</f>
        <v>4.5</v>
      </c>
    </row>
    <row r="356" spans="1:8" x14ac:dyDescent="0.25">
      <c r="A356">
        <v>23986</v>
      </c>
      <c r="B356" t="s">
        <v>965</v>
      </c>
      <c r="C356" t="s">
        <v>597</v>
      </c>
      <c r="D356" t="s">
        <v>23</v>
      </c>
      <c r="E356" t="s">
        <v>1304</v>
      </c>
      <c r="F356">
        <v>61</v>
      </c>
      <c r="G356" s="4">
        <v>40871</v>
      </c>
      <c r="H356">
        <f>VLOOKUP($D356,'Product Ledger_EX'!$A$1:$D$13,MATCH($H$1,'Product Ledger_EX'!$A$1:$D$1,0),0)</f>
        <v>3</v>
      </c>
    </row>
    <row r="357" spans="1:8" x14ac:dyDescent="0.25">
      <c r="A357">
        <v>23982</v>
      </c>
      <c r="B357" t="s">
        <v>961</v>
      </c>
      <c r="C357" t="s">
        <v>578</v>
      </c>
      <c r="D357" t="s">
        <v>20</v>
      </c>
      <c r="E357" t="s">
        <v>1304</v>
      </c>
      <c r="F357">
        <v>43</v>
      </c>
      <c r="G357" s="4">
        <v>40871</v>
      </c>
      <c r="H357">
        <f>VLOOKUP($D357,'Product Ledger_EX'!$A$1:$D$13,MATCH($H$1,'Product Ledger_EX'!$A$1:$D$1,0),0)</f>
        <v>3.99</v>
      </c>
    </row>
    <row r="358" spans="1:8" x14ac:dyDescent="0.25">
      <c r="A358">
        <v>23865</v>
      </c>
      <c r="B358" t="s">
        <v>840</v>
      </c>
      <c r="C358" t="s">
        <v>108</v>
      </c>
      <c r="D358" t="s">
        <v>43</v>
      </c>
      <c r="E358" t="s">
        <v>1304</v>
      </c>
      <c r="F358">
        <v>29</v>
      </c>
      <c r="G358" s="4">
        <v>40872</v>
      </c>
      <c r="H358">
        <f>VLOOKUP($D358,'Product Ledger_EX'!$A$1:$D$13,MATCH($H$1,'Product Ledger_EX'!$A$1:$D$1,0),0)</f>
        <v>6.5</v>
      </c>
    </row>
    <row r="359" spans="1:8" x14ac:dyDescent="0.25">
      <c r="A359">
        <v>23766</v>
      </c>
      <c r="B359" t="s">
        <v>732</v>
      </c>
      <c r="C359" t="s">
        <v>619</v>
      </c>
      <c r="D359" t="s">
        <v>23</v>
      </c>
      <c r="E359" t="s">
        <v>1304</v>
      </c>
      <c r="F359">
        <v>66</v>
      </c>
      <c r="G359" s="4">
        <v>40872</v>
      </c>
      <c r="H359">
        <f>VLOOKUP($D359,'Product Ledger_EX'!$A$1:$D$13,MATCH($H$1,'Product Ledger_EX'!$A$1:$D$1,0),0)</f>
        <v>3</v>
      </c>
    </row>
    <row r="360" spans="1:8" x14ac:dyDescent="0.25">
      <c r="A360">
        <v>23970</v>
      </c>
      <c r="B360" t="s">
        <v>949</v>
      </c>
      <c r="C360" t="s">
        <v>280</v>
      </c>
      <c r="D360" t="s">
        <v>23</v>
      </c>
      <c r="E360" t="s">
        <v>1304</v>
      </c>
      <c r="F360">
        <v>148</v>
      </c>
      <c r="G360" s="4">
        <v>40873</v>
      </c>
      <c r="H360">
        <f>VLOOKUP($D360,'Product Ledger_EX'!$A$1:$D$13,MATCH($H$1,'Product Ledger_EX'!$A$1:$D$1,0),0)</f>
        <v>3</v>
      </c>
    </row>
    <row r="361" spans="1:8" x14ac:dyDescent="0.25">
      <c r="A361">
        <v>23624</v>
      </c>
      <c r="B361" t="s">
        <v>568</v>
      </c>
      <c r="C361" t="s">
        <v>112</v>
      </c>
      <c r="D361" t="s">
        <v>14</v>
      </c>
      <c r="E361" t="s">
        <v>1305</v>
      </c>
      <c r="F361">
        <v>69</v>
      </c>
      <c r="G361" s="4">
        <v>40873</v>
      </c>
      <c r="H361">
        <f>VLOOKUP($D361,'Product Ledger_EX'!$A$1:$D$13,MATCH($H$1,'Product Ledger_EX'!$A$1:$D$1,0),0)</f>
        <v>9</v>
      </c>
    </row>
    <row r="362" spans="1:8" x14ac:dyDescent="0.25">
      <c r="A362">
        <v>23891</v>
      </c>
      <c r="B362" t="s">
        <v>866</v>
      </c>
      <c r="C362" t="s">
        <v>178</v>
      </c>
      <c r="D362" t="s">
        <v>43</v>
      </c>
      <c r="E362" t="s">
        <v>1305</v>
      </c>
      <c r="F362">
        <v>197</v>
      </c>
      <c r="G362" s="4">
        <v>40874</v>
      </c>
      <c r="H362">
        <f>VLOOKUP($D362,'Product Ledger_EX'!$A$1:$D$13,MATCH($H$1,'Product Ledger_EX'!$A$1:$D$1,0),0)</f>
        <v>6.5</v>
      </c>
    </row>
    <row r="363" spans="1:8" x14ac:dyDescent="0.25">
      <c r="A363">
        <v>23952</v>
      </c>
      <c r="B363" t="s">
        <v>929</v>
      </c>
      <c r="C363" t="s">
        <v>169</v>
      </c>
      <c r="D363" t="s">
        <v>43</v>
      </c>
      <c r="E363" t="s">
        <v>1304</v>
      </c>
      <c r="F363">
        <v>81</v>
      </c>
      <c r="G363" s="4">
        <v>40874</v>
      </c>
      <c r="H363">
        <f>VLOOKUP($D363,'Product Ledger_EX'!$A$1:$D$13,MATCH($H$1,'Product Ledger_EX'!$A$1:$D$1,0),0)</f>
        <v>6.5</v>
      </c>
    </row>
    <row r="364" spans="1:8" x14ac:dyDescent="0.25">
      <c r="A364">
        <v>23944</v>
      </c>
      <c r="B364" t="s">
        <v>920</v>
      </c>
      <c r="C364" t="s">
        <v>597</v>
      </c>
      <c r="D364" t="s">
        <v>11</v>
      </c>
      <c r="E364" t="s">
        <v>1304</v>
      </c>
      <c r="F364">
        <v>170</v>
      </c>
      <c r="G364" s="4">
        <v>40875</v>
      </c>
      <c r="H364">
        <f>VLOOKUP($D364,'Product Ledger_EX'!$A$1:$D$13,MATCH($H$1,'Product Ledger_EX'!$A$1:$D$1,0),0)</f>
        <v>6.5</v>
      </c>
    </row>
    <row r="365" spans="1:8" x14ac:dyDescent="0.25">
      <c r="A365">
        <v>23954</v>
      </c>
      <c r="B365" t="s">
        <v>931</v>
      </c>
      <c r="C365" t="s">
        <v>158</v>
      </c>
      <c r="D365" t="s">
        <v>31</v>
      </c>
      <c r="E365" t="s">
        <v>1304</v>
      </c>
      <c r="F365">
        <v>117</v>
      </c>
      <c r="G365" s="4">
        <v>40875</v>
      </c>
      <c r="H365">
        <f>VLOOKUP($D365,'Product Ledger_EX'!$A$1:$D$13,MATCH($H$1,'Product Ledger_EX'!$A$1:$D$1,0),0)</f>
        <v>6.99</v>
      </c>
    </row>
    <row r="366" spans="1:8" x14ac:dyDescent="0.25">
      <c r="A366">
        <v>24004</v>
      </c>
      <c r="B366" t="s">
        <v>986</v>
      </c>
      <c r="C366" t="s">
        <v>138</v>
      </c>
      <c r="D366" t="s">
        <v>14</v>
      </c>
      <c r="E366" t="s">
        <v>1304</v>
      </c>
      <c r="F366">
        <v>140</v>
      </c>
      <c r="G366" s="4">
        <v>40876</v>
      </c>
      <c r="H366">
        <f>VLOOKUP($D366,'Product Ledger_EX'!$A$1:$D$13,MATCH($H$1,'Product Ledger_EX'!$A$1:$D$1,0),0)</f>
        <v>9</v>
      </c>
    </row>
    <row r="367" spans="1:8" x14ac:dyDescent="0.25">
      <c r="A367">
        <v>23884</v>
      </c>
      <c r="B367" t="s">
        <v>859</v>
      </c>
      <c r="C367" t="s">
        <v>160</v>
      </c>
      <c r="D367" t="s">
        <v>31</v>
      </c>
      <c r="E367" t="s">
        <v>1304</v>
      </c>
      <c r="F367">
        <v>109</v>
      </c>
      <c r="G367" s="4">
        <v>40877</v>
      </c>
      <c r="H367">
        <f>VLOOKUP($D367,'Product Ledger_EX'!$A$1:$D$13,MATCH($H$1,'Product Ledger_EX'!$A$1:$D$1,0),0)</f>
        <v>6.99</v>
      </c>
    </row>
    <row r="368" spans="1:8" x14ac:dyDescent="0.25">
      <c r="A368">
        <v>23892</v>
      </c>
      <c r="B368" t="s">
        <v>867</v>
      </c>
      <c r="C368" t="s">
        <v>567</v>
      </c>
      <c r="D368" t="s">
        <v>11</v>
      </c>
      <c r="E368" t="s">
        <v>1305</v>
      </c>
      <c r="F368">
        <v>72</v>
      </c>
      <c r="G368" s="4">
        <v>40878</v>
      </c>
      <c r="H368">
        <f>VLOOKUP($D368,'Product Ledger_EX'!$A$1:$D$13,MATCH($H$1,'Product Ledger_EX'!$A$1:$D$1,0),0)</f>
        <v>6.5</v>
      </c>
    </row>
    <row r="369" spans="1:8" x14ac:dyDescent="0.25">
      <c r="A369">
        <v>23894</v>
      </c>
      <c r="B369" t="s">
        <v>869</v>
      </c>
      <c r="C369" t="s">
        <v>92</v>
      </c>
      <c r="D369" t="s">
        <v>8</v>
      </c>
      <c r="E369" t="s">
        <v>1305</v>
      </c>
      <c r="F369">
        <v>104</v>
      </c>
      <c r="G369" s="4">
        <v>40878</v>
      </c>
      <c r="H369">
        <f>VLOOKUP($D369,'Product Ledger_EX'!$A$1:$D$13,MATCH($H$1,'Product Ledger_EX'!$A$1:$D$1,0),0)</f>
        <v>0</v>
      </c>
    </row>
    <row r="370" spans="1:8" x14ac:dyDescent="0.25">
      <c r="A370">
        <v>23922</v>
      </c>
      <c r="B370" t="s">
        <v>898</v>
      </c>
      <c r="C370" t="s">
        <v>471</v>
      </c>
      <c r="D370" t="s">
        <v>31</v>
      </c>
      <c r="E370" t="s">
        <v>1304</v>
      </c>
      <c r="F370">
        <v>159</v>
      </c>
      <c r="G370" s="4">
        <v>40878</v>
      </c>
      <c r="H370">
        <f>VLOOKUP($D370,'Product Ledger_EX'!$A$1:$D$13,MATCH($H$1,'Product Ledger_EX'!$A$1:$D$1,0),0)</f>
        <v>6.99</v>
      </c>
    </row>
    <row r="371" spans="1:8" x14ac:dyDescent="0.25">
      <c r="A371">
        <v>24013</v>
      </c>
      <c r="B371" t="s">
        <v>996</v>
      </c>
      <c r="C371" t="s">
        <v>997</v>
      </c>
      <c r="D371" t="s">
        <v>17</v>
      </c>
      <c r="E371" t="s">
        <v>1305</v>
      </c>
      <c r="F371">
        <v>68</v>
      </c>
      <c r="G371" s="4">
        <v>40878</v>
      </c>
      <c r="H371">
        <f>VLOOKUP($D371,'Product Ledger_EX'!$A$1:$D$13,MATCH($H$1,'Product Ledger_EX'!$A$1:$D$1,0),0)</f>
        <v>9.99</v>
      </c>
    </row>
    <row r="372" spans="1:8" x14ac:dyDescent="0.25">
      <c r="A372">
        <v>23567</v>
      </c>
      <c r="B372" t="s">
        <v>497</v>
      </c>
      <c r="C372" t="s">
        <v>54</v>
      </c>
      <c r="D372" t="s">
        <v>17</v>
      </c>
      <c r="E372" t="s">
        <v>1304</v>
      </c>
      <c r="F372">
        <v>121</v>
      </c>
      <c r="G372" s="4">
        <v>40878</v>
      </c>
      <c r="H372">
        <f>VLOOKUP($D372,'Product Ledger_EX'!$A$1:$D$13,MATCH($H$1,'Product Ledger_EX'!$A$1:$D$1,0),0)</f>
        <v>9.99</v>
      </c>
    </row>
    <row r="373" spans="1:8" x14ac:dyDescent="0.25">
      <c r="A373">
        <v>23950</v>
      </c>
      <c r="B373" t="s">
        <v>927</v>
      </c>
      <c r="C373" t="s">
        <v>236</v>
      </c>
      <c r="D373" t="s">
        <v>20</v>
      </c>
      <c r="E373" t="s">
        <v>1304</v>
      </c>
      <c r="F373">
        <v>93</v>
      </c>
      <c r="G373" s="4">
        <v>40879</v>
      </c>
      <c r="H373">
        <f>VLOOKUP($D373,'Product Ledger_EX'!$A$1:$D$13,MATCH($H$1,'Product Ledger_EX'!$A$1:$D$1,0),0)</f>
        <v>3.99</v>
      </c>
    </row>
    <row r="374" spans="1:8" x14ac:dyDescent="0.25">
      <c r="A374">
        <v>23973</v>
      </c>
      <c r="B374" t="s">
        <v>952</v>
      </c>
      <c r="C374" t="s">
        <v>135</v>
      </c>
      <c r="D374" t="s">
        <v>23</v>
      </c>
      <c r="E374" t="s">
        <v>1304</v>
      </c>
      <c r="F374">
        <v>142</v>
      </c>
      <c r="G374" s="4">
        <v>40879</v>
      </c>
      <c r="H374">
        <f>VLOOKUP($D374,'Product Ledger_EX'!$A$1:$D$13,MATCH($H$1,'Product Ledger_EX'!$A$1:$D$1,0),0)</f>
        <v>3</v>
      </c>
    </row>
    <row r="375" spans="1:8" x14ac:dyDescent="0.25">
      <c r="A375">
        <v>24034</v>
      </c>
      <c r="B375" t="s">
        <v>1018</v>
      </c>
      <c r="C375" t="s">
        <v>316</v>
      </c>
      <c r="D375" t="s">
        <v>26</v>
      </c>
      <c r="E375" t="s">
        <v>1304</v>
      </c>
      <c r="F375">
        <v>47</v>
      </c>
      <c r="G375" s="4">
        <v>40879</v>
      </c>
      <c r="H375">
        <f>VLOOKUP($D375,'Product Ledger_EX'!$A$1:$D$13,MATCH($H$1,'Product Ledger_EX'!$A$1:$D$1,0),0)</f>
        <v>6</v>
      </c>
    </row>
    <row r="376" spans="1:8" x14ac:dyDescent="0.25">
      <c r="A376">
        <v>23704</v>
      </c>
      <c r="B376" t="s">
        <v>668</v>
      </c>
      <c r="C376" t="s">
        <v>476</v>
      </c>
      <c r="D376" t="s">
        <v>14</v>
      </c>
      <c r="E376" t="s">
        <v>1306</v>
      </c>
      <c r="F376">
        <v>9</v>
      </c>
      <c r="G376" s="4">
        <v>40879</v>
      </c>
      <c r="H376">
        <f>VLOOKUP($D376,'Product Ledger_EX'!$A$1:$D$13,MATCH($H$1,'Product Ledger_EX'!$A$1:$D$1,0),0)</f>
        <v>9</v>
      </c>
    </row>
    <row r="377" spans="1:8" x14ac:dyDescent="0.25">
      <c r="A377">
        <v>23907</v>
      </c>
      <c r="B377" t="s">
        <v>882</v>
      </c>
      <c r="C377" t="s">
        <v>288</v>
      </c>
      <c r="D377" t="s">
        <v>8</v>
      </c>
      <c r="E377" t="s">
        <v>1306</v>
      </c>
      <c r="F377">
        <v>162</v>
      </c>
      <c r="G377" s="4">
        <v>40880</v>
      </c>
      <c r="H377">
        <f>VLOOKUP($D377,'Product Ledger_EX'!$A$1:$D$13,MATCH($H$1,'Product Ledger_EX'!$A$1:$D$1,0),0)</f>
        <v>0</v>
      </c>
    </row>
    <row r="378" spans="1:8" x14ac:dyDescent="0.25">
      <c r="A378">
        <v>23942</v>
      </c>
      <c r="B378" t="s">
        <v>918</v>
      </c>
      <c r="C378" t="s">
        <v>314</v>
      </c>
      <c r="D378" t="s">
        <v>48</v>
      </c>
      <c r="E378" t="s">
        <v>1305</v>
      </c>
      <c r="F378">
        <v>117</v>
      </c>
      <c r="G378" s="4">
        <v>40880</v>
      </c>
      <c r="H378">
        <f>VLOOKUP($D378,'Product Ledger_EX'!$A$1:$D$13,MATCH($H$1,'Product Ledger_EX'!$A$1:$D$1,0),0)</f>
        <v>14.5</v>
      </c>
    </row>
    <row r="379" spans="1:8" x14ac:dyDescent="0.25">
      <c r="A379">
        <v>24053</v>
      </c>
      <c r="B379" t="s">
        <v>1037</v>
      </c>
      <c r="C379" t="s">
        <v>408</v>
      </c>
      <c r="D379" t="s">
        <v>62</v>
      </c>
      <c r="E379" t="s">
        <v>1304</v>
      </c>
      <c r="F379">
        <v>104</v>
      </c>
      <c r="G379" s="4">
        <v>40880</v>
      </c>
      <c r="H379">
        <f>VLOOKUP($D379,'Product Ledger_EX'!$A$1:$D$13,MATCH($H$1,'Product Ledger_EX'!$A$1:$D$1,0),0)</f>
        <v>4.5</v>
      </c>
    </row>
    <row r="380" spans="1:8" x14ac:dyDescent="0.25">
      <c r="A380">
        <v>23959</v>
      </c>
      <c r="B380" t="s">
        <v>936</v>
      </c>
      <c r="C380" t="s">
        <v>45</v>
      </c>
      <c r="D380" t="s">
        <v>8</v>
      </c>
      <c r="E380" t="s">
        <v>1305</v>
      </c>
      <c r="F380">
        <v>148</v>
      </c>
      <c r="G380" s="4">
        <v>40881</v>
      </c>
      <c r="H380">
        <f>VLOOKUP($D380,'Product Ledger_EX'!$A$1:$D$13,MATCH($H$1,'Product Ledger_EX'!$A$1:$D$1,0),0)</f>
        <v>0</v>
      </c>
    </row>
    <row r="381" spans="1:8" x14ac:dyDescent="0.25">
      <c r="A381">
        <v>23912</v>
      </c>
      <c r="B381" t="s">
        <v>887</v>
      </c>
      <c r="C381" t="s">
        <v>393</v>
      </c>
      <c r="D381" t="s">
        <v>17</v>
      </c>
      <c r="E381" t="s">
        <v>1304</v>
      </c>
      <c r="F381">
        <v>39</v>
      </c>
      <c r="G381" s="4">
        <v>40882</v>
      </c>
      <c r="H381">
        <f>VLOOKUP($D381,'Product Ledger_EX'!$A$1:$D$13,MATCH($H$1,'Product Ledger_EX'!$A$1:$D$1,0),0)</f>
        <v>9.99</v>
      </c>
    </row>
    <row r="382" spans="1:8" x14ac:dyDescent="0.25">
      <c r="A382">
        <v>23920</v>
      </c>
      <c r="B382" t="s">
        <v>895</v>
      </c>
      <c r="C382" t="s">
        <v>896</v>
      </c>
      <c r="D382" t="s">
        <v>43</v>
      </c>
      <c r="E382" t="s">
        <v>1304</v>
      </c>
      <c r="F382">
        <v>196</v>
      </c>
      <c r="G382" s="4">
        <v>40882</v>
      </c>
      <c r="H382">
        <f>VLOOKUP($D382,'Product Ledger_EX'!$A$1:$D$13,MATCH($H$1,'Product Ledger_EX'!$A$1:$D$1,0),0)</f>
        <v>6.5</v>
      </c>
    </row>
    <row r="383" spans="1:8" x14ac:dyDescent="0.25">
      <c r="A383">
        <v>23937</v>
      </c>
      <c r="B383" t="s">
        <v>913</v>
      </c>
      <c r="C383" t="s">
        <v>80</v>
      </c>
      <c r="D383" t="s">
        <v>14</v>
      </c>
      <c r="E383" t="s">
        <v>1304</v>
      </c>
      <c r="F383">
        <v>162</v>
      </c>
      <c r="G383" s="4">
        <v>40882</v>
      </c>
      <c r="H383">
        <f>VLOOKUP($D383,'Product Ledger_EX'!$A$1:$D$13,MATCH($H$1,'Product Ledger_EX'!$A$1:$D$1,0),0)</f>
        <v>9</v>
      </c>
    </row>
    <row r="384" spans="1:8" x14ac:dyDescent="0.25">
      <c r="A384">
        <v>23969</v>
      </c>
      <c r="B384" t="s">
        <v>947</v>
      </c>
      <c r="C384" t="s">
        <v>948</v>
      </c>
      <c r="D384" t="s">
        <v>23</v>
      </c>
      <c r="E384" t="s">
        <v>1305</v>
      </c>
      <c r="F384">
        <v>124</v>
      </c>
      <c r="G384" s="4">
        <v>40882</v>
      </c>
      <c r="H384">
        <f>VLOOKUP($D384,'Product Ledger_EX'!$A$1:$D$13,MATCH($H$1,'Product Ledger_EX'!$A$1:$D$1,0),0)</f>
        <v>3</v>
      </c>
    </row>
    <row r="385" spans="1:8" x14ac:dyDescent="0.25">
      <c r="A385">
        <v>23996</v>
      </c>
      <c r="B385" t="s">
        <v>976</v>
      </c>
      <c r="C385" t="s">
        <v>656</v>
      </c>
      <c r="D385" t="s">
        <v>23</v>
      </c>
      <c r="E385" t="s">
        <v>1305</v>
      </c>
      <c r="F385">
        <v>58</v>
      </c>
      <c r="G385" s="4">
        <v>40882</v>
      </c>
      <c r="H385">
        <f>VLOOKUP($D385,'Product Ledger_EX'!$A$1:$D$13,MATCH($H$1,'Product Ledger_EX'!$A$1:$D$1,0),0)</f>
        <v>3</v>
      </c>
    </row>
    <row r="386" spans="1:8" x14ac:dyDescent="0.25">
      <c r="A386">
        <v>24237</v>
      </c>
      <c r="B386" t="s">
        <v>1226</v>
      </c>
      <c r="C386" t="s">
        <v>578</v>
      </c>
      <c r="D386" t="s">
        <v>20</v>
      </c>
      <c r="E386" t="s">
        <v>1304</v>
      </c>
      <c r="F386">
        <v>189</v>
      </c>
      <c r="G386" s="4">
        <v>40882</v>
      </c>
      <c r="H386">
        <f>VLOOKUP($D386,'Product Ledger_EX'!$A$1:$D$13,MATCH($H$1,'Product Ledger_EX'!$A$1:$D$1,0),0)</f>
        <v>3.99</v>
      </c>
    </row>
    <row r="387" spans="1:8" x14ac:dyDescent="0.25">
      <c r="A387">
        <v>23905</v>
      </c>
      <c r="B387" t="s">
        <v>880</v>
      </c>
      <c r="C387" t="s">
        <v>121</v>
      </c>
      <c r="D387" t="s">
        <v>43</v>
      </c>
      <c r="E387" t="s">
        <v>1305</v>
      </c>
      <c r="F387">
        <v>56</v>
      </c>
      <c r="G387" s="4">
        <v>40883</v>
      </c>
      <c r="H387">
        <f>VLOOKUP($D387,'Product Ledger_EX'!$A$1:$D$13,MATCH($H$1,'Product Ledger_EX'!$A$1:$D$1,0),0)</f>
        <v>6.5</v>
      </c>
    </row>
    <row r="388" spans="1:8" x14ac:dyDescent="0.25">
      <c r="A388">
        <v>24054</v>
      </c>
      <c r="B388" t="s">
        <v>1038</v>
      </c>
      <c r="C388" t="s">
        <v>571</v>
      </c>
      <c r="D388" t="s">
        <v>17</v>
      </c>
      <c r="E388" t="s">
        <v>1306</v>
      </c>
      <c r="F388">
        <v>56</v>
      </c>
      <c r="G388" s="4">
        <v>40884</v>
      </c>
      <c r="H388">
        <f>VLOOKUP($D388,'Product Ledger_EX'!$A$1:$D$13,MATCH($H$1,'Product Ledger_EX'!$A$1:$D$1,0),0)</f>
        <v>9.99</v>
      </c>
    </row>
    <row r="389" spans="1:8" x14ac:dyDescent="0.25">
      <c r="A389">
        <v>23865</v>
      </c>
      <c r="B389" t="s">
        <v>840</v>
      </c>
      <c r="C389" t="s">
        <v>108</v>
      </c>
      <c r="D389" t="s">
        <v>11</v>
      </c>
      <c r="E389" t="s">
        <v>1305</v>
      </c>
      <c r="F389">
        <v>37</v>
      </c>
      <c r="G389" s="4">
        <v>40885</v>
      </c>
      <c r="H389">
        <f>VLOOKUP($D389,'Product Ledger_EX'!$A$1:$D$13,MATCH($H$1,'Product Ledger_EX'!$A$1:$D$1,0),0)</f>
        <v>6.5</v>
      </c>
    </row>
    <row r="390" spans="1:8" x14ac:dyDescent="0.25">
      <c r="A390">
        <v>24049</v>
      </c>
      <c r="B390" t="s">
        <v>1033</v>
      </c>
      <c r="C390" t="s">
        <v>205</v>
      </c>
      <c r="D390" t="s">
        <v>26</v>
      </c>
      <c r="E390" t="s">
        <v>1305</v>
      </c>
      <c r="F390">
        <v>156</v>
      </c>
      <c r="G390" s="4">
        <v>40885</v>
      </c>
      <c r="H390">
        <f>VLOOKUP($D390,'Product Ledger_EX'!$A$1:$D$13,MATCH($H$1,'Product Ledger_EX'!$A$1:$D$1,0),0)</f>
        <v>6</v>
      </c>
    </row>
    <row r="391" spans="1:8" x14ac:dyDescent="0.25">
      <c r="A391">
        <v>24153</v>
      </c>
      <c r="B391" t="s">
        <v>1140</v>
      </c>
      <c r="C391" t="s">
        <v>469</v>
      </c>
      <c r="D391" t="s">
        <v>43</v>
      </c>
      <c r="E391" t="s">
        <v>1304</v>
      </c>
      <c r="F391">
        <v>82</v>
      </c>
      <c r="G391" s="4">
        <v>40885</v>
      </c>
      <c r="H391">
        <f>VLOOKUP($D391,'Product Ledger_EX'!$A$1:$D$13,MATCH($H$1,'Product Ledger_EX'!$A$1:$D$1,0),0)</f>
        <v>6.5</v>
      </c>
    </row>
    <row r="392" spans="1:8" x14ac:dyDescent="0.25">
      <c r="A392">
        <v>23981</v>
      </c>
      <c r="B392" t="s">
        <v>960</v>
      </c>
      <c r="C392" t="s">
        <v>503</v>
      </c>
      <c r="D392" t="s">
        <v>17</v>
      </c>
      <c r="E392" t="s">
        <v>1306</v>
      </c>
      <c r="F392">
        <v>39</v>
      </c>
      <c r="G392" s="4">
        <v>40886</v>
      </c>
      <c r="H392">
        <f>VLOOKUP($D392,'Product Ledger_EX'!$A$1:$D$13,MATCH($H$1,'Product Ledger_EX'!$A$1:$D$1,0),0)</f>
        <v>9.99</v>
      </c>
    </row>
    <row r="393" spans="1:8" x14ac:dyDescent="0.25">
      <c r="A393">
        <v>24043</v>
      </c>
      <c r="B393" t="s">
        <v>1027</v>
      </c>
      <c r="C393" t="s">
        <v>745</v>
      </c>
      <c r="D393" t="s">
        <v>8</v>
      </c>
      <c r="E393" t="s">
        <v>1305</v>
      </c>
      <c r="F393">
        <v>42</v>
      </c>
      <c r="G393" s="4">
        <v>40886</v>
      </c>
      <c r="H393">
        <f>VLOOKUP($D393,'Product Ledger_EX'!$A$1:$D$13,MATCH($H$1,'Product Ledger_EX'!$A$1:$D$1,0),0)</f>
        <v>0</v>
      </c>
    </row>
    <row r="394" spans="1:8" x14ac:dyDescent="0.25">
      <c r="A394">
        <v>24059</v>
      </c>
      <c r="B394" t="s">
        <v>1043</v>
      </c>
      <c r="C394" t="s">
        <v>436</v>
      </c>
      <c r="D394" t="s">
        <v>8</v>
      </c>
      <c r="E394" t="s">
        <v>1305</v>
      </c>
      <c r="F394">
        <v>129</v>
      </c>
      <c r="G394" s="4">
        <v>40886</v>
      </c>
      <c r="H394">
        <f>VLOOKUP($D394,'Product Ledger_EX'!$A$1:$D$13,MATCH($H$1,'Product Ledger_EX'!$A$1:$D$1,0),0)</f>
        <v>0</v>
      </c>
    </row>
    <row r="395" spans="1:8" x14ac:dyDescent="0.25">
      <c r="A395">
        <v>24189</v>
      </c>
      <c r="B395" t="s">
        <v>1177</v>
      </c>
      <c r="C395" t="s">
        <v>61</v>
      </c>
      <c r="D395" t="s">
        <v>62</v>
      </c>
      <c r="E395" t="s">
        <v>1304</v>
      </c>
      <c r="F395">
        <v>113</v>
      </c>
      <c r="G395" s="4">
        <v>40886</v>
      </c>
      <c r="H395">
        <f>VLOOKUP($D395,'Product Ledger_EX'!$A$1:$D$13,MATCH($H$1,'Product Ledger_EX'!$A$1:$D$1,0),0)</f>
        <v>4.5</v>
      </c>
    </row>
    <row r="396" spans="1:8" x14ac:dyDescent="0.25">
      <c r="A396">
        <v>23881</v>
      </c>
      <c r="B396" t="s">
        <v>856</v>
      </c>
      <c r="C396" t="s">
        <v>33</v>
      </c>
      <c r="D396" t="s">
        <v>20</v>
      </c>
      <c r="E396" t="s">
        <v>1306</v>
      </c>
      <c r="F396">
        <v>104</v>
      </c>
      <c r="G396" s="4">
        <v>40887</v>
      </c>
      <c r="H396">
        <f>VLOOKUP($D396,'Product Ledger_EX'!$A$1:$D$13,MATCH($H$1,'Product Ledger_EX'!$A$1:$D$1,0),0)</f>
        <v>3.99</v>
      </c>
    </row>
    <row r="397" spans="1:8" x14ac:dyDescent="0.25">
      <c r="A397">
        <v>23961</v>
      </c>
      <c r="B397" t="s">
        <v>938</v>
      </c>
      <c r="C397" t="s">
        <v>764</v>
      </c>
      <c r="D397" t="s">
        <v>11</v>
      </c>
      <c r="E397" t="s">
        <v>1304</v>
      </c>
      <c r="F397">
        <v>133</v>
      </c>
      <c r="G397" s="4">
        <v>40887</v>
      </c>
      <c r="H397">
        <f>VLOOKUP($D397,'Product Ledger_EX'!$A$1:$D$13,MATCH($H$1,'Product Ledger_EX'!$A$1:$D$1,0),0)</f>
        <v>6.5</v>
      </c>
    </row>
    <row r="398" spans="1:8" x14ac:dyDescent="0.25">
      <c r="A398">
        <v>24005</v>
      </c>
      <c r="B398" t="s">
        <v>987</v>
      </c>
      <c r="C398" t="s">
        <v>432</v>
      </c>
      <c r="D398" t="s">
        <v>11</v>
      </c>
      <c r="E398" t="s">
        <v>1304</v>
      </c>
      <c r="F398">
        <v>203</v>
      </c>
      <c r="G398" s="4">
        <v>40887</v>
      </c>
      <c r="H398">
        <f>VLOOKUP($D398,'Product Ledger_EX'!$A$1:$D$13,MATCH($H$1,'Product Ledger_EX'!$A$1:$D$1,0),0)</f>
        <v>6.5</v>
      </c>
    </row>
    <row r="399" spans="1:8" x14ac:dyDescent="0.25">
      <c r="A399">
        <v>24000</v>
      </c>
      <c r="B399" t="s">
        <v>980</v>
      </c>
      <c r="C399" t="s">
        <v>981</v>
      </c>
      <c r="D399" t="s">
        <v>43</v>
      </c>
      <c r="E399" t="s">
        <v>1304</v>
      </c>
      <c r="F399">
        <v>4</v>
      </c>
      <c r="G399" s="4">
        <v>40888</v>
      </c>
      <c r="H399">
        <f>VLOOKUP($D399,'Product Ledger_EX'!$A$1:$D$13,MATCH($H$1,'Product Ledger_EX'!$A$1:$D$1,0),0)</f>
        <v>6.5</v>
      </c>
    </row>
    <row r="400" spans="1:8" x14ac:dyDescent="0.25">
      <c r="A400">
        <v>24001</v>
      </c>
      <c r="B400" t="s">
        <v>982</v>
      </c>
      <c r="C400" t="s">
        <v>169</v>
      </c>
      <c r="D400" t="s">
        <v>20</v>
      </c>
      <c r="E400" t="s">
        <v>1304</v>
      </c>
      <c r="F400">
        <v>83</v>
      </c>
      <c r="G400" s="4">
        <v>40888</v>
      </c>
      <c r="H400">
        <f>VLOOKUP($D400,'Product Ledger_EX'!$A$1:$D$13,MATCH($H$1,'Product Ledger_EX'!$A$1:$D$1,0),0)</f>
        <v>3.99</v>
      </c>
    </row>
    <row r="401" spans="1:8" x14ac:dyDescent="0.25">
      <c r="A401">
        <v>23848</v>
      </c>
      <c r="B401" t="s">
        <v>822</v>
      </c>
      <c r="C401" t="s">
        <v>442</v>
      </c>
      <c r="D401" t="s">
        <v>31</v>
      </c>
      <c r="E401" t="s">
        <v>1304</v>
      </c>
      <c r="F401">
        <v>186</v>
      </c>
      <c r="G401" s="4">
        <v>40888</v>
      </c>
      <c r="H401">
        <f>VLOOKUP($D401,'Product Ledger_EX'!$A$1:$D$13,MATCH($H$1,'Product Ledger_EX'!$A$1:$D$1,0),0)</f>
        <v>6.99</v>
      </c>
    </row>
    <row r="402" spans="1:8" x14ac:dyDescent="0.25">
      <c r="A402">
        <v>23924</v>
      </c>
      <c r="B402" t="s">
        <v>900</v>
      </c>
      <c r="C402" t="s">
        <v>215</v>
      </c>
      <c r="D402" t="s">
        <v>26</v>
      </c>
      <c r="E402" t="s">
        <v>1304</v>
      </c>
      <c r="F402">
        <v>120</v>
      </c>
      <c r="G402" s="4">
        <v>40889</v>
      </c>
      <c r="H402">
        <f>VLOOKUP($D402,'Product Ledger_EX'!$A$1:$D$13,MATCH($H$1,'Product Ledger_EX'!$A$1:$D$1,0),0)</f>
        <v>6</v>
      </c>
    </row>
    <row r="403" spans="1:8" x14ac:dyDescent="0.25">
      <c r="A403">
        <v>24058</v>
      </c>
      <c r="B403" t="s">
        <v>1042</v>
      </c>
      <c r="C403" t="s">
        <v>45</v>
      </c>
      <c r="D403" t="s">
        <v>20</v>
      </c>
      <c r="E403" t="s">
        <v>1304</v>
      </c>
      <c r="F403">
        <v>199</v>
      </c>
      <c r="G403" s="4">
        <v>40889</v>
      </c>
      <c r="H403">
        <f>VLOOKUP($D403,'Product Ledger_EX'!$A$1:$D$13,MATCH($H$1,'Product Ledger_EX'!$A$1:$D$1,0),0)</f>
        <v>3.99</v>
      </c>
    </row>
    <row r="404" spans="1:8" x14ac:dyDescent="0.25">
      <c r="A404">
        <v>23992</v>
      </c>
      <c r="B404" t="s">
        <v>971</v>
      </c>
      <c r="C404" t="s">
        <v>972</v>
      </c>
      <c r="D404" t="s">
        <v>31</v>
      </c>
      <c r="E404" t="s">
        <v>1305</v>
      </c>
      <c r="F404">
        <v>141</v>
      </c>
      <c r="G404" s="4">
        <v>40889</v>
      </c>
      <c r="H404">
        <f>VLOOKUP($D404,'Product Ledger_EX'!$A$1:$D$13,MATCH($H$1,'Product Ledger_EX'!$A$1:$D$1,0),0)</f>
        <v>6.99</v>
      </c>
    </row>
    <row r="405" spans="1:8" x14ac:dyDescent="0.25">
      <c r="A405">
        <v>24171</v>
      </c>
      <c r="B405" t="s">
        <v>1159</v>
      </c>
      <c r="C405" t="s">
        <v>61</v>
      </c>
      <c r="D405" t="s">
        <v>55</v>
      </c>
      <c r="E405" t="s">
        <v>1304</v>
      </c>
      <c r="F405">
        <v>148</v>
      </c>
      <c r="G405" s="4">
        <v>40890</v>
      </c>
      <c r="H405">
        <f>VLOOKUP($D405,'Product Ledger_EX'!$A$1:$D$13,MATCH($H$1,'Product Ledger_EX'!$A$1:$D$1,0),0)</f>
        <v>4.5</v>
      </c>
    </row>
    <row r="406" spans="1:8" x14ac:dyDescent="0.25">
      <c r="A406">
        <v>23995</v>
      </c>
      <c r="B406" t="s">
        <v>975</v>
      </c>
      <c r="C406" t="s">
        <v>142</v>
      </c>
      <c r="D406" t="s">
        <v>11</v>
      </c>
      <c r="E406" t="s">
        <v>1305</v>
      </c>
      <c r="F406">
        <v>188</v>
      </c>
      <c r="G406" s="4">
        <v>40891</v>
      </c>
      <c r="H406">
        <f>VLOOKUP($D406,'Product Ledger_EX'!$A$1:$D$13,MATCH($H$1,'Product Ledger_EX'!$A$1:$D$1,0),0)</f>
        <v>6.5</v>
      </c>
    </row>
    <row r="407" spans="1:8" x14ac:dyDescent="0.25">
      <c r="A407">
        <v>24204</v>
      </c>
      <c r="B407" t="s">
        <v>1193</v>
      </c>
      <c r="C407" t="s">
        <v>710</v>
      </c>
      <c r="D407" t="s">
        <v>62</v>
      </c>
      <c r="E407" t="s">
        <v>1305</v>
      </c>
      <c r="F407">
        <v>89</v>
      </c>
      <c r="G407" s="4">
        <v>40891</v>
      </c>
      <c r="H407">
        <f>VLOOKUP($D407,'Product Ledger_EX'!$A$1:$D$13,MATCH($H$1,'Product Ledger_EX'!$A$1:$D$1,0),0)</f>
        <v>4.5</v>
      </c>
    </row>
    <row r="408" spans="1:8" x14ac:dyDescent="0.25">
      <c r="A408">
        <v>23861</v>
      </c>
      <c r="B408" t="s">
        <v>836</v>
      </c>
      <c r="C408" t="s">
        <v>617</v>
      </c>
      <c r="D408" t="s">
        <v>26</v>
      </c>
      <c r="E408" t="s">
        <v>1305</v>
      </c>
      <c r="F408">
        <v>12</v>
      </c>
      <c r="G408" s="4">
        <v>40892</v>
      </c>
      <c r="H408">
        <f>VLOOKUP($D408,'Product Ledger_EX'!$A$1:$D$13,MATCH($H$1,'Product Ledger_EX'!$A$1:$D$1,0),0)</f>
        <v>6</v>
      </c>
    </row>
    <row r="409" spans="1:8" x14ac:dyDescent="0.25">
      <c r="A409">
        <v>23958</v>
      </c>
      <c r="B409" t="s">
        <v>935</v>
      </c>
      <c r="C409" t="s">
        <v>193</v>
      </c>
      <c r="D409" t="s">
        <v>14</v>
      </c>
      <c r="E409" t="s">
        <v>1305</v>
      </c>
      <c r="F409">
        <v>45</v>
      </c>
      <c r="G409" s="4">
        <v>40892</v>
      </c>
      <c r="H409">
        <f>VLOOKUP($D409,'Product Ledger_EX'!$A$1:$D$13,MATCH($H$1,'Product Ledger_EX'!$A$1:$D$1,0),0)</f>
        <v>9</v>
      </c>
    </row>
    <row r="410" spans="1:8" x14ac:dyDescent="0.25">
      <c r="A410">
        <v>23884</v>
      </c>
      <c r="B410" t="s">
        <v>859</v>
      </c>
      <c r="C410" t="s">
        <v>160</v>
      </c>
      <c r="D410" t="s">
        <v>17</v>
      </c>
      <c r="E410" t="s">
        <v>1305</v>
      </c>
      <c r="F410">
        <v>113</v>
      </c>
      <c r="G410" s="4">
        <v>40892</v>
      </c>
      <c r="H410">
        <f>VLOOKUP($D410,'Product Ledger_EX'!$A$1:$D$13,MATCH($H$1,'Product Ledger_EX'!$A$1:$D$1,0),0)</f>
        <v>9.99</v>
      </c>
    </row>
    <row r="411" spans="1:8" x14ac:dyDescent="0.25">
      <c r="A411">
        <v>23869</v>
      </c>
      <c r="B411" t="s">
        <v>844</v>
      </c>
      <c r="C411" t="s">
        <v>454</v>
      </c>
      <c r="D411" t="s">
        <v>14</v>
      </c>
      <c r="E411" t="s">
        <v>1306</v>
      </c>
      <c r="F411">
        <v>44</v>
      </c>
      <c r="G411" s="4">
        <v>40893</v>
      </c>
      <c r="H411">
        <f>VLOOKUP($D411,'Product Ledger_EX'!$A$1:$D$13,MATCH($H$1,'Product Ledger_EX'!$A$1:$D$1,0),0)</f>
        <v>9</v>
      </c>
    </row>
    <row r="412" spans="1:8" x14ac:dyDescent="0.25">
      <c r="A412">
        <v>24016</v>
      </c>
      <c r="B412" t="s">
        <v>1000</v>
      </c>
      <c r="C412" t="s">
        <v>129</v>
      </c>
      <c r="D412" t="s">
        <v>8</v>
      </c>
      <c r="E412" t="s">
        <v>1304</v>
      </c>
      <c r="F412">
        <v>63</v>
      </c>
      <c r="G412" s="4">
        <v>40893</v>
      </c>
      <c r="H412">
        <f>VLOOKUP($D412,'Product Ledger_EX'!$A$1:$D$13,MATCH($H$1,'Product Ledger_EX'!$A$1:$D$1,0),0)</f>
        <v>0</v>
      </c>
    </row>
    <row r="413" spans="1:8" x14ac:dyDescent="0.25">
      <c r="A413">
        <v>23685</v>
      </c>
      <c r="B413" t="s">
        <v>644</v>
      </c>
      <c r="C413" t="s">
        <v>201</v>
      </c>
      <c r="D413" t="s">
        <v>26</v>
      </c>
      <c r="E413" t="s">
        <v>1305</v>
      </c>
      <c r="F413">
        <v>147</v>
      </c>
      <c r="G413" s="4">
        <v>40893</v>
      </c>
      <c r="H413">
        <f>VLOOKUP($D413,'Product Ledger_EX'!$A$1:$D$13,MATCH($H$1,'Product Ledger_EX'!$A$1:$D$1,0),0)</f>
        <v>6</v>
      </c>
    </row>
    <row r="414" spans="1:8" x14ac:dyDescent="0.25">
      <c r="A414">
        <v>23700</v>
      </c>
      <c r="B414" t="s">
        <v>662</v>
      </c>
      <c r="C414" t="s">
        <v>220</v>
      </c>
      <c r="D414" t="s">
        <v>20</v>
      </c>
      <c r="E414" t="s">
        <v>1304</v>
      </c>
      <c r="F414">
        <v>108</v>
      </c>
      <c r="G414" s="4">
        <v>40893</v>
      </c>
      <c r="H414">
        <f>VLOOKUP($D414,'Product Ledger_EX'!$A$1:$D$13,MATCH($H$1,'Product Ledger_EX'!$A$1:$D$1,0),0)</f>
        <v>3.99</v>
      </c>
    </row>
    <row r="415" spans="1:8" x14ac:dyDescent="0.25">
      <c r="A415">
        <v>23349</v>
      </c>
      <c r="B415" t="s">
        <v>181</v>
      </c>
      <c r="C415" t="s">
        <v>182</v>
      </c>
      <c r="D415" t="s">
        <v>11</v>
      </c>
      <c r="E415" t="s">
        <v>1304</v>
      </c>
      <c r="F415">
        <v>109</v>
      </c>
      <c r="G415" s="4">
        <v>40894</v>
      </c>
      <c r="H415">
        <f>VLOOKUP($D415,'Product Ledger_EX'!$A$1:$D$13,MATCH($H$1,'Product Ledger_EX'!$A$1:$D$1,0),0)</f>
        <v>6.5</v>
      </c>
    </row>
    <row r="416" spans="1:8" x14ac:dyDescent="0.25">
      <c r="A416">
        <v>23482</v>
      </c>
      <c r="B416" t="s">
        <v>386</v>
      </c>
      <c r="C416" t="s">
        <v>102</v>
      </c>
      <c r="D416" t="s">
        <v>23</v>
      </c>
      <c r="E416" t="s">
        <v>1304</v>
      </c>
      <c r="F416">
        <v>24</v>
      </c>
      <c r="G416" s="4">
        <v>40894</v>
      </c>
      <c r="H416">
        <f>VLOOKUP($D416,'Product Ledger_EX'!$A$1:$D$13,MATCH($H$1,'Product Ledger_EX'!$A$1:$D$1,0),0)</f>
        <v>3</v>
      </c>
    </row>
    <row r="417" spans="1:8" x14ac:dyDescent="0.25">
      <c r="A417">
        <v>23596</v>
      </c>
      <c r="B417" t="s">
        <v>531</v>
      </c>
      <c r="C417" t="s">
        <v>205</v>
      </c>
      <c r="D417" t="s">
        <v>55</v>
      </c>
      <c r="E417" t="s">
        <v>1304</v>
      </c>
      <c r="F417">
        <v>119</v>
      </c>
      <c r="G417" s="4">
        <v>40894</v>
      </c>
      <c r="H417">
        <f>VLOOKUP($D417,'Product Ledger_EX'!$A$1:$D$13,MATCH($H$1,'Product Ledger_EX'!$A$1:$D$1,0),0)</f>
        <v>4.5</v>
      </c>
    </row>
    <row r="418" spans="1:8" x14ac:dyDescent="0.25">
      <c r="A418">
        <v>23863</v>
      </c>
      <c r="B418" t="s">
        <v>838</v>
      </c>
      <c r="C418" t="s">
        <v>72</v>
      </c>
      <c r="D418" t="s">
        <v>23</v>
      </c>
      <c r="E418" t="s">
        <v>1304</v>
      </c>
      <c r="F418">
        <v>184</v>
      </c>
      <c r="G418" s="4">
        <v>40895</v>
      </c>
      <c r="H418">
        <f>VLOOKUP($D418,'Product Ledger_EX'!$A$1:$D$13,MATCH($H$1,'Product Ledger_EX'!$A$1:$D$1,0),0)</f>
        <v>3</v>
      </c>
    </row>
    <row r="419" spans="1:8" x14ac:dyDescent="0.25">
      <c r="A419">
        <v>23900</v>
      </c>
      <c r="B419" t="s">
        <v>875</v>
      </c>
      <c r="C419" t="s">
        <v>256</v>
      </c>
      <c r="D419" t="s">
        <v>20</v>
      </c>
      <c r="E419" t="s">
        <v>1305</v>
      </c>
      <c r="F419">
        <v>54</v>
      </c>
      <c r="G419" s="4">
        <v>40895</v>
      </c>
      <c r="H419">
        <f>VLOOKUP($D419,'Product Ledger_EX'!$A$1:$D$13,MATCH($H$1,'Product Ledger_EX'!$A$1:$D$1,0),0)</f>
        <v>3.99</v>
      </c>
    </row>
    <row r="420" spans="1:8" x14ac:dyDescent="0.25">
      <c r="A420">
        <v>23974</v>
      </c>
      <c r="B420" t="s">
        <v>953</v>
      </c>
      <c r="C420" t="s">
        <v>110</v>
      </c>
      <c r="D420" t="s">
        <v>55</v>
      </c>
      <c r="E420" t="s">
        <v>1304</v>
      </c>
      <c r="F420">
        <v>156</v>
      </c>
      <c r="G420" s="4">
        <v>40895</v>
      </c>
      <c r="H420">
        <f>VLOOKUP($D420,'Product Ledger_EX'!$A$1:$D$13,MATCH($H$1,'Product Ledger_EX'!$A$1:$D$1,0),0)</f>
        <v>4.5</v>
      </c>
    </row>
    <row r="421" spans="1:8" x14ac:dyDescent="0.25">
      <c r="A421">
        <v>24050</v>
      </c>
      <c r="B421" t="s">
        <v>1034</v>
      </c>
      <c r="C421" t="s">
        <v>651</v>
      </c>
      <c r="D421" t="s">
        <v>55</v>
      </c>
      <c r="E421" t="s">
        <v>1304</v>
      </c>
      <c r="F421">
        <v>147</v>
      </c>
      <c r="G421" s="4">
        <v>40895</v>
      </c>
      <c r="H421">
        <f>VLOOKUP($D421,'Product Ledger_EX'!$A$1:$D$13,MATCH($H$1,'Product Ledger_EX'!$A$1:$D$1,0),0)</f>
        <v>4.5</v>
      </c>
    </row>
    <row r="422" spans="1:8" x14ac:dyDescent="0.25">
      <c r="A422">
        <v>23269</v>
      </c>
      <c r="B422" t="s">
        <v>27</v>
      </c>
      <c r="C422" t="s">
        <v>28</v>
      </c>
      <c r="D422" t="s">
        <v>62</v>
      </c>
      <c r="E422" t="s">
        <v>1306</v>
      </c>
      <c r="F422">
        <v>111</v>
      </c>
      <c r="G422" s="4">
        <v>40895</v>
      </c>
      <c r="H422">
        <f>VLOOKUP($D422,'Product Ledger_EX'!$A$1:$D$13,MATCH($H$1,'Product Ledger_EX'!$A$1:$D$1,0),0)</f>
        <v>4.5</v>
      </c>
    </row>
    <row r="423" spans="1:8" x14ac:dyDescent="0.25">
      <c r="A423">
        <v>23870</v>
      </c>
      <c r="B423" t="s">
        <v>845</v>
      </c>
      <c r="C423" t="s">
        <v>90</v>
      </c>
      <c r="D423" t="s">
        <v>20</v>
      </c>
      <c r="E423" t="s">
        <v>1305</v>
      </c>
      <c r="F423">
        <v>210</v>
      </c>
      <c r="G423" s="4">
        <v>40896</v>
      </c>
      <c r="H423">
        <f>VLOOKUP($D423,'Product Ledger_EX'!$A$1:$D$13,MATCH($H$1,'Product Ledger_EX'!$A$1:$D$1,0),0)</f>
        <v>3.99</v>
      </c>
    </row>
    <row r="424" spans="1:8" x14ac:dyDescent="0.25">
      <c r="A424">
        <v>23914</v>
      </c>
      <c r="B424" t="s">
        <v>889</v>
      </c>
      <c r="C424" t="s">
        <v>10</v>
      </c>
      <c r="D424" t="s">
        <v>11</v>
      </c>
      <c r="E424" t="s">
        <v>1306</v>
      </c>
      <c r="F424">
        <v>131</v>
      </c>
      <c r="G424" s="4">
        <v>40896</v>
      </c>
      <c r="H424">
        <f>VLOOKUP($D424,'Product Ledger_EX'!$A$1:$D$13,MATCH($H$1,'Product Ledger_EX'!$A$1:$D$1,0),0)</f>
        <v>6.5</v>
      </c>
    </row>
    <row r="425" spans="1:8" x14ac:dyDescent="0.25">
      <c r="A425">
        <v>23978</v>
      </c>
      <c r="B425" t="s">
        <v>957</v>
      </c>
      <c r="C425" t="s">
        <v>404</v>
      </c>
      <c r="D425" t="s">
        <v>14</v>
      </c>
      <c r="E425" t="s">
        <v>1305</v>
      </c>
      <c r="F425">
        <v>16</v>
      </c>
      <c r="G425" s="4">
        <v>40896</v>
      </c>
      <c r="H425">
        <f>VLOOKUP($D425,'Product Ledger_EX'!$A$1:$D$13,MATCH($H$1,'Product Ledger_EX'!$A$1:$D$1,0),0)</f>
        <v>9</v>
      </c>
    </row>
    <row r="426" spans="1:8" x14ac:dyDescent="0.25">
      <c r="A426">
        <v>23701</v>
      </c>
      <c r="B426" t="s">
        <v>663</v>
      </c>
      <c r="C426" t="s">
        <v>96</v>
      </c>
      <c r="D426" t="s">
        <v>48</v>
      </c>
      <c r="E426" t="s">
        <v>1305</v>
      </c>
      <c r="F426">
        <v>183</v>
      </c>
      <c r="G426" s="4">
        <v>40896</v>
      </c>
      <c r="H426">
        <f>VLOOKUP($D426,'Product Ledger_EX'!$A$1:$D$13,MATCH($H$1,'Product Ledger_EX'!$A$1:$D$1,0),0)</f>
        <v>14.5</v>
      </c>
    </row>
    <row r="427" spans="1:8" x14ac:dyDescent="0.25">
      <c r="A427">
        <v>23675</v>
      </c>
      <c r="B427" t="s">
        <v>634</v>
      </c>
      <c r="C427" t="s">
        <v>421</v>
      </c>
      <c r="D427" t="s">
        <v>55</v>
      </c>
      <c r="E427" t="s">
        <v>1304</v>
      </c>
      <c r="F427">
        <v>49</v>
      </c>
      <c r="G427" s="4">
        <v>40896</v>
      </c>
      <c r="H427">
        <f>VLOOKUP($D427,'Product Ledger_EX'!$A$1:$D$13,MATCH($H$1,'Product Ledger_EX'!$A$1:$D$1,0),0)</f>
        <v>4.5</v>
      </c>
    </row>
    <row r="428" spans="1:8" x14ac:dyDescent="0.25">
      <c r="A428">
        <v>23889</v>
      </c>
      <c r="B428" t="s">
        <v>864</v>
      </c>
      <c r="C428" t="s">
        <v>442</v>
      </c>
      <c r="D428" t="s">
        <v>31</v>
      </c>
      <c r="E428" t="s">
        <v>1304</v>
      </c>
      <c r="F428">
        <v>148</v>
      </c>
      <c r="G428" s="4">
        <v>40897</v>
      </c>
      <c r="H428">
        <f>VLOOKUP($D428,'Product Ledger_EX'!$A$1:$D$13,MATCH($H$1,'Product Ledger_EX'!$A$1:$D$1,0),0)</f>
        <v>6.99</v>
      </c>
    </row>
    <row r="429" spans="1:8" x14ac:dyDescent="0.25">
      <c r="A429">
        <v>23923</v>
      </c>
      <c r="B429" t="s">
        <v>899</v>
      </c>
      <c r="C429" t="s">
        <v>381</v>
      </c>
      <c r="D429" t="s">
        <v>14</v>
      </c>
      <c r="E429" t="s">
        <v>1304</v>
      </c>
      <c r="F429">
        <v>196</v>
      </c>
      <c r="G429" s="4">
        <v>40897</v>
      </c>
      <c r="H429">
        <f>VLOOKUP($D429,'Product Ledger_EX'!$A$1:$D$13,MATCH($H$1,'Product Ledger_EX'!$A$1:$D$1,0),0)</f>
        <v>9</v>
      </c>
    </row>
    <row r="430" spans="1:8" x14ac:dyDescent="0.25">
      <c r="A430">
        <v>24015</v>
      </c>
      <c r="B430" t="s">
        <v>999</v>
      </c>
      <c r="C430" t="s">
        <v>169</v>
      </c>
      <c r="D430" t="s">
        <v>14</v>
      </c>
      <c r="E430" t="s">
        <v>1305</v>
      </c>
      <c r="F430">
        <v>70</v>
      </c>
      <c r="G430" s="4">
        <v>40898</v>
      </c>
      <c r="H430">
        <f>VLOOKUP($D430,'Product Ledger_EX'!$A$1:$D$13,MATCH($H$1,'Product Ledger_EX'!$A$1:$D$1,0),0)</f>
        <v>9</v>
      </c>
    </row>
    <row r="431" spans="1:8" x14ac:dyDescent="0.25">
      <c r="A431">
        <v>23899</v>
      </c>
      <c r="B431" t="s">
        <v>874</v>
      </c>
      <c r="C431" t="s">
        <v>188</v>
      </c>
      <c r="D431" t="s">
        <v>8</v>
      </c>
      <c r="E431" t="s">
        <v>1304</v>
      </c>
      <c r="F431">
        <v>178</v>
      </c>
      <c r="G431" s="4">
        <v>40899</v>
      </c>
      <c r="H431">
        <f>VLOOKUP($D431,'Product Ledger_EX'!$A$1:$D$13,MATCH($H$1,'Product Ledger_EX'!$A$1:$D$1,0),0)</f>
        <v>0</v>
      </c>
    </row>
    <row r="432" spans="1:8" x14ac:dyDescent="0.25">
      <c r="A432">
        <v>23943</v>
      </c>
      <c r="B432" t="s">
        <v>919</v>
      </c>
      <c r="C432" t="s">
        <v>193</v>
      </c>
      <c r="D432" t="s">
        <v>14</v>
      </c>
      <c r="E432" t="s">
        <v>1305</v>
      </c>
      <c r="F432">
        <v>128</v>
      </c>
      <c r="G432" s="4">
        <v>40899</v>
      </c>
      <c r="H432">
        <f>VLOOKUP($D432,'Product Ledger_EX'!$A$1:$D$13,MATCH($H$1,'Product Ledger_EX'!$A$1:$D$1,0),0)</f>
        <v>9</v>
      </c>
    </row>
    <row r="433" spans="1:8" x14ac:dyDescent="0.25">
      <c r="A433">
        <v>24023</v>
      </c>
      <c r="B433" t="s">
        <v>1007</v>
      </c>
      <c r="C433" t="s">
        <v>984</v>
      </c>
      <c r="D433" t="s">
        <v>26</v>
      </c>
      <c r="E433" t="s">
        <v>1304</v>
      </c>
      <c r="F433">
        <v>172</v>
      </c>
      <c r="G433" s="4">
        <v>40899</v>
      </c>
      <c r="H433">
        <f>VLOOKUP($D433,'Product Ledger_EX'!$A$1:$D$13,MATCH($H$1,'Product Ledger_EX'!$A$1:$D$1,0),0)</f>
        <v>6</v>
      </c>
    </row>
    <row r="434" spans="1:8" x14ac:dyDescent="0.25">
      <c r="A434">
        <v>24057</v>
      </c>
      <c r="B434" t="s">
        <v>1041</v>
      </c>
      <c r="C434" t="s">
        <v>228</v>
      </c>
      <c r="D434" t="s">
        <v>8</v>
      </c>
      <c r="E434" t="s">
        <v>1304</v>
      </c>
      <c r="F434">
        <v>5</v>
      </c>
      <c r="G434" s="4">
        <v>40899</v>
      </c>
      <c r="H434">
        <f>VLOOKUP($D434,'Product Ledger_EX'!$A$1:$D$13,MATCH($H$1,'Product Ledger_EX'!$A$1:$D$1,0),0)</f>
        <v>0</v>
      </c>
    </row>
    <row r="435" spans="1:8" x14ac:dyDescent="0.25">
      <c r="A435">
        <v>24033</v>
      </c>
      <c r="B435" t="s">
        <v>1017</v>
      </c>
      <c r="C435" t="s">
        <v>550</v>
      </c>
      <c r="D435" t="s">
        <v>31</v>
      </c>
      <c r="E435" t="s">
        <v>1304</v>
      </c>
      <c r="F435">
        <v>35</v>
      </c>
      <c r="G435" s="4">
        <v>40900</v>
      </c>
      <c r="H435">
        <f>VLOOKUP($D435,'Product Ledger_EX'!$A$1:$D$13,MATCH($H$1,'Product Ledger_EX'!$A$1:$D$1,0),0)</f>
        <v>6.99</v>
      </c>
    </row>
    <row r="436" spans="1:8" x14ac:dyDescent="0.25">
      <c r="A436">
        <v>23925</v>
      </c>
      <c r="B436" t="s">
        <v>901</v>
      </c>
      <c r="C436" t="s">
        <v>296</v>
      </c>
      <c r="D436" t="s">
        <v>8</v>
      </c>
      <c r="E436" t="s">
        <v>1304</v>
      </c>
      <c r="F436">
        <v>118</v>
      </c>
      <c r="G436" s="4">
        <v>40901</v>
      </c>
      <c r="H436">
        <f>VLOOKUP($D436,'Product Ledger_EX'!$A$1:$D$13,MATCH($H$1,'Product Ledger_EX'!$A$1:$D$1,0),0)</f>
        <v>0</v>
      </c>
    </row>
    <row r="437" spans="1:8" x14ac:dyDescent="0.25">
      <c r="A437">
        <v>23984</v>
      </c>
      <c r="B437" t="s">
        <v>963</v>
      </c>
      <c r="C437" t="s">
        <v>448</v>
      </c>
      <c r="D437" t="s">
        <v>31</v>
      </c>
      <c r="E437" t="s">
        <v>1304</v>
      </c>
      <c r="F437">
        <v>32</v>
      </c>
      <c r="G437" s="4">
        <v>40901</v>
      </c>
      <c r="H437">
        <f>VLOOKUP($D437,'Product Ledger_EX'!$A$1:$D$13,MATCH($H$1,'Product Ledger_EX'!$A$1:$D$1,0),0)</f>
        <v>6.99</v>
      </c>
    </row>
    <row r="438" spans="1:8" x14ac:dyDescent="0.25">
      <c r="A438">
        <v>23933</v>
      </c>
      <c r="B438" t="s">
        <v>909</v>
      </c>
      <c r="C438" t="s">
        <v>88</v>
      </c>
      <c r="D438" t="s">
        <v>17</v>
      </c>
      <c r="E438" t="s">
        <v>1305</v>
      </c>
      <c r="F438">
        <v>208</v>
      </c>
      <c r="G438" s="4">
        <v>40902</v>
      </c>
      <c r="H438">
        <f>VLOOKUP($D438,'Product Ledger_EX'!$A$1:$D$13,MATCH($H$1,'Product Ledger_EX'!$A$1:$D$1,0),0)</f>
        <v>9.99</v>
      </c>
    </row>
    <row r="439" spans="1:8" x14ac:dyDescent="0.25">
      <c r="A439">
        <v>23947</v>
      </c>
      <c r="B439" t="s">
        <v>923</v>
      </c>
      <c r="C439" t="s">
        <v>924</v>
      </c>
      <c r="D439" t="s">
        <v>55</v>
      </c>
      <c r="E439" t="s">
        <v>1304</v>
      </c>
      <c r="F439">
        <v>113</v>
      </c>
      <c r="G439" s="4">
        <v>40903</v>
      </c>
      <c r="H439">
        <f>VLOOKUP($D439,'Product Ledger_EX'!$A$1:$D$13,MATCH($H$1,'Product Ledger_EX'!$A$1:$D$1,0),0)</f>
        <v>4.5</v>
      </c>
    </row>
    <row r="440" spans="1:8" x14ac:dyDescent="0.25">
      <c r="A440">
        <v>24035</v>
      </c>
      <c r="B440" t="s">
        <v>1019</v>
      </c>
      <c r="C440" t="s">
        <v>167</v>
      </c>
      <c r="D440" t="s">
        <v>17</v>
      </c>
      <c r="E440" t="s">
        <v>1305</v>
      </c>
      <c r="F440">
        <v>91</v>
      </c>
      <c r="G440" s="4">
        <v>40903</v>
      </c>
      <c r="H440">
        <f>VLOOKUP($D440,'Product Ledger_EX'!$A$1:$D$13,MATCH($H$1,'Product Ledger_EX'!$A$1:$D$1,0),0)</f>
        <v>9.99</v>
      </c>
    </row>
    <row r="441" spans="1:8" x14ac:dyDescent="0.25">
      <c r="A441">
        <v>24026</v>
      </c>
      <c r="B441" t="s">
        <v>1010</v>
      </c>
      <c r="C441" t="s">
        <v>7</v>
      </c>
      <c r="D441" t="s">
        <v>8</v>
      </c>
      <c r="E441" t="s">
        <v>1304</v>
      </c>
      <c r="F441">
        <v>177</v>
      </c>
      <c r="G441" s="4">
        <v>40903</v>
      </c>
      <c r="H441">
        <f>VLOOKUP($D441,'Product Ledger_EX'!$A$1:$D$13,MATCH($H$1,'Product Ledger_EX'!$A$1:$D$1,0),0)</f>
        <v>0</v>
      </c>
    </row>
    <row r="442" spans="1:8" x14ac:dyDescent="0.25">
      <c r="A442">
        <v>23980</v>
      </c>
      <c r="B442" t="s">
        <v>959</v>
      </c>
      <c r="C442" t="s">
        <v>484</v>
      </c>
      <c r="D442" t="s">
        <v>11</v>
      </c>
      <c r="E442" t="s">
        <v>1304</v>
      </c>
      <c r="F442">
        <v>160</v>
      </c>
      <c r="G442" s="4">
        <v>40903</v>
      </c>
      <c r="H442">
        <f>VLOOKUP($D442,'Product Ledger_EX'!$A$1:$D$13,MATCH($H$1,'Product Ledger_EX'!$A$1:$D$1,0),0)</f>
        <v>6.5</v>
      </c>
    </row>
    <row r="443" spans="1:8" x14ac:dyDescent="0.25">
      <c r="A443">
        <v>23873</v>
      </c>
      <c r="B443" t="s">
        <v>848</v>
      </c>
      <c r="C443" t="s">
        <v>336</v>
      </c>
      <c r="D443" t="s">
        <v>20</v>
      </c>
      <c r="E443" t="s">
        <v>1304</v>
      </c>
      <c r="F443">
        <v>41</v>
      </c>
      <c r="G443" s="4">
        <v>40904</v>
      </c>
      <c r="H443">
        <f>VLOOKUP($D443,'Product Ledger_EX'!$A$1:$D$13,MATCH($H$1,'Product Ledger_EX'!$A$1:$D$1,0),0)</f>
        <v>3.99</v>
      </c>
    </row>
    <row r="444" spans="1:8" x14ac:dyDescent="0.25">
      <c r="A444">
        <v>23926</v>
      </c>
      <c r="B444" t="s">
        <v>902</v>
      </c>
      <c r="C444" t="s">
        <v>557</v>
      </c>
      <c r="D444" t="s">
        <v>48</v>
      </c>
      <c r="E444" t="s">
        <v>1305</v>
      </c>
      <c r="F444">
        <v>152</v>
      </c>
      <c r="G444" s="4">
        <v>40904</v>
      </c>
      <c r="H444">
        <f>VLOOKUP($D444,'Product Ledger_EX'!$A$1:$D$13,MATCH($H$1,'Product Ledger_EX'!$A$1:$D$1,0),0)</f>
        <v>14.5</v>
      </c>
    </row>
    <row r="445" spans="1:8" x14ac:dyDescent="0.25">
      <c r="A445">
        <v>24041</v>
      </c>
      <c r="B445" t="s">
        <v>1025</v>
      </c>
      <c r="C445" t="s">
        <v>350</v>
      </c>
      <c r="D445" t="s">
        <v>43</v>
      </c>
      <c r="E445" t="s">
        <v>1305</v>
      </c>
      <c r="F445">
        <v>35</v>
      </c>
      <c r="G445" s="4">
        <v>40905</v>
      </c>
      <c r="H445">
        <f>VLOOKUP($D445,'Product Ledger_EX'!$A$1:$D$13,MATCH($H$1,'Product Ledger_EX'!$A$1:$D$1,0),0)</f>
        <v>6.5</v>
      </c>
    </row>
    <row r="446" spans="1:8" x14ac:dyDescent="0.25">
      <c r="A446">
        <v>23928</v>
      </c>
      <c r="B446" t="s">
        <v>904</v>
      </c>
      <c r="C446" t="s">
        <v>133</v>
      </c>
      <c r="D446" t="s">
        <v>31</v>
      </c>
      <c r="E446" t="s">
        <v>1305</v>
      </c>
      <c r="F446">
        <v>74</v>
      </c>
      <c r="G446" s="4">
        <v>40906</v>
      </c>
      <c r="H446">
        <f>VLOOKUP($D446,'Product Ledger_EX'!$A$1:$D$13,MATCH($H$1,'Product Ledger_EX'!$A$1:$D$1,0),0)</f>
        <v>6.99</v>
      </c>
    </row>
    <row r="447" spans="1:8" x14ac:dyDescent="0.25">
      <c r="A447">
        <v>23951</v>
      </c>
      <c r="B447" t="s">
        <v>928</v>
      </c>
      <c r="C447" t="s">
        <v>336</v>
      </c>
      <c r="D447" t="s">
        <v>43</v>
      </c>
      <c r="E447" t="s">
        <v>1305</v>
      </c>
      <c r="F447">
        <v>10</v>
      </c>
      <c r="G447" s="4">
        <v>40906</v>
      </c>
      <c r="H447">
        <f>VLOOKUP($D447,'Product Ledger_EX'!$A$1:$D$13,MATCH($H$1,'Product Ledger_EX'!$A$1:$D$1,0),0)</f>
        <v>6.5</v>
      </c>
    </row>
    <row r="448" spans="1:8" x14ac:dyDescent="0.25">
      <c r="A448">
        <v>23963</v>
      </c>
      <c r="B448" t="s">
        <v>940</v>
      </c>
      <c r="C448" t="s">
        <v>448</v>
      </c>
      <c r="D448" t="s">
        <v>43</v>
      </c>
      <c r="E448" t="s">
        <v>1305</v>
      </c>
      <c r="F448">
        <v>145</v>
      </c>
      <c r="G448" s="4">
        <v>40906</v>
      </c>
      <c r="H448">
        <f>VLOOKUP($D448,'Product Ledger_EX'!$A$1:$D$13,MATCH($H$1,'Product Ledger_EX'!$A$1:$D$1,0),0)</f>
        <v>6.5</v>
      </c>
    </row>
    <row r="449" spans="1:8" x14ac:dyDescent="0.25">
      <c r="A449">
        <v>23976</v>
      </c>
      <c r="B449" t="s">
        <v>955</v>
      </c>
      <c r="C449" t="s">
        <v>133</v>
      </c>
      <c r="D449" t="s">
        <v>8</v>
      </c>
      <c r="E449" t="s">
        <v>1304</v>
      </c>
      <c r="F449">
        <v>70</v>
      </c>
      <c r="G449" s="4">
        <v>40906</v>
      </c>
      <c r="H449">
        <f>VLOOKUP($D449,'Product Ledger_EX'!$A$1:$D$13,MATCH($H$1,'Product Ledger_EX'!$A$1:$D$1,0),0)</f>
        <v>0</v>
      </c>
    </row>
    <row r="450" spans="1:8" x14ac:dyDescent="0.25">
      <c r="A450">
        <v>24020</v>
      </c>
      <c r="B450" t="s">
        <v>1004</v>
      </c>
      <c r="C450" t="s">
        <v>54</v>
      </c>
      <c r="D450" t="s">
        <v>43</v>
      </c>
      <c r="E450" t="s">
        <v>1304</v>
      </c>
      <c r="F450">
        <v>138</v>
      </c>
      <c r="G450" s="4">
        <v>40907</v>
      </c>
      <c r="H450">
        <f>VLOOKUP($D450,'Product Ledger_EX'!$A$1:$D$13,MATCH($H$1,'Product Ledger_EX'!$A$1:$D$1,0),0)</f>
        <v>6.5</v>
      </c>
    </row>
    <row r="451" spans="1:8" x14ac:dyDescent="0.25">
      <c r="A451">
        <v>24198</v>
      </c>
      <c r="B451" t="s">
        <v>1186</v>
      </c>
      <c r="C451" t="s">
        <v>102</v>
      </c>
      <c r="D451" t="s">
        <v>17</v>
      </c>
      <c r="E451" t="s">
        <v>1305</v>
      </c>
      <c r="F451">
        <v>179</v>
      </c>
      <c r="G451" s="4">
        <v>40908</v>
      </c>
      <c r="H451">
        <f>VLOOKUP($D451,'Product Ledger_EX'!$A$1:$D$13,MATCH($H$1,'Product Ledger_EX'!$A$1:$D$1,0),0)</f>
        <v>9.99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13D74-6C6F-412A-B04B-56B6A29C5721}">
  <sheetPr>
    <tabColor theme="9"/>
  </sheetPr>
  <dimension ref="A1:D13"/>
  <sheetViews>
    <sheetView workbookViewId="0">
      <selection activeCell="C9" sqref="C9"/>
    </sheetView>
  </sheetViews>
  <sheetFormatPr defaultRowHeight="13.2" x14ac:dyDescent="0.25"/>
  <cols>
    <col min="2" max="2" width="27" bestFit="1" customWidth="1"/>
  </cols>
  <sheetData>
    <row r="1" spans="1:4" x14ac:dyDescent="0.25">
      <c r="A1" t="s">
        <v>1250</v>
      </c>
      <c r="B1" t="s">
        <v>1251</v>
      </c>
      <c r="C1" t="s">
        <v>1265</v>
      </c>
      <c r="D1" t="s">
        <v>1264</v>
      </c>
    </row>
    <row r="2" spans="1:4" x14ac:dyDescent="0.25">
      <c r="A2" t="s">
        <v>23</v>
      </c>
      <c r="B2" t="s">
        <v>1252</v>
      </c>
      <c r="C2" s="47">
        <v>1.5</v>
      </c>
      <c r="D2" s="47">
        <v>3</v>
      </c>
    </row>
    <row r="3" spans="1:4" x14ac:dyDescent="0.25">
      <c r="A3" t="s">
        <v>20</v>
      </c>
      <c r="B3" t="s">
        <v>1253</v>
      </c>
      <c r="C3" s="47">
        <v>2</v>
      </c>
      <c r="D3" s="47">
        <v>3.99</v>
      </c>
    </row>
    <row r="4" spans="1:4" x14ac:dyDescent="0.25">
      <c r="A4" t="s">
        <v>62</v>
      </c>
      <c r="B4" t="s">
        <v>1254</v>
      </c>
      <c r="C4" s="47">
        <v>2.2999999999999998</v>
      </c>
      <c r="D4" s="47">
        <v>4.5</v>
      </c>
    </row>
    <row r="5" spans="1:4" x14ac:dyDescent="0.25">
      <c r="A5" t="s">
        <v>43</v>
      </c>
      <c r="B5" t="s">
        <v>1255</v>
      </c>
      <c r="C5" s="47">
        <v>3.5</v>
      </c>
      <c r="D5" s="47">
        <v>6.5</v>
      </c>
    </row>
    <row r="6" spans="1:4" x14ac:dyDescent="0.25">
      <c r="A6" t="s">
        <v>26</v>
      </c>
      <c r="B6" t="s">
        <v>1256</v>
      </c>
      <c r="C6" s="47">
        <v>3</v>
      </c>
      <c r="D6" s="47">
        <v>6</v>
      </c>
    </row>
    <row r="7" spans="1:4" x14ac:dyDescent="0.25">
      <c r="A7" t="s">
        <v>11</v>
      </c>
      <c r="B7" t="s">
        <v>1257</v>
      </c>
      <c r="C7" s="47">
        <v>3.5</v>
      </c>
      <c r="D7" s="47">
        <v>6.5</v>
      </c>
    </row>
    <row r="8" spans="1:4" x14ac:dyDescent="0.25">
      <c r="A8" t="s">
        <v>14</v>
      </c>
      <c r="B8" t="s">
        <v>1258</v>
      </c>
      <c r="C8" s="47">
        <v>6</v>
      </c>
      <c r="D8" s="47">
        <v>9</v>
      </c>
    </row>
    <row r="9" spans="1:4" x14ac:dyDescent="0.25">
      <c r="A9" t="s">
        <v>8</v>
      </c>
      <c r="B9" t="s">
        <v>1259</v>
      </c>
      <c r="C9" s="47">
        <v>0.3</v>
      </c>
      <c r="D9" s="47">
        <v>0</v>
      </c>
    </row>
    <row r="10" spans="1:4" x14ac:dyDescent="0.25">
      <c r="A10" t="s">
        <v>55</v>
      </c>
      <c r="B10" t="s">
        <v>1260</v>
      </c>
      <c r="C10" s="47">
        <v>2.5</v>
      </c>
      <c r="D10" s="47">
        <v>4.5</v>
      </c>
    </row>
    <row r="11" spans="1:4" x14ac:dyDescent="0.25">
      <c r="A11" t="s">
        <v>31</v>
      </c>
      <c r="B11" t="s">
        <v>1262</v>
      </c>
      <c r="C11" s="47">
        <v>3.5</v>
      </c>
      <c r="D11" s="47">
        <v>6.99</v>
      </c>
    </row>
    <row r="12" spans="1:4" x14ac:dyDescent="0.25">
      <c r="A12" t="s">
        <v>17</v>
      </c>
      <c r="B12" t="s">
        <v>1263</v>
      </c>
      <c r="C12" s="47">
        <v>5</v>
      </c>
      <c r="D12" s="47">
        <v>9.99</v>
      </c>
    </row>
    <row r="13" spans="1:4" x14ac:dyDescent="0.25">
      <c r="A13" t="s">
        <v>48</v>
      </c>
      <c r="B13" t="s">
        <v>1261</v>
      </c>
      <c r="C13" s="47">
        <v>8</v>
      </c>
      <c r="D13" s="47">
        <v>14.5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3A5F9-E38A-4665-8A53-027799380AF7}">
  <sheetPr>
    <tabColor theme="9"/>
  </sheetPr>
  <dimension ref="A1:C999"/>
  <sheetViews>
    <sheetView workbookViewId="0">
      <selection activeCell="C2" sqref="C2"/>
    </sheetView>
  </sheetViews>
  <sheetFormatPr defaultRowHeight="13.2" x14ac:dyDescent="0.25"/>
  <cols>
    <col min="1" max="1" width="6" bestFit="1" customWidth="1"/>
    <col min="2" max="2" width="18.44140625" bestFit="1" customWidth="1"/>
    <col min="3" max="3" width="40.44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23951</v>
      </c>
      <c r="B2" t="s">
        <v>928</v>
      </c>
      <c r="C2" t="s">
        <v>336</v>
      </c>
    </row>
    <row r="3" spans="1:3" x14ac:dyDescent="0.25">
      <c r="A3">
        <v>24057</v>
      </c>
      <c r="B3" t="s">
        <v>1041</v>
      </c>
      <c r="C3" t="s">
        <v>228</v>
      </c>
    </row>
    <row r="4" spans="1:3" x14ac:dyDescent="0.25">
      <c r="A4">
        <v>23413</v>
      </c>
      <c r="B4" t="s">
        <v>284</v>
      </c>
      <c r="C4" t="s">
        <v>285</v>
      </c>
    </row>
    <row r="5" spans="1:3" x14ac:dyDescent="0.25">
      <c r="A5">
        <v>23965</v>
      </c>
      <c r="B5" t="s">
        <v>942</v>
      </c>
      <c r="C5" t="s">
        <v>138</v>
      </c>
    </row>
    <row r="6" spans="1:3" x14ac:dyDescent="0.25">
      <c r="A6">
        <v>23919</v>
      </c>
      <c r="B6" t="s">
        <v>894</v>
      </c>
      <c r="C6" t="s">
        <v>186</v>
      </c>
    </row>
    <row r="7" spans="1:3" x14ac:dyDescent="0.25">
      <c r="A7">
        <v>23463</v>
      </c>
      <c r="B7" t="s">
        <v>360</v>
      </c>
      <c r="C7" t="s">
        <v>296</v>
      </c>
    </row>
    <row r="8" spans="1:3" x14ac:dyDescent="0.25">
      <c r="A8">
        <v>23949</v>
      </c>
      <c r="B8" t="s">
        <v>926</v>
      </c>
      <c r="C8" t="s">
        <v>171</v>
      </c>
    </row>
    <row r="9" spans="1:3" x14ac:dyDescent="0.25">
      <c r="A9">
        <v>23617</v>
      </c>
      <c r="B9" t="s">
        <v>559</v>
      </c>
      <c r="C9" t="s">
        <v>414</v>
      </c>
    </row>
    <row r="10" spans="1:3" x14ac:dyDescent="0.25">
      <c r="A10">
        <v>23504</v>
      </c>
      <c r="B10" t="s">
        <v>412</v>
      </c>
      <c r="C10" t="s">
        <v>94</v>
      </c>
    </row>
    <row r="11" spans="1:3" x14ac:dyDescent="0.25">
      <c r="A11">
        <v>24252</v>
      </c>
      <c r="B11" t="s">
        <v>1242</v>
      </c>
      <c r="C11" t="s">
        <v>555</v>
      </c>
    </row>
    <row r="12" spans="1:3" x14ac:dyDescent="0.25">
      <c r="A12">
        <v>23633</v>
      </c>
      <c r="B12" t="s">
        <v>580</v>
      </c>
      <c r="C12" t="s">
        <v>61</v>
      </c>
    </row>
    <row r="13" spans="1:3" x14ac:dyDescent="0.25">
      <c r="A13">
        <v>23900</v>
      </c>
      <c r="B13" t="s">
        <v>875</v>
      </c>
      <c r="C13" t="s">
        <v>256</v>
      </c>
    </row>
    <row r="14" spans="1:3" x14ac:dyDescent="0.25">
      <c r="A14">
        <v>23883</v>
      </c>
      <c r="B14" t="s">
        <v>858</v>
      </c>
      <c r="C14" t="s">
        <v>52</v>
      </c>
    </row>
    <row r="15" spans="1:3" x14ac:dyDescent="0.25">
      <c r="A15">
        <v>23814</v>
      </c>
      <c r="B15" t="s">
        <v>784</v>
      </c>
      <c r="C15" t="s">
        <v>785</v>
      </c>
    </row>
    <row r="16" spans="1:3" x14ac:dyDescent="0.25">
      <c r="A16">
        <v>24161</v>
      </c>
      <c r="B16" t="s">
        <v>1148</v>
      </c>
      <c r="C16" t="s">
        <v>33</v>
      </c>
    </row>
    <row r="17" spans="1:3" x14ac:dyDescent="0.25">
      <c r="A17">
        <v>23640</v>
      </c>
      <c r="B17" t="s">
        <v>588</v>
      </c>
      <c r="C17" t="s">
        <v>33</v>
      </c>
    </row>
    <row r="18" spans="1:3" x14ac:dyDescent="0.25">
      <c r="A18">
        <v>24102</v>
      </c>
      <c r="B18" t="s">
        <v>1087</v>
      </c>
      <c r="C18" t="s">
        <v>169</v>
      </c>
    </row>
    <row r="19" spans="1:3" x14ac:dyDescent="0.25">
      <c r="A19">
        <v>24151</v>
      </c>
      <c r="B19" t="s">
        <v>1138</v>
      </c>
      <c r="C19" t="s">
        <v>169</v>
      </c>
    </row>
    <row r="20" spans="1:3" x14ac:dyDescent="0.25">
      <c r="A20">
        <v>24005</v>
      </c>
      <c r="B20" t="s">
        <v>987</v>
      </c>
      <c r="C20" t="s">
        <v>432</v>
      </c>
    </row>
    <row r="21" spans="1:3" x14ac:dyDescent="0.25">
      <c r="A21">
        <v>24181</v>
      </c>
      <c r="B21" t="s">
        <v>1169</v>
      </c>
      <c r="C21" t="s">
        <v>196</v>
      </c>
    </row>
    <row r="22" spans="1:3" x14ac:dyDescent="0.25">
      <c r="A22">
        <v>23634</v>
      </c>
      <c r="B22" t="s">
        <v>581</v>
      </c>
      <c r="C22" t="s">
        <v>90</v>
      </c>
    </row>
    <row r="23" spans="1:3" x14ac:dyDescent="0.25">
      <c r="A23">
        <v>23590</v>
      </c>
      <c r="B23" t="s">
        <v>524</v>
      </c>
      <c r="C23" t="s">
        <v>393</v>
      </c>
    </row>
    <row r="24" spans="1:3" x14ac:dyDescent="0.25">
      <c r="A24">
        <v>23898</v>
      </c>
      <c r="B24" t="s">
        <v>873</v>
      </c>
      <c r="C24" t="s">
        <v>393</v>
      </c>
    </row>
    <row r="25" spans="1:3" x14ac:dyDescent="0.25">
      <c r="A25">
        <v>23631</v>
      </c>
      <c r="B25" t="s">
        <v>577</v>
      </c>
      <c r="C25" t="s">
        <v>578</v>
      </c>
    </row>
    <row r="26" spans="1:3" x14ac:dyDescent="0.25">
      <c r="A26">
        <v>23956</v>
      </c>
      <c r="B26" t="s">
        <v>933</v>
      </c>
      <c r="C26" t="s">
        <v>220</v>
      </c>
    </row>
    <row r="27" spans="1:3" x14ac:dyDescent="0.25">
      <c r="A27">
        <v>24147</v>
      </c>
      <c r="B27" t="s">
        <v>1134</v>
      </c>
      <c r="C27" t="s">
        <v>129</v>
      </c>
    </row>
    <row r="28" spans="1:3" x14ac:dyDescent="0.25">
      <c r="A28">
        <v>23745</v>
      </c>
      <c r="B28" t="s">
        <v>711</v>
      </c>
      <c r="C28" t="s">
        <v>316</v>
      </c>
    </row>
    <row r="29" spans="1:3" x14ac:dyDescent="0.25">
      <c r="A29">
        <v>24076</v>
      </c>
      <c r="B29" t="s">
        <v>1061</v>
      </c>
      <c r="C29" t="s">
        <v>834</v>
      </c>
    </row>
    <row r="30" spans="1:3" x14ac:dyDescent="0.25">
      <c r="A30">
        <v>23580</v>
      </c>
      <c r="B30" t="s">
        <v>512</v>
      </c>
      <c r="C30" t="s">
        <v>513</v>
      </c>
    </row>
    <row r="31" spans="1:3" x14ac:dyDescent="0.25">
      <c r="A31">
        <v>24183</v>
      </c>
      <c r="B31" t="s">
        <v>1171</v>
      </c>
      <c r="C31" t="s">
        <v>1108</v>
      </c>
    </row>
    <row r="32" spans="1:3" x14ac:dyDescent="0.25">
      <c r="A32">
        <v>23376</v>
      </c>
      <c r="B32" t="s">
        <v>225</v>
      </c>
      <c r="C32" t="s">
        <v>92</v>
      </c>
    </row>
    <row r="33" spans="1:3" x14ac:dyDescent="0.25">
      <c r="A33">
        <v>23364</v>
      </c>
      <c r="B33" t="s">
        <v>206</v>
      </c>
      <c r="C33" t="s">
        <v>207</v>
      </c>
    </row>
    <row r="34" spans="1:3" x14ac:dyDescent="0.25">
      <c r="A34">
        <v>23398</v>
      </c>
      <c r="B34" t="s">
        <v>259</v>
      </c>
      <c r="C34" t="s">
        <v>162</v>
      </c>
    </row>
    <row r="35" spans="1:3" x14ac:dyDescent="0.25">
      <c r="A35">
        <v>24044</v>
      </c>
      <c r="B35" t="s">
        <v>1028</v>
      </c>
      <c r="C35" t="s">
        <v>256</v>
      </c>
    </row>
    <row r="36" spans="1:3" x14ac:dyDescent="0.25">
      <c r="A36">
        <v>24056</v>
      </c>
      <c r="B36" t="s">
        <v>1040</v>
      </c>
      <c r="C36" t="s">
        <v>471</v>
      </c>
    </row>
    <row r="37" spans="1:3" x14ac:dyDescent="0.25">
      <c r="A37">
        <v>23268</v>
      </c>
      <c r="B37" t="s">
        <v>24</v>
      </c>
      <c r="C37" t="s">
        <v>25</v>
      </c>
    </row>
    <row r="38" spans="1:3" x14ac:dyDescent="0.25">
      <c r="A38">
        <v>23649</v>
      </c>
      <c r="B38" t="s">
        <v>601</v>
      </c>
      <c r="C38" t="s">
        <v>602</v>
      </c>
    </row>
    <row r="39" spans="1:3" x14ac:dyDescent="0.25">
      <c r="A39">
        <v>24240</v>
      </c>
      <c r="B39" t="s">
        <v>1229</v>
      </c>
      <c r="C39" t="s">
        <v>347</v>
      </c>
    </row>
    <row r="40" spans="1:3" x14ac:dyDescent="0.25">
      <c r="A40">
        <v>24113</v>
      </c>
      <c r="B40" t="s">
        <v>1098</v>
      </c>
      <c r="C40" t="s">
        <v>513</v>
      </c>
    </row>
    <row r="41" spans="1:3" x14ac:dyDescent="0.25">
      <c r="A41">
        <v>24105</v>
      </c>
      <c r="B41" t="s">
        <v>1090</v>
      </c>
      <c r="C41" t="s">
        <v>160</v>
      </c>
    </row>
    <row r="42" spans="1:3" x14ac:dyDescent="0.25">
      <c r="A42">
        <v>23851</v>
      </c>
      <c r="B42" t="s">
        <v>825</v>
      </c>
      <c r="C42" t="s">
        <v>280</v>
      </c>
    </row>
    <row r="43" spans="1:3" x14ac:dyDescent="0.25">
      <c r="A43">
        <v>23345</v>
      </c>
      <c r="B43" t="s">
        <v>174</v>
      </c>
      <c r="C43" t="s">
        <v>175</v>
      </c>
    </row>
    <row r="44" spans="1:3" x14ac:dyDescent="0.25">
      <c r="A44">
        <v>24179</v>
      </c>
      <c r="B44" t="s">
        <v>1167</v>
      </c>
      <c r="C44" t="s">
        <v>390</v>
      </c>
    </row>
    <row r="45" spans="1:3" x14ac:dyDescent="0.25">
      <c r="A45">
        <v>24127</v>
      </c>
      <c r="B45" t="s">
        <v>1114</v>
      </c>
      <c r="C45" t="s">
        <v>436</v>
      </c>
    </row>
    <row r="46" spans="1:3" x14ac:dyDescent="0.25">
      <c r="A46">
        <v>23450</v>
      </c>
      <c r="B46" t="s">
        <v>338</v>
      </c>
      <c r="C46" t="s">
        <v>86</v>
      </c>
    </row>
    <row r="47" spans="1:3" x14ac:dyDescent="0.25">
      <c r="A47">
        <v>23989</v>
      </c>
      <c r="B47" t="s">
        <v>968</v>
      </c>
      <c r="C47" t="s">
        <v>292</v>
      </c>
    </row>
    <row r="48" spans="1:3" x14ac:dyDescent="0.25">
      <c r="A48">
        <v>23760</v>
      </c>
      <c r="B48" t="s">
        <v>726</v>
      </c>
      <c r="C48" t="s">
        <v>354</v>
      </c>
    </row>
    <row r="49" spans="1:3" x14ac:dyDescent="0.25">
      <c r="A49">
        <v>23499</v>
      </c>
      <c r="B49" t="s">
        <v>406</v>
      </c>
      <c r="C49" t="s">
        <v>267</v>
      </c>
    </row>
    <row r="50" spans="1:3" x14ac:dyDescent="0.25">
      <c r="A50">
        <v>23329</v>
      </c>
      <c r="B50" t="s">
        <v>145</v>
      </c>
      <c r="C50" t="s">
        <v>146</v>
      </c>
    </row>
    <row r="51" spans="1:3" x14ac:dyDescent="0.25">
      <c r="A51">
        <v>23933</v>
      </c>
      <c r="B51" t="s">
        <v>909</v>
      </c>
      <c r="C51" t="s">
        <v>88</v>
      </c>
    </row>
    <row r="52" spans="1:3" x14ac:dyDescent="0.25">
      <c r="A52">
        <v>23914</v>
      </c>
      <c r="B52" t="s">
        <v>889</v>
      </c>
      <c r="C52" t="s">
        <v>10</v>
      </c>
    </row>
    <row r="53" spans="1:3" x14ac:dyDescent="0.25">
      <c r="A53">
        <v>23772</v>
      </c>
      <c r="B53" t="s">
        <v>738</v>
      </c>
      <c r="C53" t="s">
        <v>454</v>
      </c>
    </row>
    <row r="54" spans="1:3" x14ac:dyDescent="0.25">
      <c r="A54">
        <v>23855</v>
      </c>
      <c r="B54" t="s">
        <v>829</v>
      </c>
      <c r="C54" t="s">
        <v>571</v>
      </c>
    </row>
    <row r="55" spans="1:3" x14ac:dyDescent="0.25">
      <c r="A55">
        <v>24079</v>
      </c>
      <c r="B55" t="s">
        <v>1064</v>
      </c>
      <c r="C55" t="s">
        <v>160</v>
      </c>
    </row>
    <row r="56" spans="1:3" x14ac:dyDescent="0.25">
      <c r="A56">
        <v>23970</v>
      </c>
      <c r="B56" t="s">
        <v>949</v>
      </c>
      <c r="C56" t="s">
        <v>280</v>
      </c>
    </row>
    <row r="57" spans="1:3" x14ac:dyDescent="0.25">
      <c r="A57">
        <v>23839</v>
      </c>
      <c r="B57" t="s">
        <v>812</v>
      </c>
      <c r="C57" t="s">
        <v>138</v>
      </c>
    </row>
    <row r="58" spans="1:3" x14ac:dyDescent="0.25">
      <c r="A58">
        <v>23629</v>
      </c>
      <c r="B58" t="s">
        <v>574</v>
      </c>
      <c r="C58" t="s">
        <v>575</v>
      </c>
    </row>
    <row r="59" spans="1:3" x14ac:dyDescent="0.25">
      <c r="A59">
        <v>23652</v>
      </c>
      <c r="B59" t="s">
        <v>605</v>
      </c>
      <c r="C59" t="s">
        <v>131</v>
      </c>
    </row>
    <row r="60" spans="1:3" x14ac:dyDescent="0.25">
      <c r="A60">
        <v>23782</v>
      </c>
      <c r="B60" t="s">
        <v>750</v>
      </c>
      <c r="C60" t="s">
        <v>533</v>
      </c>
    </row>
    <row r="61" spans="1:3" x14ac:dyDescent="0.25">
      <c r="A61">
        <v>23913</v>
      </c>
      <c r="B61" t="s">
        <v>888</v>
      </c>
      <c r="C61" t="s">
        <v>146</v>
      </c>
    </row>
    <row r="62" spans="1:3" x14ac:dyDescent="0.25">
      <c r="A62">
        <v>24165</v>
      </c>
      <c r="B62" t="s">
        <v>1152</v>
      </c>
      <c r="C62" t="s">
        <v>571</v>
      </c>
    </row>
    <row r="63" spans="1:3" x14ac:dyDescent="0.25">
      <c r="A63">
        <v>23403</v>
      </c>
      <c r="B63" t="s">
        <v>268</v>
      </c>
      <c r="C63" t="s">
        <v>269</v>
      </c>
    </row>
    <row r="64" spans="1:3" x14ac:dyDescent="0.25">
      <c r="A64">
        <v>23291</v>
      </c>
      <c r="B64" t="s">
        <v>75</v>
      </c>
      <c r="C64" t="s">
        <v>76</v>
      </c>
    </row>
    <row r="65" spans="1:3" x14ac:dyDescent="0.25">
      <c r="A65">
        <v>24190</v>
      </c>
      <c r="B65" t="s">
        <v>1178</v>
      </c>
      <c r="C65" t="s">
        <v>290</v>
      </c>
    </row>
    <row r="66" spans="1:3" x14ac:dyDescent="0.25">
      <c r="A66">
        <v>23397</v>
      </c>
      <c r="B66" t="s">
        <v>258</v>
      </c>
      <c r="C66" t="s">
        <v>207</v>
      </c>
    </row>
    <row r="67" spans="1:3" x14ac:dyDescent="0.25">
      <c r="A67">
        <v>23586</v>
      </c>
      <c r="B67" t="s">
        <v>519</v>
      </c>
      <c r="C67" t="s">
        <v>178</v>
      </c>
    </row>
    <row r="68" spans="1:3" x14ac:dyDescent="0.25">
      <c r="A68">
        <v>23739</v>
      </c>
      <c r="B68" t="s">
        <v>704</v>
      </c>
      <c r="C68" t="s">
        <v>201</v>
      </c>
    </row>
    <row r="69" spans="1:3" x14ac:dyDescent="0.25">
      <c r="A69">
        <v>24187</v>
      </c>
      <c r="B69" t="s">
        <v>1175</v>
      </c>
      <c r="C69" t="s">
        <v>296</v>
      </c>
    </row>
    <row r="70" spans="1:3" x14ac:dyDescent="0.25">
      <c r="A70">
        <v>23662</v>
      </c>
      <c r="B70" t="s">
        <v>618</v>
      </c>
      <c r="C70" t="s">
        <v>619</v>
      </c>
    </row>
    <row r="71" spans="1:3" x14ac:dyDescent="0.25">
      <c r="A71">
        <v>23846</v>
      </c>
      <c r="B71" t="s">
        <v>820</v>
      </c>
      <c r="C71" t="s">
        <v>78</v>
      </c>
    </row>
    <row r="72" spans="1:3" x14ac:dyDescent="0.25">
      <c r="A72">
        <v>24082</v>
      </c>
      <c r="B72" t="s">
        <v>1067</v>
      </c>
      <c r="C72" t="s">
        <v>156</v>
      </c>
    </row>
    <row r="73" spans="1:3" x14ac:dyDescent="0.25">
      <c r="A73">
        <v>24020</v>
      </c>
      <c r="B73" t="s">
        <v>1004</v>
      </c>
      <c r="C73" t="s">
        <v>54</v>
      </c>
    </row>
    <row r="74" spans="1:3" x14ac:dyDescent="0.25">
      <c r="A74">
        <v>23446</v>
      </c>
      <c r="B74" t="s">
        <v>333</v>
      </c>
      <c r="C74" t="s">
        <v>228</v>
      </c>
    </row>
    <row r="75" spans="1:3" x14ac:dyDescent="0.25">
      <c r="A75">
        <v>23944</v>
      </c>
      <c r="B75" t="s">
        <v>920</v>
      </c>
      <c r="C75" t="s">
        <v>597</v>
      </c>
    </row>
    <row r="76" spans="1:3" x14ac:dyDescent="0.25">
      <c r="A76">
        <v>23534</v>
      </c>
      <c r="B76" t="s">
        <v>453</v>
      </c>
      <c r="C76" t="s">
        <v>454</v>
      </c>
    </row>
    <row r="77" spans="1:3" x14ac:dyDescent="0.25">
      <c r="A77">
        <v>23941</v>
      </c>
      <c r="B77" t="s">
        <v>917</v>
      </c>
      <c r="C77" t="s">
        <v>196</v>
      </c>
    </row>
    <row r="78" spans="1:3" x14ac:dyDescent="0.25">
      <c r="A78">
        <v>24099</v>
      </c>
      <c r="B78" t="s">
        <v>1084</v>
      </c>
      <c r="C78" t="s">
        <v>503</v>
      </c>
    </row>
    <row r="79" spans="1:3" x14ac:dyDescent="0.25">
      <c r="A79">
        <v>23943</v>
      </c>
      <c r="B79" t="s">
        <v>919</v>
      </c>
      <c r="C79" t="s">
        <v>193</v>
      </c>
    </row>
    <row r="80" spans="1:3" x14ac:dyDescent="0.25">
      <c r="A80">
        <v>24169</v>
      </c>
      <c r="B80" t="s">
        <v>1157</v>
      </c>
      <c r="C80" t="s">
        <v>487</v>
      </c>
    </row>
    <row r="81" spans="1:3" x14ac:dyDescent="0.25">
      <c r="A81">
        <v>24117</v>
      </c>
      <c r="B81" t="s">
        <v>1103</v>
      </c>
      <c r="C81" t="s">
        <v>57</v>
      </c>
    </row>
    <row r="82" spans="1:3" x14ac:dyDescent="0.25">
      <c r="A82">
        <v>24249</v>
      </c>
      <c r="B82" t="s">
        <v>1239</v>
      </c>
      <c r="C82" t="s">
        <v>307</v>
      </c>
    </row>
    <row r="83" spans="1:3" x14ac:dyDescent="0.25">
      <c r="A83">
        <v>23303</v>
      </c>
      <c r="B83" t="s">
        <v>98</v>
      </c>
      <c r="C83" t="s">
        <v>99</v>
      </c>
    </row>
    <row r="84" spans="1:3" x14ac:dyDescent="0.25">
      <c r="A84">
        <v>23305</v>
      </c>
      <c r="B84" t="s">
        <v>101</v>
      </c>
      <c r="C84" t="s">
        <v>102</v>
      </c>
    </row>
    <row r="85" spans="1:3" x14ac:dyDescent="0.25">
      <c r="A85">
        <v>24202</v>
      </c>
      <c r="B85" t="s">
        <v>1191</v>
      </c>
      <c r="C85" t="s">
        <v>372</v>
      </c>
    </row>
    <row r="86" spans="1:3" x14ac:dyDescent="0.25">
      <c r="A86">
        <v>23447</v>
      </c>
      <c r="B86" t="s">
        <v>334</v>
      </c>
      <c r="C86" t="s">
        <v>309</v>
      </c>
    </row>
    <row r="87" spans="1:3" x14ac:dyDescent="0.25">
      <c r="A87">
        <v>23334</v>
      </c>
      <c r="B87" t="s">
        <v>153</v>
      </c>
      <c r="C87" t="s">
        <v>154</v>
      </c>
    </row>
    <row r="88" spans="1:3" x14ac:dyDescent="0.25">
      <c r="A88">
        <v>23915</v>
      </c>
      <c r="B88" t="s">
        <v>890</v>
      </c>
      <c r="C88" t="s">
        <v>341</v>
      </c>
    </row>
    <row r="89" spans="1:3" x14ac:dyDescent="0.25">
      <c r="A89">
        <v>24139</v>
      </c>
      <c r="B89" t="s">
        <v>1126</v>
      </c>
      <c r="C89" t="s">
        <v>265</v>
      </c>
    </row>
    <row r="90" spans="1:3" x14ac:dyDescent="0.25">
      <c r="A90">
        <v>23430</v>
      </c>
      <c r="B90" t="s">
        <v>312</v>
      </c>
      <c r="C90" t="s">
        <v>110</v>
      </c>
    </row>
    <row r="91" spans="1:3" x14ac:dyDescent="0.25">
      <c r="A91">
        <v>24246</v>
      </c>
      <c r="B91" t="s">
        <v>1235</v>
      </c>
      <c r="C91" t="s">
        <v>1236</v>
      </c>
    </row>
    <row r="92" spans="1:3" x14ac:dyDescent="0.25">
      <c r="A92">
        <v>23664</v>
      </c>
      <c r="B92" t="s">
        <v>621</v>
      </c>
      <c r="C92" t="s">
        <v>336</v>
      </c>
    </row>
    <row r="93" spans="1:3" x14ac:dyDescent="0.25">
      <c r="A93">
        <v>24045</v>
      </c>
      <c r="B93" t="s">
        <v>1029</v>
      </c>
      <c r="C93" t="s">
        <v>114</v>
      </c>
    </row>
    <row r="94" spans="1:3" x14ac:dyDescent="0.25">
      <c r="A94">
        <v>23686</v>
      </c>
      <c r="B94" t="s">
        <v>645</v>
      </c>
      <c r="C94" t="s">
        <v>173</v>
      </c>
    </row>
    <row r="95" spans="1:3" x14ac:dyDescent="0.25">
      <c r="A95">
        <v>24131</v>
      </c>
      <c r="B95" t="s">
        <v>1118</v>
      </c>
      <c r="C95" t="s">
        <v>553</v>
      </c>
    </row>
    <row r="96" spans="1:3" x14ac:dyDescent="0.25">
      <c r="A96">
        <v>23947</v>
      </c>
      <c r="B96" t="s">
        <v>923</v>
      </c>
      <c r="C96" t="s">
        <v>924</v>
      </c>
    </row>
    <row r="97" spans="1:3" x14ac:dyDescent="0.25">
      <c r="A97">
        <v>23646</v>
      </c>
      <c r="B97" t="s">
        <v>596</v>
      </c>
      <c r="C97" t="s">
        <v>597</v>
      </c>
    </row>
    <row r="98" spans="1:3" x14ac:dyDescent="0.25">
      <c r="A98">
        <v>24225</v>
      </c>
      <c r="B98" t="s">
        <v>1214</v>
      </c>
      <c r="C98" t="s">
        <v>356</v>
      </c>
    </row>
    <row r="99" spans="1:3" x14ac:dyDescent="0.25">
      <c r="A99">
        <v>23830</v>
      </c>
      <c r="B99" t="s">
        <v>802</v>
      </c>
      <c r="C99" t="s">
        <v>45</v>
      </c>
    </row>
    <row r="100" spans="1:3" x14ac:dyDescent="0.25">
      <c r="A100">
        <v>23619</v>
      </c>
      <c r="B100" t="s">
        <v>561</v>
      </c>
      <c r="C100" t="s">
        <v>86</v>
      </c>
    </row>
    <row r="101" spans="1:3" x14ac:dyDescent="0.25">
      <c r="A101">
        <v>23622</v>
      </c>
      <c r="B101" t="s">
        <v>564</v>
      </c>
      <c r="C101" t="s">
        <v>565</v>
      </c>
    </row>
    <row r="102" spans="1:3" x14ac:dyDescent="0.25">
      <c r="A102">
        <v>24192</v>
      </c>
      <c r="B102" t="s">
        <v>1180</v>
      </c>
      <c r="C102" t="s">
        <v>309</v>
      </c>
    </row>
    <row r="103" spans="1:3" x14ac:dyDescent="0.25">
      <c r="A103">
        <v>23714</v>
      </c>
      <c r="B103" t="s">
        <v>678</v>
      </c>
      <c r="C103" t="s">
        <v>408</v>
      </c>
    </row>
    <row r="104" spans="1:3" x14ac:dyDescent="0.25">
      <c r="A104">
        <v>23457</v>
      </c>
      <c r="B104" t="s">
        <v>349</v>
      </c>
      <c r="C104" t="s">
        <v>350</v>
      </c>
    </row>
    <row r="105" spans="1:3" x14ac:dyDescent="0.25">
      <c r="A105">
        <v>24003</v>
      </c>
      <c r="B105" t="s">
        <v>985</v>
      </c>
      <c r="C105" t="s">
        <v>285</v>
      </c>
    </row>
    <row r="106" spans="1:3" x14ac:dyDescent="0.25">
      <c r="A106">
        <v>23301</v>
      </c>
      <c r="B106" t="s">
        <v>95</v>
      </c>
      <c r="C106" t="s">
        <v>96</v>
      </c>
    </row>
    <row r="107" spans="1:3" x14ac:dyDescent="0.25">
      <c r="A107">
        <v>24075</v>
      </c>
      <c r="B107" t="s">
        <v>1060</v>
      </c>
      <c r="C107" t="s">
        <v>408</v>
      </c>
    </row>
    <row r="108" spans="1:3" x14ac:dyDescent="0.25">
      <c r="A108">
        <v>24172</v>
      </c>
      <c r="B108" t="s">
        <v>1160</v>
      </c>
      <c r="C108" t="s">
        <v>362</v>
      </c>
    </row>
    <row r="109" spans="1:3" x14ac:dyDescent="0.25">
      <c r="A109">
        <v>23616</v>
      </c>
      <c r="B109" t="s">
        <v>558</v>
      </c>
      <c r="C109" t="s">
        <v>220</v>
      </c>
    </row>
    <row r="110" spans="1:3" x14ac:dyDescent="0.25">
      <c r="A110">
        <v>23764</v>
      </c>
      <c r="B110" t="s">
        <v>730</v>
      </c>
      <c r="C110" t="s">
        <v>547</v>
      </c>
    </row>
    <row r="111" spans="1:3" x14ac:dyDescent="0.25">
      <c r="A111">
        <v>23705</v>
      </c>
      <c r="B111" t="s">
        <v>669</v>
      </c>
      <c r="C111" t="s">
        <v>215</v>
      </c>
    </row>
    <row r="112" spans="1:3" x14ac:dyDescent="0.25">
      <c r="A112">
        <v>23703</v>
      </c>
      <c r="B112" t="s">
        <v>666</v>
      </c>
      <c r="C112" t="s">
        <v>667</v>
      </c>
    </row>
    <row r="113" spans="1:3" x14ac:dyDescent="0.25">
      <c r="A113">
        <v>23747</v>
      </c>
      <c r="B113" t="s">
        <v>713</v>
      </c>
      <c r="C113" t="s">
        <v>142</v>
      </c>
    </row>
    <row r="114" spans="1:3" x14ac:dyDescent="0.25">
      <c r="A114">
        <v>23802</v>
      </c>
      <c r="B114" t="s">
        <v>772</v>
      </c>
      <c r="C114" t="s">
        <v>550</v>
      </c>
    </row>
    <row r="115" spans="1:3" x14ac:dyDescent="0.25">
      <c r="A115">
        <v>23998</v>
      </c>
      <c r="B115" t="s">
        <v>978</v>
      </c>
      <c r="C115" t="s">
        <v>37</v>
      </c>
    </row>
    <row r="116" spans="1:3" x14ac:dyDescent="0.25">
      <c r="A116">
        <v>23752</v>
      </c>
      <c r="B116" t="s">
        <v>718</v>
      </c>
      <c r="C116" t="s">
        <v>76</v>
      </c>
    </row>
    <row r="117" spans="1:3" x14ac:dyDescent="0.25">
      <c r="A117">
        <v>23510</v>
      </c>
      <c r="B117" t="s">
        <v>419</v>
      </c>
      <c r="C117" t="s">
        <v>304</v>
      </c>
    </row>
    <row r="118" spans="1:3" x14ac:dyDescent="0.25">
      <c r="A118">
        <v>23275</v>
      </c>
      <c r="B118" t="s">
        <v>39</v>
      </c>
      <c r="C118" t="s">
        <v>40</v>
      </c>
    </row>
    <row r="119" spans="1:3" x14ac:dyDescent="0.25">
      <c r="A119">
        <v>24237</v>
      </c>
      <c r="B119" t="s">
        <v>1226</v>
      </c>
      <c r="C119" t="s">
        <v>578</v>
      </c>
    </row>
    <row r="120" spans="1:3" x14ac:dyDescent="0.25">
      <c r="A120">
        <v>24023</v>
      </c>
      <c r="B120" t="s">
        <v>1007</v>
      </c>
      <c r="C120" t="s">
        <v>984</v>
      </c>
    </row>
    <row r="121" spans="1:3" x14ac:dyDescent="0.25">
      <c r="A121">
        <v>23433</v>
      </c>
      <c r="B121" t="s">
        <v>317</v>
      </c>
      <c r="C121" t="s">
        <v>252</v>
      </c>
    </row>
    <row r="122" spans="1:3" x14ac:dyDescent="0.25">
      <c r="A122">
        <v>23625</v>
      </c>
      <c r="B122" t="s">
        <v>569</v>
      </c>
      <c r="C122" t="s">
        <v>182</v>
      </c>
    </row>
    <row r="123" spans="1:3" x14ac:dyDescent="0.25">
      <c r="A123">
        <v>23899</v>
      </c>
      <c r="B123" t="s">
        <v>874</v>
      </c>
      <c r="C123" t="s">
        <v>188</v>
      </c>
    </row>
    <row r="124" spans="1:3" x14ac:dyDescent="0.25">
      <c r="A124">
        <v>23441</v>
      </c>
      <c r="B124" t="s">
        <v>326</v>
      </c>
      <c r="C124" t="s">
        <v>327</v>
      </c>
    </row>
    <row r="125" spans="1:3" x14ac:dyDescent="0.25">
      <c r="A125">
        <v>23285</v>
      </c>
      <c r="B125" t="s">
        <v>63</v>
      </c>
      <c r="C125" t="s">
        <v>64</v>
      </c>
    </row>
    <row r="126" spans="1:3" x14ac:dyDescent="0.25">
      <c r="A126">
        <v>23880</v>
      </c>
      <c r="B126" t="s">
        <v>855</v>
      </c>
      <c r="C126" t="s">
        <v>553</v>
      </c>
    </row>
    <row r="127" spans="1:3" x14ac:dyDescent="0.25">
      <c r="A127">
        <v>23451</v>
      </c>
      <c r="B127" t="s">
        <v>339</v>
      </c>
      <c r="C127" t="s">
        <v>76</v>
      </c>
    </row>
    <row r="128" spans="1:3" x14ac:dyDescent="0.25">
      <c r="A128">
        <v>23638</v>
      </c>
      <c r="B128" t="s">
        <v>585</v>
      </c>
      <c r="C128" t="s">
        <v>232</v>
      </c>
    </row>
    <row r="129" spans="1:3" x14ac:dyDescent="0.25">
      <c r="A129">
        <v>24030</v>
      </c>
      <c r="B129" t="s">
        <v>1014</v>
      </c>
      <c r="C129" t="s">
        <v>487</v>
      </c>
    </row>
    <row r="130" spans="1:3" x14ac:dyDescent="0.25">
      <c r="A130">
        <v>24177</v>
      </c>
      <c r="B130" t="s">
        <v>1165</v>
      </c>
      <c r="C130" t="s">
        <v>550</v>
      </c>
    </row>
    <row r="131" spans="1:3" x14ac:dyDescent="0.25">
      <c r="A131">
        <v>23454</v>
      </c>
      <c r="B131" t="s">
        <v>344</v>
      </c>
      <c r="C131" t="s">
        <v>345</v>
      </c>
    </row>
    <row r="132" spans="1:3" x14ac:dyDescent="0.25">
      <c r="A132">
        <v>23319</v>
      </c>
      <c r="B132" t="s">
        <v>126</v>
      </c>
      <c r="C132" t="s">
        <v>127</v>
      </c>
    </row>
    <row r="133" spans="1:3" x14ac:dyDescent="0.25">
      <c r="A133">
        <v>23770</v>
      </c>
      <c r="B133" t="s">
        <v>736</v>
      </c>
      <c r="C133" t="s">
        <v>555</v>
      </c>
    </row>
    <row r="134" spans="1:3" x14ac:dyDescent="0.25">
      <c r="A134">
        <v>24028</v>
      </c>
      <c r="B134" t="s">
        <v>1012</v>
      </c>
      <c r="C134" t="s">
        <v>997</v>
      </c>
    </row>
    <row r="135" spans="1:3" x14ac:dyDescent="0.25">
      <c r="A135">
        <v>24148</v>
      </c>
      <c r="B135" t="s">
        <v>1135</v>
      </c>
      <c r="C135" t="s">
        <v>448</v>
      </c>
    </row>
    <row r="136" spans="1:3" x14ac:dyDescent="0.25">
      <c r="A136">
        <v>23762</v>
      </c>
      <c r="B136" t="s">
        <v>728</v>
      </c>
      <c r="C136" t="s">
        <v>121</v>
      </c>
    </row>
    <row r="137" spans="1:3" x14ac:dyDescent="0.25">
      <c r="A137">
        <v>23850</v>
      </c>
      <c r="B137" t="s">
        <v>824</v>
      </c>
      <c r="C137" t="s">
        <v>236</v>
      </c>
    </row>
    <row r="138" spans="1:3" x14ac:dyDescent="0.25">
      <c r="A138">
        <v>24060</v>
      </c>
      <c r="B138" t="s">
        <v>1044</v>
      </c>
      <c r="C138" t="s">
        <v>184</v>
      </c>
    </row>
    <row r="139" spans="1:3" x14ac:dyDescent="0.25">
      <c r="A139">
        <v>24018</v>
      </c>
      <c r="B139" t="s">
        <v>1002</v>
      </c>
      <c r="C139" t="s">
        <v>112</v>
      </c>
    </row>
    <row r="140" spans="1:3" x14ac:dyDescent="0.25">
      <c r="A140">
        <v>23502</v>
      </c>
      <c r="B140" t="s">
        <v>410</v>
      </c>
      <c r="C140" t="s">
        <v>230</v>
      </c>
    </row>
    <row r="141" spans="1:3" x14ac:dyDescent="0.25">
      <c r="A141">
        <v>24217</v>
      </c>
      <c r="B141" t="s">
        <v>1206</v>
      </c>
      <c r="C141" t="s">
        <v>347</v>
      </c>
    </row>
    <row r="142" spans="1:3" x14ac:dyDescent="0.25">
      <c r="A142">
        <v>24223</v>
      </c>
      <c r="B142" t="s">
        <v>1212</v>
      </c>
      <c r="C142" t="s">
        <v>653</v>
      </c>
    </row>
    <row r="143" spans="1:3" x14ac:dyDescent="0.25">
      <c r="A143">
        <v>23668</v>
      </c>
      <c r="B143" t="s">
        <v>626</v>
      </c>
      <c r="C143" t="s">
        <v>541</v>
      </c>
    </row>
    <row r="144" spans="1:3" x14ac:dyDescent="0.25">
      <c r="A144">
        <v>23439</v>
      </c>
      <c r="B144" t="s">
        <v>324</v>
      </c>
      <c r="C144" t="s">
        <v>228</v>
      </c>
    </row>
    <row r="145" spans="1:3" x14ac:dyDescent="0.25">
      <c r="A145">
        <v>24182</v>
      </c>
      <c r="B145" t="s">
        <v>1170</v>
      </c>
      <c r="C145" t="s">
        <v>487</v>
      </c>
    </row>
    <row r="146" spans="1:3" x14ac:dyDescent="0.25">
      <c r="A146">
        <v>23673</v>
      </c>
      <c r="B146" t="s">
        <v>632</v>
      </c>
      <c r="C146" t="s">
        <v>481</v>
      </c>
    </row>
    <row r="147" spans="1:3" x14ac:dyDescent="0.25">
      <c r="A147">
        <v>23961</v>
      </c>
      <c r="B147" t="s">
        <v>938</v>
      </c>
      <c r="C147" t="s">
        <v>764</v>
      </c>
    </row>
    <row r="148" spans="1:3" x14ac:dyDescent="0.25">
      <c r="A148">
        <v>23626</v>
      </c>
      <c r="B148" t="s">
        <v>570</v>
      </c>
      <c r="C148" t="s">
        <v>571</v>
      </c>
    </row>
    <row r="149" spans="1:3" x14ac:dyDescent="0.25">
      <c r="A149">
        <v>23937</v>
      </c>
      <c r="B149" t="s">
        <v>913</v>
      </c>
      <c r="C149" t="s">
        <v>80</v>
      </c>
    </row>
    <row r="150" spans="1:3" x14ac:dyDescent="0.25">
      <c r="A150">
        <v>23266</v>
      </c>
      <c r="B150" t="s">
        <v>18</v>
      </c>
      <c r="C150" t="s">
        <v>19</v>
      </c>
    </row>
    <row r="151" spans="1:3" x14ac:dyDescent="0.25">
      <c r="A151">
        <v>23719</v>
      </c>
      <c r="B151" t="s">
        <v>684</v>
      </c>
      <c r="C151" t="s">
        <v>99</v>
      </c>
    </row>
    <row r="152" spans="1:3" x14ac:dyDescent="0.25">
      <c r="A152">
        <v>23922</v>
      </c>
      <c r="B152" t="s">
        <v>898</v>
      </c>
      <c r="C152" t="s">
        <v>471</v>
      </c>
    </row>
    <row r="153" spans="1:3" x14ac:dyDescent="0.25">
      <c r="A153">
        <v>23288</v>
      </c>
      <c r="B153" t="s">
        <v>69</v>
      </c>
      <c r="C153" t="s">
        <v>70</v>
      </c>
    </row>
    <row r="154" spans="1:3" x14ac:dyDescent="0.25">
      <c r="A154">
        <v>24191</v>
      </c>
      <c r="B154" t="s">
        <v>1179</v>
      </c>
      <c r="C154" t="s">
        <v>28</v>
      </c>
    </row>
    <row r="155" spans="1:3" x14ac:dyDescent="0.25">
      <c r="A155">
        <v>24154</v>
      </c>
      <c r="B155" t="s">
        <v>1141</v>
      </c>
      <c r="C155" t="s">
        <v>59</v>
      </c>
    </row>
    <row r="156" spans="1:3" x14ac:dyDescent="0.25">
      <c r="A156">
        <v>23455</v>
      </c>
      <c r="B156" t="s">
        <v>346</v>
      </c>
      <c r="C156" t="s">
        <v>347</v>
      </c>
    </row>
    <row r="157" spans="1:3" x14ac:dyDescent="0.25">
      <c r="A157">
        <v>23605</v>
      </c>
      <c r="B157" t="s">
        <v>542</v>
      </c>
      <c r="C157" t="s">
        <v>236</v>
      </c>
    </row>
    <row r="158" spans="1:3" x14ac:dyDescent="0.25">
      <c r="A158">
        <v>24243</v>
      </c>
      <c r="B158" t="s">
        <v>1232</v>
      </c>
      <c r="C158" t="s">
        <v>88</v>
      </c>
    </row>
    <row r="159" spans="1:3" x14ac:dyDescent="0.25">
      <c r="A159">
        <v>23564</v>
      </c>
      <c r="B159" t="s">
        <v>493</v>
      </c>
      <c r="C159" t="s">
        <v>57</v>
      </c>
    </row>
    <row r="160" spans="1:3" x14ac:dyDescent="0.25">
      <c r="A160">
        <v>23731</v>
      </c>
      <c r="B160" t="s">
        <v>696</v>
      </c>
      <c r="C160" t="s">
        <v>86</v>
      </c>
    </row>
    <row r="161" spans="1:3" x14ac:dyDescent="0.25">
      <c r="A161">
        <v>23740</v>
      </c>
      <c r="B161" t="s">
        <v>705</v>
      </c>
      <c r="C161" t="s">
        <v>150</v>
      </c>
    </row>
    <row r="162" spans="1:3" x14ac:dyDescent="0.25">
      <c r="A162">
        <v>23604</v>
      </c>
      <c r="B162" t="s">
        <v>540</v>
      </c>
      <c r="C162" t="s">
        <v>541</v>
      </c>
    </row>
    <row r="163" spans="1:3" x14ac:dyDescent="0.25">
      <c r="A163">
        <v>23954</v>
      </c>
      <c r="B163" t="s">
        <v>931</v>
      </c>
      <c r="C163" t="s">
        <v>158</v>
      </c>
    </row>
    <row r="164" spans="1:3" x14ac:dyDescent="0.25">
      <c r="A164">
        <v>23304</v>
      </c>
      <c r="B164" t="s">
        <v>100</v>
      </c>
      <c r="C164" t="s">
        <v>84</v>
      </c>
    </row>
    <row r="165" spans="1:3" x14ac:dyDescent="0.25">
      <c r="A165">
        <v>23775</v>
      </c>
      <c r="B165" t="s">
        <v>741</v>
      </c>
      <c r="C165" t="s">
        <v>742</v>
      </c>
    </row>
    <row r="166" spans="1:3" x14ac:dyDescent="0.25">
      <c r="A166">
        <v>23667</v>
      </c>
      <c r="B166" t="s">
        <v>625</v>
      </c>
      <c r="C166" t="s">
        <v>261</v>
      </c>
    </row>
    <row r="167" spans="1:3" x14ac:dyDescent="0.25">
      <c r="A167">
        <v>23859</v>
      </c>
      <c r="B167" t="s">
        <v>833</v>
      </c>
      <c r="C167" t="s">
        <v>834</v>
      </c>
    </row>
    <row r="168" spans="1:3" x14ac:dyDescent="0.25">
      <c r="A168">
        <v>23857</v>
      </c>
      <c r="B168" t="s">
        <v>831</v>
      </c>
      <c r="C168" t="s">
        <v>624</v>
      </c>
    </row>
    <row r="169" spans="1:3" x14ac:dyDescent="0.25">
      <c r="A169">
        <v>23274</v>
      </c>
      <c r="B169" t="s">
        <v>38</v>
      </c>
      <c r="C169" t="s">
        <v>28</v>
      </c>
    </row>
    <row r="170" spans="1:3" x14ac:dyDescent="0.25">
      <c r="A170">
        <v>24012</v>
      </c>
      <c r="B170" t="s">
        <v>995</v>
      </c>
      <c r="C170" t="s">
        <v>378</v>
      </c>
    </row>
    <row r="171" spans="1:3" x14ac:dyDescent="0.25">
      <c r="A171">
        <v>23753</v>
      </c>
      <c r="B171" t="s">
        <v>719</v>
      </c>
      <c r="C171" t="s">
        <v>28</v>
      </c>
    </row>
    <row r="172" spans="1:3" x14ac:dyDescent="0.25">
      <c r="A172">
        <v>23515</v>
      </c>
      <c r="B172" t="s">
        <v>426</v>
      </c>
      <c r="C172" t="s">
        <v>427</v>
      </c>
    </row>
    <row r="173" spans="1:3" x14ac:dyDescent="0.25">
      <c r="A173">
        <v>23929</v>
      </c>
      <c r="B173" t="s">
        <v>905</v>
      </c>
      <c r="C173" t="s">
        <v>54</v>
      </c>
    </row>
    <row r="174" spans="1:3" x14ac:dyDescent="0.25">
      <c r="A174">
        <v>24259</v>
      </c>
      <c r="B174" t="s">
        <v>1249</v>
      </c>
      <c r="C174" t="s">
        <v>186</v>
      </c>
    </row>
    <row r="175" spans="1:3" x14ac:dyDescent="0.25">
      <c r="A175">
        <v>24114</v>
      </c>
      <c r="B175" t="s">
        <v>1099</v>
      </c>
      <c r="C175" t="s">
        <v>513</v>
      </c>
    </row>
    <row r="176" spans="1:3" x14ac:dyDescent="0.25">
      <c r="A176">
        <v>23940</v>
      </c>
      <c r="B176" t="s">
        <v>916</v>
      </c>
      <c r="C176" t="s">
        <v>88</v>
      </c>
    </row>
    <row r="177" spans="1:3" x14ac:dyDescent="0.25">
      <c r="A177">
        <v>24146</v>
      </c>
      <c r="B177" t="s">
        <v>1133</v>
      </c>
      <c r="C177" t="s">
        <v>550</v>
      </c>
    </row>
    <row r="178" spans="1:3" x14ac:dyDescent="0.25">
      <c r="A178">
        <v>23671</v>
      </c>
      <c r="B178" t="s">
        <v>630</v>
      </c>
      <c r="C178" t="s">
        <v>22</v>
      </c>
    </row>
    <row r="179" spans="1:3" x14ac:dyDescent="0.25">
      <c r="A179">
        <v>23910</v>
      </c>
      <c r="B179" t="s">
        <v>885</v>
      </c>
      <c r="C179" t="s">
        <v>30</v>
      </c>
    </row>
    <row r="180" spans="1:3" x14ac:dyDescent="0.25">
      <c r="A180">
        <v>24130</v>
      </c>
      <c r="B180" t="s">
        <v>1117</v>
      </c>
      <c r="C180" t="s">
        <v>52</v>
      </c>
    </row>
    <row r="181" spans="1:3" x14ac:dyDescent="0.25">
      <c r="A181">
        <v>23694</v>
      </c>
      <c r="B181" t="s">
        <v>655</v>
      </c>
      <c r="C181" t="s">
        <v>656</v>
      </c>
    </row>
    <row r="182" spans="1:3" x14ac:dyDescent="0.25">
      <c r="A182">
        <v>23348</v>
      </c>
      <c r="B182" t="s">
        <v>179</v>
      </c>
      <c r="C182" t="s">
        <v>180</v>
      </c>
    </row>
    <row r="183" spans="1:3" x14ac:dyDescent="0.25">
      <c r="A183">
        <v>23804</v>
      </c>
      <c r="B183" t="s">
        <v>774</v>
      </c>
      <c r="C183" t="s">
        <v>228</v>
      </c>
    </row>
    <row r="184" spans="1:3" x14ac:dyDescent="0.25">
      <c r="A184">
        <v>23416</v>
      </c>
      <c r="B184" t="s">
        <v>289</v>
      </c>
      <c r="C184" t="s">
        <v>290</v>
      </c>
    </row>
    <row r="185" spans="1:3" x14ac:dyDescent="0.25">
      <c r="A185">
        <v>23370</v>
      </c>
      <c r="B185" t="s">
        <v>216</v>
      </c>
      <c r="C185" t="s">
        <v>138</v>
      </c>
    </row>
    <row r="186" spans="1:3" x14ac:dyDescent="0.25">
      <c r="A186">
        <v>23797</v>
      </c>
      <c r="B186" t="s">
        <v>767</v>
      </c>
      <c r="C186" t="s">
        <v>223</v>
      </c>
    </row>
    <row r="187" spans="1:3" x14ac:dyDescent="0.25">
      <c r="A187">
        <v>23567</v>
      </c>
      <c r="B187" t="s">
        <v>497</v>
      </c>
      <c r="C187" t="s">
        <v>54</v>
      </c>
    </row>
    <row r="188" spans="1:3" x14ac:dyDescent="0.25">
      <c r="A188">
        <v>23298</v>
      </c>
      <c r="B188" t="s">
        <v>89</v>
      </c>
      <c r="C188" t="s">
        <v>90</v>
      </c>
    </row>
    <row r="189" spans="1:3" x14ac:dyDescent="0.25">
      <c r="A189">
        <v>23844</v>
      </c>
      <c r="B189" t="s">
        <v>818</v>
      </c>
      <c r="C189" t="s">
        <v>304</v>
      </c>
    </row>
    <row r="190" spans="1:3" x14ac:dyDescent="0.25">
      <c r="A190">
        <v>23544</v>
      </c>
      <c r="B190" t="s">
        <v>466</v>
      </c>
      <c r="C190" t="s">
        <v>256</v>
      </c>
    </row>
    <row r="191" spans="1:3" x14ac:dyDescent="0.25">
      <c r="A191">
        <v>23905</v>
      </c>
      <c r="B191" t="s">
        <v>880</v>
      </c>
      <c r="C191" t="s">
        <v>121</v>
      </c>
    </row>
    <row r="192" spans="1:3" x14ac:dyDescent="0.25">
      <c r="A192">
        <v>23482</v>
      </c>
      <c r="B192" t="s">
        <v>386</v>
      </c>
      <c r="C192" t="s">
        <v>102</v>
      </c>
    </row>
    <row r="193" spans="1:3" x14ac:dyDescent="0.25">
      <c r="A193">
        <v>24059</v>
      </c>
      <c r="B193" t="s">
        <v>1043</v>
      </c>
      <c r="C193" t="s">
        <v>436</v>
      </c>
    </row>
    <row r="194" spans="1:3" x14ac:dyDescent="0.25">
      <c r="A194">
        <v>23776</v>
      </c>
      <c r="B194" t="s">
        <v>743</v>
      </c>
      <c r="C194" t="s">
        <v>462</v>
      </c>
    </row>
    <row r="195" spans="1:3" x14ac:dyDescent="0.25">
      <c r="A195">
        <v>23581</v>
      </c>
      <c r="B195" t="s">
        <v>514</v>
      </c>
      <c r="C195" t="s">
        <v>469</v>
      </c>
    </row>
    <row r="196" spans="1:3" x14ac:dyDescent="0.25">
      <c r="A196">
        <v>23997</v>
      </c>
      <c r="B196" t="s">
        <v>977</v>
      </c>
      <c r="C196" t="s">
        <v>207</v>
      </c>
    </row>
    <row r="197" spans="1:3" x14ac:dyDescent="0.25">
      <c r="A197">
        <v>24136</v>
      </c>
      <c r="B197" t="s">
        <v>1123</v>
      </c>
      <c r="C197" t="s">
        <v>442</v>
      </c>
    </row>
    <row r="198" spans="1:3" x14ac:dyDescent="0.25">
      <c r="A198">
        <v>23790</v>
      </c>
      <c r="B198" t="s">
        <v>758</v>
      </c>
      <c r="C198" t="s">
        <v>759</v>
      </c>
    </row>
    <row r="199" spans="1:3" x14ac:dyDescent="0.25">
      <c r="A199">
        <v>24133</v>
      </c>
      <c r="B199" t="s">
        <v>1120</v>
      </c>
      <c r="C199" t="s">
        <v>617</v>
      </c>
    </row>
    <row r="200" spans="1:3" x14ac:dyDescent="0.25">
      <c r="A200">
        <v>23939</v>
      </c>
      <c r="B200" t="s">
        <v>915</v>
      </c>
      <c r="C200" t="s">
        <v>745</v>
      </c>
    </row>
    <row r="201" spans="1:3" x14ac:dyDescent="0.25">
      <c r="A201">
        <v>23600</v>
      </c>
      <c r="B201" t="s">
        <v>536</v>
      </c>
      <c r="C201" t="s">
        <v>92</v>
      </c>
    </row>
    <row r="202" spans="1:3" x14ac:dyDescent="0.25">
      <c r="A202">
        <v>23832</v>
      </c>
      <c r="B202" t="s">
        <v>804</v>
      </c>
      <c r="C202" t="s">
        <v>557</v>
      </c>
    </row>
    <row r="203" spans="1:3" x14ac:dyDescent="0.25">
      <c r="A203">
        <v>23674</v>
      </c>
      <c r="B203" t="s">
        <v>633</v>
      </c>
      <c r="C203" t="s">
        <v>602</v>
      </c>
    </row>
    <row r="204" spans="1:3" x14ac:dyDescent="0.25">
      <c r="A204">
        <v>23267</v>
      </c>
      <c r="B204" t="s">
        <v>21</v>
      </c>
      <c r="C204" t="s">
        <v>22</v>
      </c>
    </row>
    <row r="205" spans="1:3" x14ac:dyDescent="0.25">
      <c r="A205">
        <v>23679</v>
      </c>
      <c r="B205" t="s">
        <v>638</v>
      </c>
      <c r="C205" t="s">
        <v>167</v>
      </c>
    </row>
    <row r="206" spans="1:3" x14ac:dyDescent="0.25">
      <c r="A206">
        <v>24150</v>
      </c>
      <c r="B206" t="s">
        <v>1137</v>
      </c>
      <c r="C206" t="s">
        <v>1108</v>
      </c>
    </row>
    <row r="207" spans="1:3" x14ac:dyDescent="0.25">
      <c r="A207">
        <v>23271</v>
      </c>
      <c r="B207" t="s">
        <v>32</v>
      </c>
      <c r="C207" t="s">
        <v>33</v>
      </c>
    </row>
    <row r="208" spans="1:3" x14ac:dyDescent="0.25">
      <c r="A208">
        <v>23658</v>
      </c>
      <c r="B208" t="s">
        <v>612</v>
      </c>
      <c r="C208" t="s">
        <v>427</v>
      </c>
    </row>
    <row r="209" spans="1:3" x14ac:dyDescent="0.25">
      <c r="A209">
        <v>24171</v>
      </c>
      <c r="B209" t="s">
        <v>1159</v>
      </c>
      <c r="C209" t="s">
        <v>61</v>
      </c>
    </row>
    <row r="210" spans="1:3" x14ac:dyDescent="0.25">
      <c r="A210">
        <v>23754</v>
      </c>
      <c r="B210" t="s">
        <v>720</v>
      </c>
      <c r="C210" t="s">
        <v>184</v>
      </c>
    </row>
    <row r="211" spans="1:3" x14ac:dyDescent="0.25">
      <c r="A211">
        <v>23785</v>
      </c>
      <c r="B211" t="s">
        <v>753</v>
      </c>
      <c r="C211" t="s">
        <v>742</v>
      </c>
    </row>
    <row r="212" spans="1:3" x14ac:dyDescent="0.25">
      <c r="A212">
        <v>23341</v>
      </c>
      <c r="B212" t="s">
        <v>166</v>
      </c>
      <c r="C212" t="s">
        <v>167</v>
      </c>
    </row>
    <row r="213" spans="1:3" x14ac:dyDescent="0.25">
      <c r="A213">
        <v>23729</v>
      </c>
      <c r="B213" t="s">
        <v>694</v>
      </c>
      <c r="C213" t="s">
        <v>144</v>
      </c>
    </row>
    <row r="214" spans="1:3" x14ac:dyDescent="0.25">
      <c r="A214">
        <v>23476</v>
      </c>
      <c r="B214" t="s">
        <v>379</v>
      </c>
      <c r="C214" t="s">
        <v>35</v>
      </c>
    </row>
    <row r="215" spans="1:3" x14ac:dyDescent="0.25">
      <c r="A215">
        <v>24024</v>
      </c>
      <c r="B215" t="s">
        <v>1008</v>
      </c>
      <c r="C215" t="s">
        <v>72</v>
      </c>
    </row>
    <row r="216" spans="1:3" x14ac:dyDescent="0.25">
      <c r="A216">
        <v>23565</v>
      </c>
      <c r="B216" t="s">
        <v>494</v>
      </c>
      <c r="C216" t="s">
        <v>133</v>
      </c>
    </row>
    <row r="217" spans="1:3" x14ac:dyDescent="0.25">
      <c r="A217">
        <v>23312</v>
      </c>
      <c r="B217" t="s">
        <v>115</v>
      </c>
      <c r="C217" t="s">
        <v>116</v>
      </c>
    </row>
    <row r="218" spans="1:3" x14ac:dyDescent="0.25">
      <c r="A218">
        <v>23980</v>
      </c>
      <c r="B218" t="s">
        <v>959</v>
      </c>
      <c r="C218" t="s">
        <v>484</v>
      </c>
    </row>
    <row r="219" spans="1:3" x14ac:dyDescent="0.25">
      <c r="A219">
        <v>23684</v>
      </c>
      <c r="B219" t="s">
        <v>643</v>
      </c>
      <c r="C219" t="s">
        <v>243</v>
      </c>
    </row>
    <row r="220" spans="1:3" x14ac:dyDescent="0.25">
      <c r="A220">
        <v>24001</v>
      </c>
      <c r="B220" t="s">
        <v>982</v>
      </c>
      <c r="C220" t="s">
        <v>169</v>
      </c>
    </row>
    <row r="221" spans="1:3" x14ac:dyDescent="0.25">
      <c r="A221">
        <v>23835</v>
      </c>
      <c r="B221" t="s">
        <v>807</v>
      </c>
      <c r="C221" t="s">
        <v>808</v>
      </c>
    </row>
    <row r="222" spans="1:3" x14ac:dyDescent="0.25">
      <c r="A222">
        <v>23400</v>
      </c>
      <c r="B222" t="s">
        <v>262</v>
      </c>
      <c r="C222" t="s">
        <v>263</v>
      </c>
    </row>
    <row r="223" spans="1:3" x14ac:dyDescent="0.25">
      <c r="A223">
        <v>23443</v>
      </c>
      <c r="B223" t="s">
        <v>330</v>
      </c>
      <c r="C223" t="s">
        <v>88</v>
      </c>
    </row>
    <row r="224" spans="1:3" x14ac:dyDescent="0.25">
      <c r="A224">
        <v>23486</v>
      </c>
      <c r="B224" t="s">
        <v>391</v>
      </c>
      <c r="C224" t="s">
        <v>86</v>
      </c>
    </row>
    <row r="225" spans="1:3" x14ac:dyDescent="0.25">
      <c r="A225">
        <v>24021</v>
      </c>
      <c r="B225" t="s">
        <v>1005</v>
      </c>
      <c r="C225" t="s">
        <v>587</v>
      </c>
    </row>
    <row r="226" spans="1:3" x14ac:dyDescent="0.25">
      <c r="A226">
        <v>23734</v>
      </c>
      <c r="B226" t="s">
        <v>699</v>
      </c>
      <c r="C226" t="s">
        <v>283</v>
      </c>
    </row>
    <row r="227" spans="1:3" x14ac:dyDescent="0.25">
      <c r="A227">
        <v>24142</v>
      </c>
      <c r="B227" t="s">
        <v>1129</v>
      </c>
      <c r="C227" t="s">
        <v>356</v>
      </c>
    </row>
    <row r="228" spans="1:3" x14ac:dyDescent="0.25">
      <c r="A228">
        <v>23993</v>
      </c>
      <c r="B228" t="s">
        <v>973</v>
      </c>
      <c r="C228" t="s">
        <v>473</v>
      </c>
    </row>
    <row r="229" spans="1:3" x14ac:dyDescent="0.25">
      <c r="A229">
        <v>23401</v>
      </c>
      <c r="B229" t="s">
        <v>264</v>
      </c>
      <c r="C229" t="s">
        <v>265</v>
      </c>
    </row>
    <row r="230" spans="1:3" x14ac:dyDescent="0.25">
      <c r="A230">
        <v>23822</v>
      </c>
      <c r="B230" t="s">
        <v>793</v>
      </c>
      <c r="C230" t="s">
        <v>378</v>
      </c>
    </row>
    <row r="231" spans="1:3" x14ac:dyDescent="0.25">
      <c r="A231">
        <v>24236</v>
      </c>
      <c r="B231" t="s">
        <v>1225</v>
      </c>
      <c r="C231" t="s">
        <v>302</v>
      </c>
    </row>
    <row r="232" spans="1:3" x14ac:dyDescent="0.25">
      <c r="A232">
        <v>23750</v>
      </c>
      <c r="B232" t="s">
        <v>716</v>
      </c>
      <c r="C232" t="s">
        <v>138</v>
      </c>
    </row>
    <row r="233" spans="1:3" x14ac:dyDescent="0.25">
      <c r="A233">
        <v>23985</v>
      </c>
      <c r="B233" t="s">
        <v>964</v>
      </c>
      <c r="C233" t="s">
        <v>651</v>
      </c>
    </row>
    <row r="234" spans="1:3" x14ac:dyDescent="0.25">
      <c r="A234">
        <v>23306</v>
      </c>
      <c r="B234" t="s">
        <v>103</v>
      </c>
      <c r="C234" t="s">
        <v>104</v>
      </c>
    </row>
    <row r="235" spans="1:3" x14ac:dyDescent="0.25">
      <c r="A235">
        <v>24103</v>
      </c>
      <c r="B235" t="s">
        <v>1088</v>
      </c>
      <c r="C235" t="s">
        <v>173</v>
      </c>
    </row>
    <row r="236" spans="1:3" x14ac:dyDescent="0.25">
      <c r="A236">
        <v>24152</v>
      </c>
      <c r="B236" t="s">
        <v>1139</v>
      </c>
      <c r="C236" t="s">
        <v>302</v>
      </c>
    </row>
    <row r="237" spans="1:3" x14ac:dyDescent="0.25">
      <c r="A237">
        <v>23862</v>
      </c>
      <c r="B237" t="s">
        <v>837</v>
      </c>
      <c r="C237" t="s">
        <v>296</v>
      </c>
    </row>
    <row r="238" spans="1:3" x14ac:dyDescent="0.25">
      <c r="A238">
        <v>23632</v>
      </c>
      <c r="B238" t="s">
        <v>579</v>
      </c>
      <c r="C238" t="s">
        <v>84</v>
      </c>
    </row>
    <row r="239" spans="1:3" x14ac:dyDescent="0.25">
      <c r="A239">
        <v>23428</v>
      </c>
      <c r="B239" t="s">
        <v>310</v>
      </c>
      <c r="C239" t="s">
        <v>203</v>
      </c>
    </row>
    <row r="240" spans="1:3" x14ac:dyDescent="0.25">
      <c r="A240">
        <v>24208</v>
      </c>
      <c r="B240" t="s">
        <v>1197</v>
      </c>
      <c r="C240" t="s">
        <v>59</v>
      </c>
    </row>
    <row r="241" spans="1:3" x14ac:dyDescent="0.25">
      <c r="A241">
        <v>24251</v>
      </c>
      <c r="B241" t="s">
        <v>1241</v>
      </c>
      <c r="C241" t="s">
        <v>1236</v>
      </c>
    </row>
    <row r="242" spans="1:3" x14ac:dyDescent="0.25">
      <c r="A242">
        <v>23992</v>
      </c>
      <c r="B242" t="s">
        <v>971</v>
      </c>
      <c r="C242" t="s">
        <v>972</v>
      </c>
    </row>
    <row r="243" spans="1:3" x14ac:dyDescent="0.25">
      <c r="A243">
        <v>23907</v>
      </c>
      <c r="B243" t="s">
        <v>882</v>
      </c>
      <c r="C243" t="s">
        <v>288</v>
      </c>
    </row>
    <row r="244" spans="1:3" x14ac:dyDescent="0.25">
      <c r="A244">
        <v>23727</v>
      </c>
      <c r="B244" t="s">
        <v>692</v>
      </c>
      <c r="C244" t="s">
        <v>133</v>
      </c>
    </row>
    <row r="245" spans="1:3" x14ac:dyDescent="0.25">
      <c r="A245">
        <v>24188</v>
      </c>
      <c r="B245" t="s">
        <v>1176</v>
      </c>
      <c r="C245" t="s">
        <v>404</v>
      </c>
    </row>
    <row r="246" spans="1:3" x14ac:dyDescent="0.25">
      <c r="A246">
        <v>23584</v>
      </c>
      <c r="B246" t="s">
        <v>517</v>
      </c>
      <c r="C246" t="s">
        <v>37</v>
      </c>
    </row>
    <row r="247" spans="1:3" x14ac:dyDescent="0.25">
      <c r="A247">
        <v>24077</v>
      </c>
      <c r="B247" t="s">
        <v>1062</v>
      </c>
      <c r="C247" t="s">
        <v>269</v>
      </c>
    </row>
    <row r="248" spans="1:3" x14ac:dyDescent="0.25">
      <c r="A248">
        <v>23466</v>
      </c>
      <c r="B248" t="s">
        <v>364</v>
      </c>
      <c r="C248" t="s">
        <v>201</v>
      </c>
    </row>
    <row r="249" spans="1:3" x14ac:dyDescent="0.25">
      <c r="A249">
        <v>23525</v>
      </c>
      <c r="B249" t="s">
        <v>440</v>
      </c>
      <c r="C249" t="s">
        <v>116</v>
      </c>
    </row>
    <row r="250" spans="1:3" x14ac:dyDescent="0.25">
      <c r="A250">
        <v>23573</v>
      </c>
      <c r="B250" t="s">
        <v>504</v>
      </c>
      <c r="C250" t="s">
        <v>127</v>
      </c>
    </row>
    <row r="251" spans="1:3" x14ac:dyDescent="0.25">
      <c r="A251">
        <v>23612</v>
      </c>
      <c r="B251" t="s">
        <v>551</v>
      </c>
      <c r="C251" t="s">
        <v>35</v>
      </c>
    </row>
    <row r="252" spans="1:3" x14ac:dyDescent="0.25">
      <c r="A252">
        <v>24007</v>
      </c>
      <c r="B252" t="s">
        <v>989</v>
      </c>
      <c r="C252" t="s">
        <v>236</v>
      </c>
    </row>
    <row r="253" spans="1:3" x14ac:dyDescent="0.25">
      <c r="A253">
        <v>23423</v>
      </c>
      <c r="B253" t="s">
        <v>301</v>
      </c>
      <c r="C253" t="s">
        <v>302</v>
      </c>
    </row>
    <row r="254" spans="1:3" x14ac:dyDescent="0.25">
      <c r="A254">
        <v>23263</v>
      </c>
      <c r="B254" t="s">
        <v>9</v>
      </c>
      <c r="C254" t="s">
        <v>10</v>
      </c>
    </row>
    <row r="255" spans="1:3" x14ac:dyDescent="0.25">
      <c r="A255">
        <v>23597</v>
      </c>
      <c r="B255" t="s">
        <v>532</v>
      </c>
      <c r="C255" t="s">
        <v>533</v>
      </c>
    </row>
    <row r="256" spans="1:3" x14ac:dyDescent="0.25">
      <c r="A256">
        <v>23743</v>
      </c>
      <c r="B256" t="s">
        <v>708</v>
      </c>
      <c r="C256" t="s">
        <v>76</v>
      </c>
    </row>
    <row r="257" spans="1:3" x14ac:dyDescent="0.25">
      <c r="A257">
        <v>24232</v>
      </c>
      <c r="B257" t="s">
        <v>1221</v>
      </c>
      <c r="C257" t="s">
        <v>745</v>
      </c>
    </row>
    <row r="258" spans="1:3" x14ac:dyDescent="0.25">
      <c r="A258">
        <v>23676</v>
      </c>
      <c r="B258" t="s">
        <v>635</v>
      </c>
      <c r="C258" t="s">
        <v>96</v>
      </c>
    </row>
    <row r="259" spans="1:3" x14ac:dyDescent="0.25">
      <c r="A259">
        <v>24078</v>
      </c>
      <c r="B259" t="s">
        <v>1063</v>
      </c>
      <c r="C259" t="s">
        <v>599</v>
      </c>
    </row>
    <row r="260" spans="1:3" x14ac:dyDescent="0.25">
      <c r="A260">
        <v>23824</v>
      </c>
      <c r="B260" t="s">
        <v>795</v>
      </c>
      <c r="C260" t="s">
        <v>167</v>
      </c>
    </row>
    <row r="261" spans="1:3" x14ac:dyDescent="0.25">
      <c r="A261">
        <v>23881</v>
      </c>
      <c r="B261" t="s">
        <v>856</v>
      </c>
      <c r="C261" t="s">
        <v>33</v>
      </c>
    </row>
    <row r="262" spans="1:3" x14ac:dyDescent="0.25">
      <c r="A262">
        <v>23979</v>
      </c>
      <c r="B262" t="s">
        <v>958</v>
      </c>
      <c r="C262" t="s">
        <v>298</v>
      </c>
    </row>
    <row r="263" spans="1:3" x14ac:dyDescent="0.25">
      <c r="A263">
        <v>23981</v>
      </c>
      <c r="B263" t="s">
        <v>960</v>
      </c>
      <c r="C263" t="s">
        <v>503</v>
      </c>
    </row>
    <row r="264" spans="1:3" x14ac:dyDescent="0.25">
      <c r="A264">
        <v>24198</v>
      </c>
      <c r="B264" t="s">
        <v>1186</v>
      </c>
      <c r="C264" t="s">
        <v>102</v>
      </c>
    </row>
    <row r="265" spans="1:3" x14ac:dyDescent="0.25">
      <c r="A265">
        <v>24089</v>
      </c>
      <c r="B265" t="s">
        <v>1074</v>
      </c>
      <c r="C265" t="s">
        <v>314</v>
      </c>
    </row>
    <row r="266" spans="1:3" x14ac:dyDescent="0.25">
      <c r="A266">
        <v>23585</v>
      </c>
      <c r="B266" t="s">
        <v>518</v>
      </c>
      <c r="C266" t="s">
        <v>503</v>
      </c>
    </row>
    <row r="267" spans="1:3" x14ac:dyDescent="0.25">
      <c r="A267">
        <v>24211</v>
      </c>
      <c r="B267" t="s">
        <v>1200</v>
      </c>
      <c r="C267" t="s">
        <v>25</v>
      </c>
    </row>
    <row r="268" spans="1:3" x14ac:dyDescent="0.25">
      <c r="A268">
        <v>23318</v>
      </c>
      <c r="B268" t="s">
        <v>124</v>
      </c>
      <c r="C268" t="s">
        <v>125</v>
      </c>
    </row>
    <row r="269" spans="1:3" x14ac:dyDescent="0.25">
      <c r="A269">
        <v>24125</v>
      </c>
      <c r="B269" t="s">
        <v>1112</v>
      </c>
      <c r="C269" t="s">
        <v>430</v>
      </c>
    </row>
    <row r="270" spans="1:3" x14ac:dyDescent="0.25">
      <c r="A270">
        <v>23587</v>
      </c>
      <c r="B270" t="s">
        <v>520</v>
      </c>
      <c r="C270" t="s">
        <v>223</v>
      </c>
    </row>
    <row r="271" spans="1:3" x14ac:dyDescent="0.25">
      <c r="A271">
        <v>23969</v>
      </c>
      <c r="B271" t="s">
        <v>947</v>
      </c>
      <c r="C271" t="s">
        <v>948</v>
      </c>
    </row>
    <row r="272" spans="1:3" x14ac:dyDescent="0.25">
      <c r="A272">
        <v>23611</v>
      </c>
      <c r="B272" t="s">
        <v>549</v>
      </c>
      <c r="C272" t="s">
        <v>550</v>
      </c>
    </row>
    <row r="273" spans="1:3" x14ac:dyDescent="0.25">
      <c r="A273">
        <v>23918</v>
      </c>
      <c r="B273" t="s">
        <v>893</v>
      </c>
      <c r="C273" t="s">
        <v>173</v>
      </c>
    </row>
    <row r="274" spans="1:3" x14ac:dyDescent="0.25">
      <c r="A274">
        <v>24140</v>
      </c>
      <c r="B274" t="s">
        <v>1127</v>
      </c>
      <c r="C274" t="s">
        <v>146</v>
      </c>
    </row>
    <row r="275" spans="1:3" x14ac:dyDescent="0.25">
      <c r="A275">
        <v>23559</v>
      </c>
      <c r="B275" t="s">
        <v>488</v>
      </c>
      <c r="C275" t="s">
        <v>114</v>
      </c>
    </row>
    <row r="276" spans="1:3" x14ac:dyDescent="0.25">
      <c r="A276">
        <v>23603</v>
      </c>
      <c r="B276" t="s">
        <v>539</v>
      </c>
      <c r="C276" t="s">
        <v>252</v>
      </c>
    </row>
    <row r="277" spans="1:3" x14ac:dyDescent="0.25">
      <c r="A277">
        <v>23828</v>
      </c>
      <c r="B277" t="s">
        <v>799</v>
      </c>
      <c r="C277" t="s">
        <v>272</v>
      </c>
    </row>
    <row r="278" spans="1:3" x14ac:dyDescent="0.25">
      <c r="A278">
        <v>24159</v>
      </c>
      <c r="B278" t="s">
        <v>1146</v>
      </c>
      <c r="C278" t="s">
        <v>992</v>
      </c>
    </row>
    <row r="279" spans="1:3" x14ac:dyDescent="0.25">
      <c r="A279">
        <v>23636</v>
      </c>
      <c r="B279" t="s">
        <v>583</v>
      </c>
      <c r="C279" t="s">
        <v>457</v>
      </c>
    </row>
    <row r="280" spans="1:3" x14ac:dyDescent="0.25">
      <c r="A280">
        <v>24062</v>
      </c>
      <c r="B280" t="s">
        <v>1046</v>
      </c>
      <c r="C280" t="s">
        <v>336</v>
      </c>
    </row>
    <row r="281" spans="1:3" x14ac:dyDescent="0.25">
      <c r="A281">
        <v>23568</v>
      </c>
      <c r="B281" t="s">
        <v>498</v>
      </c>
      <c r="C281" t="s">
        <v>232</v>
      </c>
    </row>
    <row r="282" spans="1:3" x14ac:dyDescent="0.25">
      <c r="A282">
        <v>23866</v>
      </c>
      <c r="B282" t="s">
        <v>841</v>
      </c>
      <c r="C282" t="s">
        <v>19</v>
      </c>
    </row>
    <row r="283" spans="1:3" x14ac:dyDescent="0.25">
      <c r="A283">
        <v>24100</v>
      </c>
      <c r="B283" t="s">
        <v>1085</v>
      </c>
      <c r="C283" t="s">
        <v>476</v>
      </c>
    </row>
    <row r="284" spans="1:3" x14ac:dyDescent="0.25">
      <c r="A284">
        <v>23508</v>
      </c>
      <c r="B284" t="s">
        <v>417</v>
      </c>
      <c r="C284" t="s">
        <v>158</v>
      </c>
    </row>
    <row r="285" spans="1:3" x14ac:dyDescent="0.25">
      <c r="A285">
        <v>23955</v>
      </c>
      <c r="B285" t="s">
        <v>932</v>
      </c>
      <c r="C285" t="s">
        <v>808</v>
      </c>
    </row>
    <row r="286" spans="1:3" x14ac:dyDescent="0.25">
      <c r="A286">
        <v>23620</v>
      </c>
      <c r="B286" t="s">
        <v>562</v>
      </c>
      <c r="C286" t="s">
        <v>86</v>
      </c>
    </row>
    <row r="287" spans="1:3" x14ac:dyDescent="0.25">
      <c r="A287">
        <v>23468</v>
      </c>
      <c r="B287" t="s">
        <v>367</v>
      </c>
      <c r="C287" t="s">
        <v>347</v>
      </c>
    </row>
    <row r="288" spans="1:3" x14ac:dyDescent="0.25">
      <c r="A288">
        <v>23730</v>
      </c>
      <c r="B288" t="s">
        <v>695</v>
      </c>
      <c r="C288" t="s">
        <v>619</v>
      </c>
    </row>
    <row r="289" spans="1:3" x14ac:dyDescent="0.25">
      <c r="A289">
        <v>23571</v>
      </c>
      <c r="B289" t="s">
        <v>501</v>
      </c>
      <c r="C289" t="s">
        <v>462</v>
      </c>
    </row>
    <row r="290" spans="1:3" x14ac:dyDescent="0.25">
      <c r="A290">
        <v>23645</v>
      </c>
      <c r="B290" t="s">
        <v>595</v>
      </c>
      <c r="C290" t="s">
        <v>238</v>
      </c>
    </row>
    <row r="291" spans="1:3" x14ac:dyDescent="0.25">
      <c r="A291">
        <v>24250</v>
      </c>
      <c r="B291" t="s">
        <v>1240</v>
      </c>
      <c r="C291" t="s">
        <v>178</v>
      </c>
    </row>
    <row r="292" spans="1:3" x14ac:dyDescent="0.25">
      <c r="A292">
        <v>24245</v>
      </c>
      <c r="B292" t="s">
        <v>1234</v>
      </c>
      <c r="C292" t="s">
        <v>981</v>
      </c>
    </row>
    <row r="293" spans="1:3" x14ac:dyDescent="0.25">
      <c r="A293">
        <v>23781</v>
      </c>
      <c r="B293" t="s">
        <v>749</v>
      </c>
      <c r="C293" t="s">
        <v>30</v>
      </c>
    </row>
    <row r="294" spans="1:3" x14ac:dyDescent="0.25">
      <c r="A294">
        <v>23960</v>
      </c>
      <c r="B294" t="s">
        <v>937</v>
      </c>
      <c r="C294" t="s">
        <v>82</v>
      </c>
    </row>
    <row r="295" spans="1:3" x14ac:dyDescent="0.25">
      <c r="A295">
        <v>23456</v>
      </c>
      <c r="B295" t="s">
        <v>348</v>
      </c>
      <c r="C295" t="s">
        <v>316</v>
      </c>
    </row>
    <row r="296" spans="1:3" x14ac:dyDescent="0.25">
      <c r="A296">
        <v>23656</v>
      </c>
      <c r="B296" t="s">
        <v>610</v>
      </c>
      <c r="C296" t="s">
        <v>265</v>
      </c>
    </row>
    <row r="297" spans="1:3" x14ac:dyDescent="0.25">
      <c r="A297">
        <v>23418</v>
      </c>
      <c r="B297" t="s">
        <v>293</v>
      </c>
      <c r="C297" t="s">
        <v>294</v>
      </c>
    </row>
    <row r="298" spans="1:3" x14ac:dyDescent="0.25">
      <c r="A298">
        <v>23957</v>
      </c>
      <c r="B298" t="s">
        <v>934</v>
      </c>
      <c r="C298" t="s">
        <v>196</v>
      </c>
    </row>
    <row r="299" spans="1:3" x14ac:dyDescent="0.25">
      <c r="A299">
        <v>23826</v>
      </c>
      <c r="B299" t="s">
        <v>797</v>
      </c>
      <c r="C299" t="s">
        <v>710</v>
      </c>
    </row>
    <row r="300" spans="1:3" x14ac:dyDescent="0.25">
      <c r="A300">
        <v>23576</v>
      </c>
      <c r="B300" t="s">
        <v>508</v>
      </c>
      <c r="C300" t="s">
        <v>57</v>
      </c>
    </row>
    <row r="301" spans="1:3" x14ac:dyDescent="0.25">
      <c r="A301">
        <v>24094</v>
      </c>
      <c r="B301" t="s">
        <v>1079</v>
      </c>
      <c r="C301" t="s">
        <v>78</v>
      </c>
    </row>
    <row r="302" spans="1:3" x14ac:dyDescent="0.25">
      <c r="A302">
        <v>23357</v>
      </c>
      <c r="B302" t="s">
        <v>194</v>
      </c>
      <c r="C302" t="s">
        <v>86</v>
      </c>
    </row>
    <row r="303" spans="1:3" x14ac:dyDescent="0.25">
      <c r="A303">
        <v>23280</v>
      </c>
      <c r="B303" t="s">
        <v>51</v>
      </c>
      <c r="C303" t="s">
        <v>52</v>
      </c>
    </row>
    <row r="304" spans="1:3" x14ac:dyDescent="0.25">
      <c r="A304">
        <v>23531</v>
      </c>
      <c r="B304" t="s">
        <v>449</v>
      </c>
      <c r="C304" t="s">
        <v>142</v>
      </c>
    </row>
    <row r="305" spans="1:3" x14ac:dyDescent="0.25">
      <c r="A305">
        <v>23498</v>
      </c>
      <c r="B305" t="s">
        <v>405</v>
      </c>
      <c r="C305" t="s">
        <v>269</v>
      </c>
    </row>
    <row r="306" spans="1:3" x14ac:dyDescent="0.25">
      <c r="A306">
        <v>23661</v>
      </c>
      <c r="B306" t="s">
        <v>616</v>
      </c>
      <c r="C306" t="s">
        <v>617</v>
      </c>
    </row>
    <row r="307" spans="1:3" x14ac:dyDescent="0.25">
      <c r="A307">
        <v>24116</v>
      </c>
      <c r="B307" t="s">
        <v>1102</v>
      </c>
      <c r="C307" t="s">
        <v>309</v>
      </c>
    </row>
    <row r="308" spans="1:3" x14ac:dyDescent="0.25">
      <c r="A308">
        <v>24080</v>
      </c>
      <c r="B308" t="s">
        <v>1065</v>
      </c>
      <c r="C308" t="s">
        <v>148</v>
      </c>
    </row>
    <row r="309" spans="1:3" x14ac:dyDescent="0.25">
      <c r="A309">
        <v>23774</v>
      </c>
      <c r="B309" t="s">
        <v>740</v>
      </c>
      <c r="C309" t="s">
        <v>10</v>
      </c>
    </row>
    <row r="310" spans="1:3" x14ac:dyDescent="0.25">
      <c r="A310">
        <v>24241</v>
      </c>
      <c r="B310" t="s">
        <v>1230</v>
      </c>
      <c r="C310" t="s">
        <v>599</v>
      </c>
    </row>
    <row r="311" spans="1:3" x14ac:dyDescent="0.25">
      <c r="A311">
        <v>23813</v>
      </c>
      <c r="B311" t="s">
        <v>783</v>
      </c>
      <c r="C311" t="s">
        <v>54</v>
      </c>
    </row>
    <row r="312" spans="1:3" x14ac:dyDescent="0.25">
      <c r="A312">
        <v>23546</v>
      </c>
      <c r="B312" t="s">
        <v>468</v>
      </c>
      <c r="C312" t="s">
        <v>469</v>
      </c>
    </row>
    <row r="313" spans="1:3" x14ac:dyDescent="0.25">
      <c r="A313">
        <v>23588</v>
      </c>
      <c r="B313" t="s">
        <v>521</v>
      </c>
      <c r="C313" t="s">
        <v>522</v>
      </c>
    </row>
    <row r="314" spans="1:3" x14ac:dyDescent="0.25">
      <c r="A314">
        <v>23722</v>
      </c>
      <c r="B314" t="s">
        <v>687</v>
      </c>
      <c r="C314" t="s">
        <v>203</v>
      </c>
    </row>
    <row r="315" spans="1:3" x14ac:dyDescent="0.25">
      <c r="A315">
        <v>23514</v>
      </c>
      <c r="B315" t="s">
        <v>424</v>
      </c>
      <c r="C315" t="s">
        <v>425</v>
      </c>
    </row>
    <row r="316" spans="1:3" x14ac:dyDescent="0.25">
      <c r="A316">
        <v>23648</v>
      </c>
      <c r="B316" t="s">
        <v>600</v>
      </c>
      <c r="C316" t="s">
        <v>374</v>
      </c>
    </row>
    <row r="317" spans="1:3" x14ac:dyDescent="0.25">
      <c r="A317">
        <v>23741</v>
      </c>
      <c r="B317" t="s">
        <v>706</v>
      </c>
      <c r="C317" t="s">
        <v>307</v>
      </c>
    </row>
    <row r="318" spans="1:3" x14ac:dyDescent="0.25">
      <c r="A318">
        <v>23706</v>
      </c>
      <c r="B318" t="s">
        <v>670</v>
      </c>
      <c r="C318" t="s">
        <v>7</v>
      </c>
    </row>
    <row r="319" spans="1:3" x14ac:dyDescent="0.25">
      <c r="A319">
        <v>23894</v>
      </c>
      <c r="B319" t="s">
        <v>869</v>
      </c>
      <c r="C319" t="s">
        <v>92</v>
      </c>
    </row>
    <row r="320" spans="1:3" x14ac:dyDescent="0.25">
      <c r="A320">
        <v>23440</v>
      </c>
      <c r="B320" t="s">
        <v>325</v>
      </c>
      <c r="C320" t="s">
        <v>265</v>
      </c>
    </row>
    <row r="321" spans="1:3" x14ac:dyDescent="0.25">
      <c r="A321">
        <v>23530</v>
      </c>
      <c r="B321" t="s">
        <v>447</v>
      </c>
      <c r="C321" t="s">
        <v>448</v>
      </c>
    </row>
    <row r="322" spans="1:3" x14ac:dyDescent="0.25">
      <c r="A322">
        <v>24173</v>
      </c>
      <c r="B322" t="s">
        <v>1161</v>
      </c>
      <c r="C322" t="s">
        <v>19</v>
      </c>
    </row>
    <row r="323" spans="1:3" x14ac:dyDescent="0.25">
      <c r="A323">
        <v>24209</v>
      </c>
      <c r="B323" t="s">
        <v>1198</v>
      </c>
      <c r="C323" t="s">
        <v>296</v>
      </c>
    </row>
    <row r="324" spans="1:3" x14ac:dyDescent="0.25">
      <c r="A324">
        <v>23609</v>
      </c>
      <c r="B324" t="s">
        <v>546</v>
      </c>
      <c r="C324" t="s">
        <v>547</v>
      </c>
    </row>
    <row r="325" spans="1:3" x14ac:dyDescent="0.25">
      <c r="A325">
        <v>23459</v>
      </c>
      <c r="B325" t="s">
        <v>353</v>
      </c>
      <c r="C325" t="s">
        <v>354</v>
      </c>
    </row>
    <row r="326" spans="1:3" x14ac:dyDescent="0.25">
      <c r="A326">
        <v>23870</v>
      </c>
      <c r="B326" t="s">
        <v>845</v>
      </c>
      <c r="C326" t="s">
        <v>90</v>
      </c>
    </row>
    <row r="327" spans="1:3" x14ac:dyDescent="0.25">
      <c r="A327">
        <v>23405</v>
      </c>
      <c r="B327" t="s">
        <v>271</v>
      </c>
      <c r="C327" t="s">
        <v>272</v>
      </c>
    </row>
    <row r="328" spans="1:3" x14ac:dyDescent="0.25">
      <c r="A328">
        <v>23896</v>
      </c>
      <c r="B328" t="s">
        <v>871</v>
      </c>
      <c r="C328" t="s">
        <v>309</v>
      </c>
    </row>
    <row r="329" spans="1:3" x14ac:dyDescent="0.25">
      <c r="A329">
        <v>23736</v>
      </c>
      <c r="B329" t="s">
        <v>701</v>
      </c>
      <c r="C329" t="s">
        <v>135</v>
      </c>
    </row>
    <row r="330" spans="1:3" x14ac:dyDescent="0.25">
      <c r="A330">
        <v>23535</v>
      </c>
      <c r="B330" t="s">
        <v>455</v>
      </c>
      <c r="C330" t="s">
        <v>193</v>
      </c>
    </row>
    <row r="331" spans="1:3" x14ac:dyDescent="0.25">
      <c r="A331">
        <v>23335</v>
      </c>
      <c r="B331" t="s">
        <v>155</v>
      </c>
      <c r="C331" t="s">
        <v>156</v>
      </c>
    </row>
    <row r="332" spans="1:3" x14ac:dyDescent="0.25">
      <c r="A332">
        <v>23721</v>
      </c>
      <c r="B332" t="s">
        <v>686</v>
      </c>
      <c r="C332" t="s">
        <v>180</v>
      </c>
    </row>
    <row r="333" spans="1:3" x14ac:dyDescent="0.25">
      <c r="A333">
        <v>23654</v>
      </c>
      <c r="B333" t="s">
        <v>607</v>
      </c>
      <c r="C333" t="s">
        <v>608</v>
      </c>
    </row>
    <row r="334" spans="1:3" x14ac:dyDescent="0.25">
      <c r="A334">
        <v>24212</v>
      </c>
      <c r="B334" t="s">
        <v>1201</v>
      </c>
      <c r="C334" t="s">
        <v>37</v>
      </c>
    </row>
    <row r="335" spans="1:3" x14ac:dyDescent="0.25">
      <c r="A335">
        <v>23818</v>
      </c>
      <c r="B335" t="s">
        <v>789</v>
      </c>
      <c r="C335" t="s">
        <v>220</v>
      </c>
    </row>
    <row r="336" spans="1:3" x14ac:dyDescent="0.25">
      <c r="A336">
        <v>24016</v>
      </c>
      <c r="B336" t="s">
        <v>1000</v>
      </c>
      <c r="C336" t="s">
        <v>129</v>
      </c>
    </row>
    <row r="337" spans="1:3" x14ac:dyDescent="0.25">
      <c r="A337">
        <v>23806</v>
      </c>
      <c r="B337" t="s">
        <v>776</v>
      </c>
      <c r="C337" t="s">
        <v>148</v>
      </c>
    </row>
    <row r="338" spans="1:3" x14ac:dyDescent="0.25">
      <c r="A338">
        <v>24141</v>
      </c>
      <c r="B338" t="s">
        <v>1128</v>
      </c>
      <c r="C338" t="s">
        <v>404</v>
      </c>
    </row>
    <row r="339" spans="1:3" x14ac:dyDescent="0.25">
      <c r="A339">
        <v>23365</v>
      </c>
      <c r="B339" t="s">
        <v>208</v>
      </c>
      <c r="C339" t="s">
        <v>209</v>
      </c>
    </row>
    <row r="340" spans="1:3" x14ac:dyDescent="0.25">
      <c r="A340">
        <v>24258</v>
      </c>
      <c r="B340" t="s">
        <v>1248</v>
      </c>
      <c r="C340" t="s">
        <v>70</v>
      </c>
    </row>
    <row r="341" spans="1:3" x14ac:dyDescent="0.25">
      <c r="A341">
        <v>23511</v>
      </c>
      <c r="B341" t="s">
        <v>420</v>
      </c>
      <c r="C341" t="s">
        <v>421</v>
      </c>
    </row>
    <row r="342" spans="1:3" x14ac:dyDescent="0.25">
      <c r="A342">
        <v>23503</v>
      </c>
      <c r="B342" t="s">
        <v>411</v>
      </c>
      <c r="C342" t="s">
        <v>298</v>
      </c>
    </row>
    <row r="343" spans="1:3" x14ac:dyDescent="0.25">
      <c r="A343">
        <v>23683</v>
      </c>
      <c r="B343" t="s">
        <v>642</v>
      </c>
      <c r="C343" t="s">
        <v>372</v>
      </c>
    </row>
    <row r="344" spans="1:3" x14ac:dyDescent="0.25">
      <c r="A344">
        <v>23553</v>
      </c>
      <c r="B344" t="s">
        <v>479</v>
      </c>
      <c r="C344" t="s">
        <v>462</v>
      </c>
    </row>
    <row r="345" spans="1:3" x14ac:dyDescent="0.25">
      <c r="A345">
        <v>23614</v>
      </c>
      <c r="B345" t="s">
        <v>554</v>
      </c>
      <c r="C345" t="s">
        <v>555</v>
      </c>
    </row>
    <row r="346" spans="1:3" x14ac:dyDescent="0.25">
      <c r="A346">
        <v>23688</v>
      </c>
      <c r="B346" t="s">
        <v>647</v>
      </c>
      <c r="C346" t="s">
        <v>180</v>
      </c>
    </row>
    <row r="347" spans="1:3" x14ac:dyDescent="0.25">
      <c r="A347">
        <v>23421</v>
      </c>
      <c r="B347" t="s">
        <v>299</v>
      </c>
      <c r="C347" t="s">
        <v>148</v>
      </c>
    </row>
    <row r="348" spans="1:3" x14ac:dyDescent="0.25">
      <c r="A348">
        <v>23521</v>
      </c>
      <c r="B348" t="s">
        <v>435</v>
      </c>
      <c r="C348" t="s">
        <v>436</v>
      </c>
    </row>
    <row r="349" spans="1:3" x14ac:dyDescent="0.25">
      <c r="A349">
        <v>23651</v>
      </c>
      <c r="B349" t="s">
        <v>604</v>
      </c>
      <c r="C349" t="s">
        <v>102</v>
      </c>
    </row>
    <row r="350" spans="1:3" x14ac:dyDescent="0.25">
      <c r="A350">
        <v>23362</v>
      </c>
      <c r="B350" t="s">
        <v>202</v>
      </c>
      <c r="C350" t="s">
        <v>203</v>
      </c>
    </row>
    <row r="351" spans="1:3" x14ac:dyDescent="0.25">
      <c r="A351">
        <v>23493</v>
      </c>
      <c r="B351" t="s">
        <v>399</v>
      </c>
      <c r="C351" t="s">
        <v>372</v>
      </c>
    </row>
    <row r="352" spans="1:3" x14ac:dyDescent="0.25">
      <c r="A352">
        <v>23912</v>
      </c>
      <c r="B352" t="s">
        <v>887</v>
      </c>
      <c r="C352" t="s">
        <v>393</v>
      </c>
    </row>
    <row r="353" spans="1:3" x14ac:dyDescent="0.25">
      <c r="A353">
        <v>23690</v>
      </c>
      <c r="B353" t="s">
        <v>649</v>
      </c>
      <c r="C353" t="s">
        <v>288</v>
      </c>
    </row>
    <row r="354" spans="1:3" x14ac:dyDescent="0.25">
      <c r="A354">
        <v>23659</v>
      </c>
      <c r="B354" t="s">
        <v>613</v>
      </c>
      <c r="C354" t="s">
        <v>503</v>
      </c>
    </row>
    <row r="355" spans="1:3" x14ac:dyDescent="0.25">
      <c r="A355">
        <v>23317</v>
      </c>
      <c r="B355" t="s">
        <v>122</v>
      </c>
      <c r="C355" t="s">
        <v>123</v>
      </c>
    </row>
    <row r="356" spans="1:3" x14ac:dyDescent="0.25">
      <c r="A356">
        <v>23281</v>
      </c>
      <c r="B356" t="s">
        <v>53</v>
      </c>
      <c r="C356" t="s">
        <v>54</v>
      </c>
    </row>
    <row r="357" spans="1:3" x14ac:dyDescent="0.25">
      <c r="A357">
        <v>24128</v>
      </c>
      <c r="B357" t="s">
        <v>1115</v>
      </c>
      <c r="C357" t="s">
        <v>298</v>
      </c>
    </row>
    <row r="358" spans="1:3" x14ac:dyDescent="0.25">
      <c r="A358">
        <v>24115</v>
      </c>
      <c r="B358" t="s">
        <v>1100</v>
      </c>
      <c r="C358" t="s">
        <v>1101</v>
      </c>
    </row>
    <row r="359" spans="1:3" x14ac:dyDescent="0.25">
      <c r="A359">
        <v>23435</v>
      </c>
      <c r="B359" t="s">
        <v>319</v>
      </c>
      <c r="C359" t="s">
        <v>201</v>
      </c>
    </row>
    <row r="360" spans="1:3" x14ac:dyDescent="0.25">
      <c r="A360">
        <v>23810</v>
      </c>
      <c r="B360" t="s">
        <v>780</v>
      </c>
      <c r="C360" t="s">
        <v>22</v>
      </c>
    </row>
    <row r="361" spans="1:3" x14ac:dyDescent="0.25">
      <c r="A361">
        <v>23483</v>
      </c>
      <c r="B361" t="s">
        <v>387</v>
      </c>
      <c r="C361" t="s">
        <v>42</v>
      </c>
    </row>
    <row r="362" spans="1:3" x14ac:dyDescent="0.25">
      <c r="A362">
        <v>23606</v>
      </c>
      <c r="B362" t="s">
        <v>543</v>
      </c>
      <c r="C362" t="s">
        <v>236</v>
      </c>
    </row>
    <row r="363" spans="1:3" x14ac:dyDescent="0.25">
      <c r="A363">
        <v>23549</v>
      </c>
      <c r="B363" t="s">
        <v>474</v>
      </c>
      <c r="C363" t="s">
        <v>104</v>
      </c>
    </row>
    <row r="364" spans="1:3" x14ac:dyDescent="0.25">
      <c r="A364">
        <v>23602</v>
      </c>
      <c r="B364" t="s">
        <v>538</v>
      </c>
      <c r="C364" t="s">
        <v>390</v>
      </c>
    </row>
    <row r="365" spans="1:3" x14ac:dyDescent="0.25">
      <c r="A365">
        <v>23911</v>
      </c>
      <c r="B365" t="s">
        <v>886</v>
      </c>
      <c r="C365" t="s">
        <v>276</v>
      </c>
    </row>
    <row r="366" spans="1:3" x14ac:dyDescent="0.25">
      <c r="A366">
        <v>23983</v>
      </c>
      <c r="B366" t="s">
        <v>962</v>
      </c>
      <c r="C366" t="s">
        <v>547</v>
      </c>
    </row>
    <row r="367" spans="1:3" x14ac:dyDescent="0.25">
      <c r="A367">
        <v>23351</v>
      </c>
      <c r="B367" t="s">
        <v>185</v>
      </c>
      <c r="C367" t="s">
        <v>186</v>
      </c>
    </row>
    <row r="368" spans="1:3" x14ac:dyDescent="0.25">
      <c r="A368">
        <v>23547</v>
      </c>
      <c r="B368" t="s">
        <v>470</v>
      </c>
      <c r="C368" t="s">
        <v>471</v>
      </c>
    </row>
    <row r="369" spans="1:3" x14ac:dyDescent="0.25">
      <c r="A369">
        <v>24175</v>
      </c>
      <c r="B369" t="s">
        <v>1163</v>
      </c>
      <c r="C369" t="s">
        <v>362</v>
      </c>
    </row>
    <row r="370" spans="1:3" x14ac:dyDescent="0.25">
      <c r="A370">
        <v>24073</v>
      </c>
      <c r="B370" t="s">
        <v>1058</v>
      </c>
      <c r="C370" t="s">
        <v>296</v>
      </c>
    </row>
    <row r="371" spans="1:3" x14ac:dyDescent="0.25">
      <c r="A371">
        <v>23556</v>
      </c>
      <c r="B371" t="s">
        <v>483</v>
      </c>
      <c r="C371" t="s">
        <v>484</v>
      </c>
    </row>
    <row r="372" spans="1:3" x14ac:dyDescent="0.25">
      <c r="A372">
        <v>24084</v>
      </c>
      <c r="B372" t="s">
        <v>1069</v>
      </c>
      <c r="C372" t="s">
        <v>72</v>
      </c>
    </row>
    <row r="373" spans="1:3" x14ac:dyDescent="0.25">
      <c r="A373">
        <v>23551</v>
      </c>
      <c r="B373" t="s">
        <v>477</v>
      </c>
      <c r="C373" t="s">
        <v>57</v>
      </c>
    </row>
    <row r="374" spans="1:3" x14ac:dyDescent="0.25">
      <c r="A374">
        <v>23783</v>
      </c>
      <c r="B374" t="s">
        <v>751</v>
      </c>
      <c r="C374" t="s">
        <v>7</v>
      </c>
    </row>
    <row r="375" spans="1:3" x14ac:dyDescent="0.25">
      <c r="A375">
        <v>23909</v>
      </c>
      <c r="B375" t="s">
        <v>884</v>
      </c>
      <c r="C375" t="s">
        <v>352</v>
      </c>
    </row>
    <row r="376" spans="1:3" x14ac:dyDescent="0.25">
      <c r="A376">
        <v>23601</v>
      </c>
      <c r="B376" t="s">
        <v>537</v>
      </c>
      <c r="C376" t="s">
        <v>296</v>
      </c>
    </row>
    <row r="377" spans="1:3" x14ac:dyDescent="0.25">
      <c r="A377">
        <v>23685</v>
      </c>
      <c r="B377" t="s">
        <v>644</v>
      </c>
      <c r="C377" t="s">
        <v>201</v>
      </c>
    </row>
    <row r="378" spans="1:3" x14ac:dyDescent="0.25">
      <c r="A378">
        <v>23478</v>
      </c>
      <c r="B378" t="s">
        <v>382</v>
      </c>
      <c r="C378" t="s">
        <v>19</v>
      </c>
    </row>
    <row r="379" spans="1:3" x14ac:dyDescent="0.25">
      <c r="A379">
        <v>24220</v>
      </c>
      <c r="B379" t="s">
        <v>1209</v>
      </c>
      <c r="C379" t="s">
        <v>150</v>
      </c>
    </row>
    <row r="380" spans="1:3" x14ac:dyDescent="0.25">
      <c r="A380">
        <v>23339</v>
      </c>
      <c r="B380" t="s">
        <v>163</v>
      </c>
      <c r="C380" t="s">
        <v>50</v>
      </c>
    </row>
    <row r="381" spans="1:3" x14ac:dyDescent="0.25">
      <c r="A381">
        <v>24092</v>
      </c>
      <c r="B381" t="s">
        <v>1077</v>
      </c>
      <c r="C381" t="s">
        <v>587</v>
      </c>
    </row>
    <row r="382" spans="1:3" x14ac:dyDescent="0.25">
      <c r="A382">
        <v>24170</v>
      </c>
      <c r="B382" t="s">
        <v>1158</v>
      </c>
      <c r="C382" t="s">
        <v>66</v>
      </c>
    </row>
    <row r="383" spans="1:3" x14ac:dyDescent="0.25">
      <c r="A383">
        <v>24065</v>
      </c>
      <c r="B383" t="s">
        <v>1049</v>
      </c>
      <c r="C383" t="s">
        <v>261</v>
      </c>
    </row>
    <row r="384" spans="1:3" x14ac:dyDescent="0.25">
      <c r="A384">
        <v>23437</v>
      </c>
      <c r="B384" t="s">
        <v>321</v>
      </c>
      <c r="C384" t="s">
        <v>322</v>
      </c>
    </row>
    <row r="385" spans="1:3" x14ac:dyDescent="0.25">
      <c r="A385">
        <v>23696</v>
      </c>
      <c r="B385" t="s">
        <v>658</v>
      </c>
      <c r="C385" t="s">
        <v>587</v>
      </c>
    </row>
    <row r="386" spans="1:3" x14ac:dyDescent="0.25">
      <c r="A386">
        <v>23442</v>
      </c>
      <c r="B386" t="s">
        <v>328</v>
      </c>
      <c r="C386" t="s">
        <v>329</v>
      </c>
    </row>
    <row r="387" spans="1:3" x14ac:dyDescent="0.25">
      <c r="A387">
        <v>24032</v>
      </c>
      <c r="B387" t="s">
        <v>1016</v>
      </c>
      <c r="C387" t="s">
        <v>162</v>
      </c>
    </row>
    <row r="388" spans="1:3" x14ac:dyDescent="0.25">
      <c r="A388">
        <v>24070</v>
      </c>
      <c r="B388" t="s">
        <v>1055</v>
      </c>
      <c r="C388" t="s">
        <v>135</v>
      </c>
    </row>
    <row r="389" spans="1:3" x14ac:dyDescent="0.25">
      <c r="A389">
        <v>23374</v>
      </c>
      <c r="B389" t="s">
        <v>222</v>
      </c>
      <c r="C389" t="s">
        <v>223</v>
      </c>
    </row>
    <row r="390" spans="1:3" x14ac:dyDescent="0.25">
      <c r="A390">
        <v>24145</v>
      </c>
      <c r="B390" t="s">
        <v>1132</v>
      </c>
      <c r="C390" t="s">
        <v>267</v>
      </c>
    </row>
    <row r="391" spans="1:3" x14ac:dyDescent="0.25">
      <c r="A391">
        <v>23758</v>
      </c>
      <c r="B391" t="s">
        <v>724</v>
      </c>
      <c r="C391" t="s">
        <v>13</v>
      </c>
    </row>
    <row r="392" spans="1:3" x14ac:dyDescent="0.25">
      <c r="A392">
        <v>24040</v>
      </c>
      <c r="B392" t="s">
        <v>1024</v>
      </c>
      <c r="C392" t="s">
        <v>597</v>
      </c>
    </row>
    <row r="393" spans="1:3" x14ac:dyDescent="0.25">
      <c r="A393">
        <v>23964</v>
      </c>
      <c r="B393" t="s">
        <v>941</v>
      </c>
      <c r="C393" t="s">
        <v>121</v>
      </c>
    </row>
    <row r="394" spans="1:3" x14ac:dyDescent="0.25">
      <c r="A394">
        <v>23287</v>
      </c>
      <c r="B394" t="s">
        <v>67</v>
      </c>
      <c r="C394" t="s">
        <v>68</v>
      </c>
    </row>
    <row r="395" spans="1:3" x14ac:dyDescent="0.25">
      <c r="A395">
        <v>24176</v>
      </c>
      <c r="B395" t="s">
        <v>1164</v>
      </c>
      <c r="C395" t="s">
        <v>142</v>
      </c>
    </row>
    <row r="396" spans="1:3" x14ac:dyDescent="0.25">
      <c r="A396">
        <v>24160</v>
      </c>
      <c r="B396" t="s">
        <v>1147</v>
      </c>
      <c r="C396" t="s">
        <v>997</v>
      </c>
    </row>
    <row r="397" spans="1:3" x14ac:dyDescent="0.25">
      <c r="A397">
        <v>23477</v>
      </c>
      <c r="B397" t="s">
        <v>380</v>
      </c>
      <c r="C397" t="s">
        <v>381</v>
      </c>
    </row>
    <row r="398" spans="1:3" x14ac:dyDescent="0.25">
      <c r="A398">
        <v>24043</v>
      </c>
      <c r="B398" t="s">
        <v>1027</v>
      </c>
      <c r="C398" t="s">
        <v>745</v>
      </c>
    </row>
    <row r="399" spans="1:3" x14ac:dyDescent="0.25">
      <c r="A399">
        <v>23778</v>
      </c>
      <c r="B399" t="s">
        <v>746</v>
      </c>
      <c r="C399" t="s">
        <v>127</v>
      </c>
    </row>
    <row r="400" spans="1:3" x14ac:dyDescent="0.25">
      <c r="A400">
        <v>23361</v>
      </c>
      <c r="B400" t="s">
        <v>200</v>
      </c>
      <c r="C400" t="s">
        <v>201</v>
      </c>
    </row>
    <row r="401" spans="1:3" x14ac:dyDescent="0.25">
      <c r="A401">
        <v>24126</v>
      </c>
      <c r="B401" t="s">
        <v>1113</v>
      </c>
      <c r="C401" t="s">
        <v>309</v>
      </c>
    </row>
    <row r="402" spans="1:3" x14ac:dyDescent="0.25">
      <c r="A402">
        <v>24228</v>
      </c>
      <c r="B402" t="s">
        <v>1217</v>
      </c>
      <c r="C402" t="s">
        <v>110</v>
      </c>
    </row>
    <row r="403" spans="1:3" x14ac:dyDescent="0.25">
      <c r="A403">
        <v>23471</v>
      </c>
      <c r="B403" t="s">
        <v>371</v>
      </c>
      <c r="C403" t="s">
        <v>372</v>
      </c>
    </row>
    <row r="404" spans="1:3" x14ac:dyDescent="0.25">
      <c r="A404">
        <v>23916</v>
      </c>
      <c r="B404" t="s">
        <v>891</v>
      </c>
      <c r="C404" t="s">
        <v>390</v>
      </c>
    </row>
    <row r="405" spans="1:3" x14ac:dyDescent="0.25">
      <c r="A405">
        <v>24155</v>
      </c>
      <c r="B405" t="s">
        <v>1142</v>
      </c>
      <c r="C405" t="s">
        <v>414</v>
      </c>
    </row>
    <row r="406" spans="1:3" x14ac:dyDescent="0.25">
      <c r="A406">
        <v>23346</v>
      </c>
      <c r="B406" t="s">
        <v>176</v>
      </c>
      <c r="C406" t="s">
        <v>54</v>
      </c>
    </row>
    <row r="407" spans="1:3" x14ac:dyDescent="0.25">
      <c r="A407">
        <v>23326</v>
      </c>
      <c r="B407" t="s">
        <v>139</v>
      </c>
      <c r="C407" t="s">
        <v>140</v>
      </c>
    </row>
    <row r="408" spans="1:3" x14ac:dyDescent="0.25">
      <c r="A408">
        <v>24037</v>
      </c>
      <c r="B408" t="s">
        <v>1021</v>
      </c>
      <c r="C408" t="s">
        <v>261</v>
      </c>
    </row>
    <row r="409" spans="1:3" x14ac:dyDescent="0.25">
      <c r="A409">
        <v>23349</v>
      </c>
      <c r="B409" t="s">
        <v>181</v>
      </c>
      <c r="C409" t="s">
        <v>182</v>
      </c>
    </row>
    <row r="410" spans="1:3" x14ac:dyDescent="0.25">
      <c r="A410">
        <v>24247</v>
      </c>
      <c r="B410" t="s">
        <v>1237</v>
      </c>
      <c r="C410" t="s">
        <v>180</v>
      </c>
    </row>
    <row r="411" spans="1:3" x14ac:dyDescent="0.25">
      <c r="A411">
        <v>24234</v>
      </c>
      <c r="B411" t="s">
        <v>1223</v>
      </c>
      <c r="C411" t="s">
        <v>745</v>
      </c>
    </row>
    <row r="412" spans="1:3" x14ac:dyDescent="0.25">
      <c r="A412">
        <v>23921</v>
      </c>
      <c r="B412" t="s">
        <v>897</v>
      </c>
      <c r="C412" t="s">
        <v>445</v>
      </c>
    </row>
    <row r="413" spans="1:3" x14ac:dyDescent="0.25">
      <c r="A413">
        <v>24204</v>
      </c>
      <c r="B413" t="s">
        <v>1193</v>
      </c>
      <c r="C413" t="s">
        <v>710</v>
      </c>
    </row>
    <row r="414" spans="1:3" x14ac:dyDescent="0.25">
      <c r="A414">
        <v>23680</v>
      </c>
      <c r="B414" t="s">
        <v>639</v>
      </c>
      <c r="C414" t="s">
        <v>529</v>
      </c>
    </row>
    <row r="415" spans="1:3" x14ac:dyDescent="0.25">
      <c r="A415">
        <v>24149</v>
      </c>
      <c r="B415" t="s">
        <v>1136</v>
      </c>
      <c r="C415" t="s">
        <v>269</v>
      </c>
    </row>
    <row r="416" spans="1:3" x14ac:dyDescent="0.25">
      <c r="A416">
        <v>24042</v>
      </c>
      <c r="B416" t="s">
        <v>1026</v>
      </c>
      <c r="C416" t="s">
        <v>414</v>
      </c>
    </row>
    <row r="417" spans="1:3" x14ac:dyDescent="0.25">
      <c r="A417">
        <v>24200</v>
      </c>
      <c r="B417" t="s">
        <v>1188</v>
      </c>
      <c r="C417" t="s">
        <v>336</v>
      </c>
    </row>
    <row r="418" spans="1:3" x14ac:dyDescent="0.25">
      <c r="A418">
        <v>23946</v>
      </c>
      <c r="B418" t="s">
        <v>922</v>
      </c>
      <c r="C418" t="s">
        <v>557</v>
      </c>
    </row>
    <row r="419" spans="1:3" x14ac:dyDescent="0.25">
      <c r="A419">
        <v>23809</v>
      </c>
      <c r="B419" t="s">
        <v>779</v>
      </c>
      <c r="C419" t="s">
        <v>341</v>
      </c>
    </row>
    <row r="420" spans="1:3" x14ac:dyDescent="0.25">
      <c r="A420">
        <v>23615</v>
      </c>
      <c r="B420" t="s">
        <v>556</v>
      </c>
      <c r="C420" t="s">
        <v>557</v>
      </c>
    </row>
    <row r="421" spans="1:3" x14ac:dyDescent="0.25">
      <c r="A421">
        <v>24121</v>
      </c>
      <c r="B421" t="s">
        <v>1107</v>
      </c>
      <c r="C421" t="s">
        <v>1108</v>
      </c>
    </row>
    <row r="422" spans="1:3" x14ac:dyDescent="0.25">
      <c r="A422">
        <v>24156</v>
      </c>
      <c r="B422" t="s">
        <v>1143</v>
      </c>
      <c r="C422" t="s">
        <v>682</v>
      </c>
    </row>
    <row r="423" spans="1:3" x14ac:dyDescent="0.25">
      <c r="A423">
        <v>23390</v>
      </c>
      <c r="B423" t="s">
        <v>248</v>
      </c>
      <c r="C423" t="s">
        <v>66</v>
      </c>
    </row>
    <row r="424" spans="1:3" x14ac:dyDescent="0.25">
      <c r="A424">
        <v>23389</v>
      </c>
      <c r="B424" t="s">
        <v>246</v>
      </c>
      <c r="C424" t="s">
        <v>247</v>
      </c>
    </row>
    <row r="425" spans="1:3" x14ac:dyDescent="0.25">
      <c r="A425">
        <v>23316</v>
      </c>
      <c r="B425" t="s">
        <v>120</v>
      </c>
      <c r="C425" t="s">
        <v>121</v>
      </c>
    </row>
    <row r="426" spans="1:3" x14ac:dyDescent="0.25">
      <c r="A426">
        <v>23375</v>
      </c>
      <c r="B426" t="s">
        <v>224</v>
      </c>
      <c r="C426" t="s">
        <v>61</v>
      </c>
    </row>
    <row r="427" spans="1:3" x14ac:dyDescent="0.25">
      <c r="A427">
        <v>23873</v>
      </c>
      <c r="B427" t="s">
        <v>848</v>
      </c>
      <c r="C427" t="s">
        <v>336</v>
      </c>
    </row>
    <row r="428" spans="1:3" x14ac:dyDescent="0.25">
      <c r="A428">
        <v>23681</v>
      </c>
      <c r="B428" t="s">
        <v>640</v>
      </c>
      <c r="C428" t="s">
        <v>78</v>
      </c>
    </row>
    <row r="429" spans="1:3" x14ac:dyDescent="0.25">
      <c r="A429">
        <v>23702</v>
      </c>
      <c r="B429" t="s">
        <v>664</v>
      </c>
      <c r="C429" t="s">
        <v>665</v>
      </c>
    </row>
    <row r="430" spans="1:3" x14ac:dyDescent="0.25">
      <c r="A430">
        <v>23542</v>
      </c>
      <c r="B430" t="s">
        <v>464</v>
      </c>
      <c r="C430" t="s">
        <v>16</v>
      </c>
    </row>
    <row r="431" spans="1:3" x14ac:dyDescent="0.25">
      <c r="A431">
        <v>23484</v>
      </c>
      <c r="B431" t="s">
        <v>388</v>
      </c>
      <c r="C431" t="s">
        <v>378</v>
      </c>
    </row>
    <row r="432" spans="1:3" x14ac:dyDescent="0.25">
      <c r="A432">
        <v>23292</v>
      </c>
      <c r="B432" t="s">
        <v>77</v>
      </c>
      <c r="C432" t="s">
        <v>78</v>
      </c>
    </row>
    <row r="433" spans="1:3" x14ac:dyDescent="0.25">
      <c r="A433">
        <v>23324</v>
      </c>
      <c r="B433" t="s">
        <v>136</v>
      </c>
      <c r="C433" t="s">
        <v>52</v>
      </c>
    </row>
    <row r="434" spans="1:3" x14ac:dyDescent="0.25">
      <c r="A434">
        <v>24194</v>
      </c>
      <c r="B434" t="s">
        <v>1182</v>
      </c>
      <c r="C434" t="s">
        <v>90</v>
      </c>
    </row>
    <row r="435" spans="1:3" x14ac:dyDescent="0.25">
      <c r="A435">
        <v>23332</v>
      </c>
      <c r="B435" t="s">
        <v>151</v>
      </c>
      <c r="C435" t="s">
        <v>133</v>
      </c>
    </row>
    <row r="436" spans="1:3" x14ac:dyDescent="0.25">
      <c r="A436">
        <v>24090</v>
      </c>
      <c r="B436" t="s">
        <v>1075</v>
      </c>
      <c r="C436" t="s">
        <v>102</v>
      </c>
    </row>
    <row r="437" spans="1:3" x14ac:dyDescent="0.25">
      <c r="A437">
        <v>23948</v>
      </c>
      <c r="B437" t="s">
        <v>925</v>
      </c>
      <c r="C437" t="s">
        <v>354</v>
      </c>
    </row>
    <row r="438" spans="1:3" x14ac:dyDescent="0.25">
      <c r="A438">
        <v>23655</v>
      </c>
      <c r="B438" t="s">
        <v>609</v>
      </c>
      <c r="C438" t="s">
        <v>131</v>
      </c>
    </row>
    <row r="439" spans="1:3" x14ac:dyDescent="0.25">
      <c r="A439">
        <v>23336</v>
      </c>
      <c r="B439" t="s">
        <v>157</v>
      </c>
      <c r="C439" t="s">
        <v>158</v>
      </c>
    </row>
    <row r="440" spans="1:3" x14ac:dyDescent="0.25">
      <c r="A440">
        <v>23691</v>
      </c>
      <c r="B440" t="s">
        <v>650</v>
      </c>
      <c r="C440" t="s">
        <v>651</v>
      </c>
    </row>
    <row r="441" spans="1:3" x14ac:dyDescent="0.25">
      <c r="A441">
        <v>23928</v>
      </c>
      <c r="B441" t="s">
        <v>904</v>
      </c>
      <c r="C441" t="s">
        <v>133</v>
      </c>
    </row>
    <row r="442" spans="1:3" x14ac:dyDescent="0.25">
      <c r="A442">
        <v>23647</v>
      </c>
      <c r="B442" t="s">
        <v>598</v>
      </c>
      <c r="C442" t="s">
        <v>599</v>
      </c>
    </row>
    <row r="443" spans="1:3" x14ac:dyDescent="0.25">
      <c r="A443">
        <v>24210</v>
      </c>
      <c r="B443" t="s">
        <v>1199</v>
      </c>
      <c r="C443" t="s">
        <v>182</v>
      </c>
    </row>
    <row r="444" spans="1:3" x14ac:dyDescent="0.25">
      <c r="A444">
        <v>23757</v>
      </c>
      <c r="B444" t="s">
        <v>723</v>
      </c>
      <c r="C444" t="s">
        <v>507</v>
      </c>
    </row>
    <row r="445" spans="1:3" x14ac:dyDescent="0.25">
      <c r="A445">
        <v>23710</v>
      </c>
      <c r="B445" t="s">
        <v>674</v>
      </c>
      <c r="C445" t="s">
        <v>76</v>
      </c>
    </row>
    <row r="446" spans="1:3" x14ac:dyDescent="0.25">
      <c r="A446">
        <v>24195</v>
      </c>
      <c r="B446" t="s">
        <v>1183</v>
      </c>
      <c r="C446" t="s">
        <v>808</v>
      </c>
    </row>
    <row r="447" spans="1:3" x14ac:dyDescent="0.25">
      <c r="A447">
        <v>23578</v>
      </c>
      <c r="B447" t="s">
        <v>510</v>
      </c>
      <c r="C447" t="s">
        <v>414</v>
      </c>
    </row>
    <row r="448" spans="1:3" x14ac:dyDescent="0.25">
      <c r="A448">
        <v>23771</v>
      </c>
      <c r="B448" t="s">
        <v>737</v>
      </c>
      <c r="C448" t="s">
        <v>522</v>
      </c>
    </row>
    <row r="449" spans="1:3" x14ac:dyDescent="0.25">
      <c r="A449">
        <v>23767</v>
      </c>
      <c r="B449" t="s">
        <v>733</v>
      </c>
      <c r="C449" t="s">
        <v>135</v>
      </c>
    </row>
    <row r="450" spans="1:3" x14ac:dyDescent="0.25">
      <c r="A450">
        <v>24067</v>
      </c>
      <c r="B450" t="s">
        <v>1051</v>
      </c>
      <c r="C450" t="s">
        <v>102</v>
      </c>
    </row>
    <row r="451" spans="1:3" x14ac:dyDescent="0.25">
      <c r="A451">
        <v>24189</v>
      </c>
      <c r="B451" t="s">
        <v>1177</v>
      </c>
      <c r="C451" t="s">
        <v>61</v>
      </c>
    </row>
    <row r="452" spans="1:3" x14ac:dyDescent="0.25">
      <c r="A452">
        <v>23936</v>
      </c>
      <c r="B452" t="s">
        <v>912</v>
      </c>
      <c r="C452" t="s">
        <v>745</v>
      </c>
    </row>
    <row r="453" spans="1:3" x14ac:dyDescent="0.25">
      <c r="A453">
        <v>24135</v>
      </c>
      <c r="B453" t="s">
        <v>1122</v>
      </c>
      <c r="C453" t="s">
        <v>462</v>
      </c>
    </row>
    <row r="454" spans="1:3" x14ac:dyDescent="0.25">
      <c r="A454">
        <v>24124</v>
      </c>
      <c r="B454" t="s">
        <v>1111</v>
      </c>
      <c r="C454" t="s">
        <v>307</v>
      </c>
    </row>
    <row r="455" spans="1:3" x14ac:dyDescent="0.25">
      <c r="A455">
        <v>24238</v>
      </c>
      <c r="B455" t="s">
        <v>1227</v>
      </c>
      <c r="C455" t="s">
        <v>992</v>
      </c>
    </row>
    <row r="456" spans="1:3" x14ac:dyDescent="0.25">
      <c r="A456">
        <v>23982</v>
      </c>
      <c r="B456" t="s">
        <v>961</v>
      </c>
      <c r="C456" t="s">
        <v>578</v>
      </c>
    </row>
    <row r="457" spans="1:3" x14ac:dyDescent="0.25">
      <c r="A457">
        <v>23871</v>
      </c>
      <c r="B457" t="s">
        <v>846</v>
      </c>
      <c r="C457" t="s">
        <v>578</v>
      </c>
    </row>
    <row r="458" spans="1:3" x14ac:dyDescent="0.25">
      <c r="A458">
        <v>24203</v>
      </c>
      <c r="B458" t="s">
        <v>1192</v>
      </c>
      <c r="C458" t="s">
        <v>256</v>
      </c>
    </row>
    <row r="459" spans="1:3" x14ac:dyDescent="0.25">
      <c r="A459">
        <v>24006</v>
      </c>
      <c r="B459" t="s">
        <v>988</v>
      </c>
      <c r="C459" t="s">
        <v>129</v>
      </c>
    </row>
    <row r="460" spans="1:3" x14ac:dyDescent="0.25">
      <c r="A460">
        <v>23841</v>
      </c>
      <c r="B460" t="s">
        <v>814</v>
      </c>
      <c r="C460" t="s">
        <v>345</v>
      </c>
    </row>
    <row r="461" spans="1:3" x14ac:dyDescent="0.25">
      <c r="A461">
        <v>23470</v>
      </c>
      <c r="B461" t="s">
        <v>369</v>
      </c>
      <c r="C461" t="s">
        <v>370</v>
      </c>
    </row>
    <row r="462" spans="1:3" x14ac:dyDescent="0.25">
      <c r="A462">
        <v>23819</v>
      </c>
      <c r="B462" t="s">
        <v>790</v>
      </c>
      <c r="C462" t="s">
        <v>140</v>
      </c>
    </row>
    <row r="463" spans="1:3" x14ac:dyDescent="0.25">
      <c r="A463">
        <v>23848</v>
      </c>
      <c r="B463" t="s">
        <v>822</v>
      </c>
      <c r="C463" t="s">
        <v>442</v>
      </c>
    </row>
    <row r="464" spans="1:3" x14ac:dyDescent="0.25">
      <c r="A464">
        <v>23756</v>
      </c>
      <c r="B464" t="s">
        <v>722</v>
      </c>
      <c r="C464" t="s">
        <v>427</v>
      </c>
    </row>
    <row r="465" spans="1:3" x14ac:dyDescent="0.25">
      <c r="A465">
        <v>23768</v>
      </c>
      <c r="B465" t="s">
        <v>734</v>
      </c>
      <c r="C465" t="s">
        <v>414</v>
      </c>
    </row>
    <row r="466" spans="1:3" x14ac:dyDescent="0.25">
      <c r="A466">
        <v>23823</v>
      </c>
      <c r="B466" t="s">
        <v>794</v>
      </c>
      <c r="C466" t="s">
        <v>571</v>
      </c>
    </row>
    <row r="467" spans="1:3" x14ac:dyDescent="0.25">
      <c r="A467">
        <v>23845</v>
      </c>
      <c r="B467" t="s">
        <v>819</v>
      </c>
      <c r="C467" t="s">
        <v>114</v>
      </c>
    </row>
    <row r="468" spans="1:3" x14ac:dyDescent="0.25">
      <c r="A468">
        <v>23755</v>
      </c>
      <c r="B468" t="s">
        <v>721</v>
      </c>
      <c r="C468" t="s">
        <v>471</v>
      </c>
    </row>
    <row r="469" spans="1:3" x14ac:dyDescent="0.25">
      <c r="A469">
        <v>23843</v>
      </c>
      <c r="B469" t="s">
        <v>817</v>
      </c>
      <c r="C469" t="s">
        <v>808</v>
      </c>
    </row>
    <row r="470" spans="1:3" x14ac:dyDescent="0.25">
      <c r="A470">
        <v>24230</v>
      </c>
      <c r="B470" t="s">
        <v>1219</v>
      </c>
      <c r="C470" t="s">
        <v>171</v>
      </c>
    </row>
    <row r="471" spans="1:3" x14ac:dyDescent="0.25">
      <c r="A471">
        <v>23677</v>
      </c>
      <c r="B471" t="s">
        <v>636</v>
      </c>
      <c r="C471" t="s">
        <v>290</v>
      </c>
    </row>
    <row r="472" spans="1:3" x14ac:dyDescent="0.25">
      <c r="A472">
        <v>23786</v>
      </c>
      <c r="B472" t="s">
        <v>754</v>
      </c>
      <c r="C472" t="s">
        <v>182</v>
      </c>
    </row>
    <row r="473" spans="1:3" x14ac:dyDescent="0.25">
      <c r="A473">
        <v>23825</v>
      </c>
      <c r="B473" t="s">
        <v>796</v>
      </c>
      <c r="C473" t="s">
        <v>236</v>
      </c>
    </row>
    <row r="474" spans="1:3" x14ac:dyDescent="0.25">
      <c r="A474">
        <v>23852</v>
      </c>
      <c r="B474" t="s">
        <v>826</v>
      </c>
      <c r="C474" t="s">
        <v>457</v>
      </c>
    </row>
    <row r="475" spans="1:3" x14ac:dyDescent="0.25">
      <c r="A475">
        <v>23672</v>
      </c>
      <c r="B475" t="s">
        <v>631</v>
      </c>
      <c r="C475" t="s">
        <v>59</v>
      </c>
    </row>
    <row r="476" spans="1:3" x14ac:dyDescent="0.25">
      <c r="A476">
        <v>23699</v>
      </c>
      <c r="B476" t="s">
        <v>661</v>
      </c>
      <c r="C476" t="s">
        <v>218</v>
      </c>
    </row>
    <row r="477" spans="1:3" x14ac:dyDescent="0.25">
      <c r="A477">
        <v>23821</v>
      </c>
      <c r="B477" t="s">
        <v>792</v>
      </c>
      <c r="C477" t="s">
        <v>165</v>
      </c>
    </row>
    <row r="478" spans="1:3" x14ac:dyDescent="0.25">
      <c r="A478">
        <v>23323</v>
      </c>
      <c r="B478" t="s">
        <v>134</v>
      </c>
      <c r="C478" t="s">
        <v>135</v>
      </c>
    </row>
    <row r="479" spans="1:3" x14ac:dyDescent="0.25">
      <c r="A479">
        <v>23711</v>
      </c>
      <c r="B479" t="s">
        <v>675</v>
      </c>
      <c r="C479" t="s">
        <v>372</v>
      </c>
    </row>
    <row r="480" spans="1:3" x14ac:dyDescent="0.25">
      <c r="A480">
        <v>23827</v>
      </c>
      <c r="B480" t="s">
        <v>798</v>
      </c>
      <c r="C480" t="s">
        <v>496</v>
      </c>
    </row>
    <row r="481" spans="1:3" x14ac:dyDescent="0.25">
      <c r="A481">
        <v>23678</v>
      </c>
      <c r="B481" t="s">
        <v>637</v>
      </c>
      <c r="C481" t="s">
        <v>557</v>
      </c>
    </row>
    <row r="482" spans="1:3" x14ac:dyDescent="0.25">
      <c r="A482">
        <v>23707</v>
      </c>
      <c r="B482" t="s">
        <v>671</v>
      </c>
      <c r="C482" t="s">
        <v>274</v>
      </c>
    </row>
    <row r="483" spans="1:3" x14ac:dyDescent="0.25">
      <c r="A483">
        <v>23808</v>
      </c>
      <c r="B483" t="s">
        <v>778</v>
      </c>
      <c r="C483" t="s">
        <v>148</v>
      </c>
    </row>
    <row r="484" spans="1:3" x14ac:dyDescent="0.25">
      <c r="A484">
        <v>23693</v>
      </c>
      <c r="B484" t="s">
        <v>654</v>
      </c>
      <c r="C484" t="s">
        <v>218</v>
      </c>
    </row>
    <row r="485" spans="1:3" x14ac:dyDescent="0.25">
      <c r="A485">
        <v>23682</v>
      </c>
      <c r="B485" t="s">
        <v>641</v>
      </c>
      <c r="C485" t="s">
        <v>451</v>
      </c>
    </row>
    <row r="486" spans="1:3" x14ac:dyDescent="0.25">
      <c r="A486">
        <v>23856</v>
      </c>
      <c r="B486" t="s">
        <v>830</v>
      </c>
      <c r="C486" t="s">
        <v>432</v>
      </c>
    </row>
    <row r="487" spans="1:3" x14ac:dyDescent="0.25">
      <c r="A487">
        <v>23744</v>
      </c>
      <c r="B487" t="s">
        <v>709</v>
      </c>
      <c r="C487" t="s">
        <v>710</v>
      </c>
    </row>
    <row r="488" spans="1:3" x14ac:dyDescent="0.25">
      <c r="A488">
        <v>23299</v>
      </c>
      <c r="B488" t="s">
        <v>91</v>
      </c>
      <c r="C488" t="s">
        <v>92</v>
      </c>
    </row>
    <row r="489" spans="1:3" x14ac:dyDescent="0.25">
      <c r="A489">
        <v>23838</v>
      </c>
      <c r="B489" t="s">
        <v>811</v>
      </c>
      <c r="C489" t="s">
        <v>40</v>
      </c>
    </row>
    <row r="490" spans="1:3" x14ac:dyDescent="0.25">
      <c r="A490">
        <v>23805</v>
      </c>
      <c r="B490" t="s">
        <v>775</v>
      </c>
      <c r="C490" t="s">
        <v>16</v>
      </c>
    </row>
    <row r="491" spans="1:3" x14ac:dyDescent="0.25">
      <c r="A491">
        <v>23692</v>
      </c>
      <c r="B491" t="s">
        <v>652</v>
      </c>
      <c r="C491" t="s">
        <v>653</v>
      </c>
    </row>
    <row r="492" spans="1:3" x14ac:dyDescent="0.25">
      <c r="A492">
        <v>23697</v>
      </c>
      <c r="B492" t="s">
        <v>659</v>
      </c>
      <c r="C492" t="s">
        <v>578</v>
      </c>
    </row>
    <row r="493" spans="1:3" x14ac:dyDescent="0.25">
      <c r="A493">
        <v>23803</v>
      </c>
      <c r="B493" t="s">
        <v>773</v>
      </c>
      <c r="C493" t="s">
        <v>390</v>
      </c>
    </row>
    <row r="494" spans="1:3" x14ac:dyDescent="0.25">
      <c r="A494">
        <v>23574</v>
      </c>
      <c r="B494" t="s">
        <v>505</v>
      </c>
      <c r="C494" t="s">
        <v>327</v>
      </c>
    </row>
    <row r="495" spans="1:3" x14ac:dyDescent="0.25">
      <c r="A495">
        <v>23759</v>
      </c>
      <c r="B495" t="s">
        <v>725</v>
      </c>
      <c r="C495" t="s">
        <v>352</v>
      </c>
    </row>
    <row r="496" spans="1:3" x14ac:dyDescent="0.25">
      <c r="A496">
        <v>23718</v>
      </c>
      <c r="B496" t="s">
        <v>683</v>
      </c>
      <c r="C496" t="s">
        <v>448</v>
      </c>
    </row>
    <row r="497" spans="1:3" x14ac:dyDescent="0.25">
      <c r="A497">
        <v>23861</v>
      </c>
      <c r="B497" t="s">
        <v>836</v>
      </c>
      <c r="C497" t="s">
        <v>617</v>
      </c>
    </row>
    <row r="498" spans="1:3" x14ac:dyDescent="0.25">
      <c r="A498">
        <v>23540</v>
      </c>
      <c r="B498" t="s">
        <v>461</v>
      </c>
      <c r="C498" t="s">
        <v>462</v>
      </c>
    </row>
    <row r="499" spans="1:3" x14ac:dyDescent="0.25">
      <c r="A499">
        <v>23847</v>
      </c>
      <c r="B499" t="s">
        <v>821</v>
      </c>
      <c r="C499" t="s">
        <v>207</v>
      </c>
    </row>
    <row r="500" spans="1:3" x14ac:dyDescent="0.25">
      <c r="A500">
        <v>23444</v>
      </c>
      <c r="B500" t="s">
        <v>331</v>
      </c>
      <c r="C500" t="s">
        <v>212</v>
      </c>
    </row>
    <row r="501" spans="1:3" x14ac:dyDescent="0.25">
      <c r="A501">
        <v>23695</v>
      </c>
      <c r="B501" t="s">
        <v>657</v>
      </c>
      <c r="C501" t="s">
        <v>341</v>
      </c>
    </row>
    <row r="502" spans="1:3" x14ac:dyDescent="0.25">
      <c r="A502">
        <v>23796</v>
      </c>
      <c r="B502" t="s">
        <v>766</v>
      </c>
      <c r="C502" t="s">
        <v>207</v>
      </c>
    </row>
    <row r="503" spans="1:3" x14ac:dyDescent="0.25">
      <c r="A503">
        <v>23687</v>
      </c>
      <c r="B503" t="s">
        <v>646</v>
      </c>
      <c r="C503" t="s">
        <v>462</v>
      </c>
    </row>
    <row r="504" spans="1:3" x14ac:dyDescent="0.25">
      <c r="A504">
        <v>23854</v>
      </c>
      <c r="B504" t="s">
        <v>828</v>
      </c>
      <c r="C504" t="s">
        <v>121</v>
      </c>
    </row>
    <row r="505" spans="1:3" x14ac:dyDescent="0.25">
      <c r="A505">
        <v>23789</v>
      </c>
      <c r="B505" t="s">
        <v>757</v>
      </c>
      <c r="C505" t="s">
        <v>68</v>
      </c>
    </row>
    <row r="506" spans="1:3" x14ac:dyDescent="0.25">
      <c r="A506">
        <v>23717</v>
      </c>
      <c r="B506" t="s">
        <v>681</v>
      </c>
      <c r="C506" t="s">
        <v>682</v>
      </c>
    </row>
    <row r="507" spans="1:3" x14ac:dyDescent="0.25">
      <c r="A507">
        <v>23800</v>
      </c>
      <c r="B507" t="s">
        <v>770</v>
      </c>
      <c r="C507" t="s">
        <v>184</v>
      </c>
    </row>
    <row r="508" spans="1:3" x14ac:dyDescent="0.25">
      <c r="A508">
        <v>23665</v>
      </c>
      <c r="B508" t="s">
        <v>622</v>
      </c>
      <c r="C508" t="s">
        <v>10</v>
      </c>
    </row>
    <row r="509" spans="1:3" x14ac:dyDescent="0.25">
      <c r="A509">
        <v>23737</v>
      </c>
      <c r="B509" t="s">
        <v>702</v>
      </c>
      <c r="C509" t="s">
        <v>390</v>
      </c>
    </row>
    <row r="510" spans="1:3" x14ac:dyDescent="0.25">
      <c r="A510">
        <v>23742</v>
      </c>
      <c r="B510" t="s">
        <v>707</v>
      </c>
      <c r="C510" t="s">
        <v>148</v>
      </c>
    </row>
    <row r="511" spans="1:3" x14ac:dyDescent="0.25">
      <c r="A511">
        <v>23858</v>
      </c>
      <c r="B511" t="s">
        <v>832</v>
      </c>
      <c r="C511" t="s">
        <v>575</v>
      </c>
    </row>
    <row r="512" spans="1:3" x14ac:dyDescent="0.25">
      <c r="A512">
        <v>23840</v>
      </c>
      <c r="B512" t="s">
        <v>813</v>
      </c>
      <c r="C512" t="s">
        <v>37</v>
      </c>
    </row>
    <row r="513" spans="1:3" x14ac:dyDescent="0.25">
      <c r="A513">
        <v>23860</v>
      </c>
      <c r="B513" t="s">
        <v>835</v>
      </c>
      <c r="C513" t="s">
        <v>57</v>
      </c>
    </row>
    <row r="514" spans="1:3" x14ac:dyDescent="0.25">
      <c r="A514">
        <v>23795</v>
      </c>
      <c r="B514" t="s">
        <v>765</v>
      </c>
      <c r="C514" t="s">
        <v>599</v>
      </c>
    </row>
    <row r="515" spans="1:3" x14ac:dyDescent="0.25">
      <c r="A515">
        <v>23512</v>
      </c>
      <c r="B515" t="s">
        <v>422</v>
      </c>
      <c r="C515" t="s">
        <v>207</v>
      </c>
    </row>
    <row r="516" spans="1:3" x14ac:dyDescent="0.25">
      <c r="A516">
        <v>23931</v>
      </c>
      <c r="B516" t="s">
        <v>907</v>
      </c>
      <c r="C516" t="s">
        <v>393</v>
      </c>
    </row>
    <row r="517" spans="1:3" x14ac:dyDescent="0.25">
      <c r="A517">
        <v>23738</v>
      </c>
      <c r="B517" t="s">
        <v>703</v>
      </c>
      <c r="C517" t="s">
        <v>158</v>
      </c>
    </row>
    <row r="518" spans="1:3" x14ac:dyDescent="0.25">
      <c r="A518">
        <v>23792</v>
      </c>
      <c r="B518" t="s">
        <v>761</v>
      </c>
      <c r="C518" t="s">
        <v>203</v>
      </c>
    </row>
    <row r="519" spans="1:3" x14ac:dyDescent="0.25">
      <c r="A519">
        <v>23700</v>
      </c>
      <c r="B519" t="s">
        <v>662</v>
      </c>
      <c r="C519" t="s">
        <v>220</v>
      </c>
    </row>
    <row r="520" spans="1:3" x14ac:dyDescent="0.25">
      <c r="A520">
        <v>23935</v>
      </c>
      <c r="B520" t="s">
        <v>911</v>
      </c>
      <c r="C520" t="s">
        <v>22</v>
      </c>
    </row>
    <row r="521" spans="1:3" x14ac:dyDescent="0.25">
      <c r="A521">
        <v>23791</v>
      </c>
      <c r="B521" t="s">
        <v>760</v>
      </c>
      <c r="C521" t="s">
        <v>454</v>
      </c>
    </row>
    <row r="522" spans="1:3" x14ac:dyDescent="0.25">
      <c r="A522">
        <v>23815</v>
      </c>
      <c r="B522" t="s">
        <v>786</v>
      </c>
      <c r="C522" t="s">
        <v>86</v>
      </c>
    </row>
    <row r="523" spans="1:3" x14ac:dyDescent="0.25">
      <c r="A523">
        <v>23708</v>
      </c>
      <c r="B523" t="s">
        <v>672</v>
      </c>
      <c r="C523" t="s">
        <v>445</v>
      </c>
    </row>
    <row r="524" spans="1:3" x14ac:dyDescent="0.25">
      <c r="A524">
        <v>23725</v>
      </c>
      <c r="B524" t="s">
        <v>690</v>
      </c>
      <c r="C524" t="s">
        <v>243</v>
      </c>
    </row>
    <row r="525" spans="1:3" x14ac:dyDescent="0.25">
      <c r="A525">
        <v>24123</v>
      </c>
      <c r="B525" t="s">
        <v>1110</v>
      </c>
      <c r="C525" t="s">
        <v>471</v>
      </c>
    </row>
    <row r="526" spans="1:3" x14ac:dyDescent="0.25">
      <c r="A526">
        <v>23975</v>
      </c>
      <c r="B526" t="s">
        <v>954</v>
      </c>
      <c r="C526" t="s">
        <v>238</v>
      </c>
    </row>
    <row r="527" spans="1:3" x14ac:dyDescent="0.25">
      <c r="A527">
        <v>23746</v>
      </c>
      <c r="B527" t="s">
        <v>712</v>
      </c>
      <c r="C527" t="s">
        <v>476</v>
      </c>
    </row>
    <row r="528" spans="1:3" x14ac:dyDescent="0.25">
      <c r="A528">
        <v>23748</v>
      </c>
      <c r="B528" t="s">
        <v>714</v>
      </c>
      <c r="C528" t="s">
        <v>154</v>
      </c>
    </row>
    <row r="529" spans="1:3" x14ac:dyDescent="0.25">
      <c r="A529">
        <v>23842</v>
      </c>
      <c r="B529" t="s">
        <v>815</v>
      </c>
      <c r="C529" t="s">
        <v>816</v>
      </c>
    </row>
    <row r="530" spans="1:3" x14ac:dyDescent="0.25">
      <c r="A530">
        <v>23801</v>
      </c>
      <c r="B530" t="s">
        <v>771</v>
      </c>
      <c r="C530" t="s">
        <v>135</v>
      </c>
    </row>
    <row r="531" spans="1:3" x14ac:dyDescent="0.25">
      <c r="A531">
        <v>23872</v>
      </c>
      <c r="B531" t="s">
        <v>847</v>
      </c>
      <c r="C531" t="s">
        <v>102</v>
      </c>
    </row>
    <row r="532" spans="1:3" x14ac:dyDescent="0.25">
      <c r="A532">
        <v>23701</v>
      </c>
      <c r="B532" t="s">
        <v>663</v>
      </c>
      <c r="C532" t="s">
        <v>96</v>
      </c>
    </row>
    <row r="533" spans="1:3" x14ac:dyDescent="0.25">
      <c r="A533">
        <v>23811</v>
      </c>
      <c r="B533" t="s">
        <v>781</v>
      </c>
      <c r="C533" t="s">
        <v>557</v>
      </c>
    </row>
    <row r="534" spans="1:3" x14ac:dyDescent="0.25">
      <c r="A534">
        <v>23787</v>
      </c>
      <c r="B534" t="s">
        <v>755</v>
      </c>
      <c r="C534" t="s">
        <v>557</v>
      </c>
    </row>
    <row r="535" spans="1:3" x14ac:dyDescent="0.25">
      <c r="A535">
        <v>23829</v>
      </c>
      <c r="B535" t="s">
        <v>800</v>
      </c>
      <c r="C535" t="s">
        <v>801</v>
      </c>
    </row>
    <row r="536" spans="1:3" x14ac:dyDescent="0.25">
      <c r="A536">
        <v>23555</v>
      </c>
      <c r="B536" t="s">
        <v>482</v>
      </c>
      <c r="C536" t="s">
        <v>160</v>
      </c>
    </row>
    <row r="537" spans="1:3" x14ac:dyDescent="0.25">
      <c r="A537">
        <v>23761</v>
      </c>
      <c r="B537" t="s">
        <v>727</v>
      </c>
      <c r="C537" t="s">
        <v>414</v>
      </c>
    </row>
    <row r="538" spans="1:3" x14ac:dyDescent="0.25">
      <c r="A538">
        <v>23670</v>
      </c>
      <c r="B538" t="s">
        <v>629</v>
      </c>
      <c r="C538" t="s">
        <v>617</v>
      </c>
    </row>
    <row r="539" spans="1:3" x14ac:dyDescent="0.25">
      <c r="A539">
        <v>23837</v>
      </c>
      <c r="B539" t="s">
        <v>810</v>
      </c>
      <c r="C539" t="s">
        <v>682</v>
      </c>
    </row>
    <row r="540" spans="1:3" x14ac:dyDescent="0.25">
      <c r="A540">
        <v>23675</v>
      </c>
      <c r="B540" t="s">
        <v>634</v>
      </c>
      <c r="C540" t="s">
        <v>421</v>
      </c>
    </row>
    <row r="541" spans="1:3" x14ac:dyDescent="0.25">
      <c r="A541">
        <v>23689</v>
      </c>
      <c r="B541" t="s">
        <v>648</v>
      </c>
      <c r="C541" t="s">
        <v>45</v>
      </c>
    </row>
    <row r="542" spans="1:3" x14ac:dyDescent="0.25">
      <c r="A542">
        <v>23716</v>
      </c>
      <c r="B542" t="s">
        <v>680</v>
      </c>
      <c r="C542" t="s">
        <v>393</v>
      </c>
    </row>
    <row r="543" spans="1:3" x14ac:dyDescent="0.25">
      <c r="A543">
        <v>23733</v>
      </c>
      <c r="B543" t="s">
        <v>698</v>
      </c>
      <c r="C543" t="s">
        <v>280</v>
      </c>
    </row>
    <row r="544" spans="1:3" x14ac:dyDescent="0.25">
      <c r="A544">
        <v>23777</v>
      </c>
      <c r="B544" t="s">
        <v>744</v>
      </c>
      <c r="C544" t="s">
        <v>745</v>
      </c>
    </row>
    <row r="545" spans="1:3" x14ac:dyDescent="0.25">
      <c r="A545">
        <v>23831</v>
      </c>
      <c r="B545" t="s">
        <v>803</v>
      </c>
      <c r="C545" t="s">
        <v>276</v>
      </c>
    </row>
    <row r="546" spans="1:3" x14ac:dyDescent="0.25">
      <c r="A546">
        <v>23712</v>
      </c>
      <c r="B546" t="s">
        <v>676</v>
      </c>
      <c r="C546" t="s">
        <v>182</v>
      </c>
    </row>
    <row r="547" spans="1:3" x14ac:dyDescent="0.25">
      <c r="A547">
        <v>23732</v>
      </c>
      <c r="B547" t="s">
        <v>697</v>
      </c>
      <c r="C547" t="s">
        <v>374</v>
      </c>
    </row>
    <row r="548" spans="1:3" x14ac:dyDescent="0.25">
      <c r="A548">
        <v>23751</v>
      </c>
      <c r="B548" t="s">
        <v>717</v>
      </c>
      <c r="C548" t="s">
        <v>565</v>
      </c>
    </row>
    <row r="549" spans="1:3" x14ac:dyDescent="0.25">
      <c r="A549">
        <v>23726</v>
      </c>
      <c r="B549" t="s">
        <v>691</v>
      </c>
      <c r="C549" t="s">
        <v>481</v>
      </c>
    </row>
    <row r="550" spans="1:3" x14ac:dyDescent="0.25">
      <c r="A550">
        <v>23356</v>
      </c>
      <c r="B550" t="s">
        <v>192</v>
      </c>
      <c r="C550" t="s">
        <v>193</v>
      </c>
    </row>
    <row r="551" spans="1:3" x14ac:dyDescent="0.25">
      <c r="A551">
        <v>23735</v>
      </c>
      <c r="B551" t="s">
        <v>700</v>
      </c>
      <c r="C551" t="s">
        <v>608</v>
      </c>
    </row>
    <row r="552" spans="1:3" x14ac:dyDescent="0.25">
      <c r="A552">
        <v>23834</v>
      </c>
      <c r="B552" t="s">
        <v>806</v>
      </c>
      <c r="C552" t="s">
        <v>451</v>
      </c>
    </row>
    <row r="553" spans="1:3" x14ac:dyDescent="0.25">
      <c r="A553">
        <v>23666</v>
      </c>
      <c r="B553" t="s">
        <v>623</v>
      </c>
      <c r="C553" t="s">
        <v>624</v>
      </c>
    </row>
    <row r="554" spans="1:3" x14ac:dyDescent="0.25">
      <c r="A554">
        <v>23698</v>
      </c>
      <c r="B554" t="s">
        <v>660</v>
      </c>
      <c r="C554" t="s">
        <v>356</v>
      </c>
    </row>
    <row r="555" spans="1:3" x14ac:dyDescent="0.25">
      <c r="A555">
        <v>23724</v>
      </c>
      <c r="B555" t="s">
        <v>689</v>
      </c>
      <c r="C555" t="s">
        <v>557</v>
      </c>
    </row>
    <row r="556" spans="1:3" x14ac:dyDescent="0.25">
      <c r="A556">
        <v>23728</v>
      </c>
      <c r="B556" t="s">
        <v>693</v>
      </c>
      <c r="C556" t="s">
        <v>90</v>
      </c>
    </row>
    <row r="557" spans="1:3" x14ac:dyDescent="0.25">
      <c r="A557">
        <v>23784</v>
      </c>
      <c r="B557" t="s">
        <v>752</v>
      </c>
      <c r="C557" t="s">
        <v>274</v>
      </c>
    </row>
    <row r="558" spans="1:3" x14ac:dyDescent="0.25">
      <c r="A558">
        <v>23812</v>
      </c>
      <c r="B558" t="s">
        <v>782</v>
      </c>
      <c r="C558" t="s">
        <v>547</v>
      </c>
    </row>
    <row r="559" spans="1:3" x14ac:dyDescent="0.25">
      <c r="A559">
        <v>23766</v>
      </c>
      <c r="B559" t="s">
        <v>732</v>
      </c>
      <c r="C559" t="s">
        <v>619</v>
      </c>
    </row>
    <row r="560" spans="1:3" x14ac:dyDescent="0.25">
      <c r="A560">
        <v>23798</v>
      </c>
      <c r="B560" t="s">
        <v>768</v>
      </c>
      <c r="C560" t="s">
        <v>370</v>
      </c>
    </row>
    <row r="561" spans="1:3" x14ac:dyDescent="0.25">
      <c r="A561">
        <v>23799</v>
      </c>
      <c r="B561" t="s">
        <v>769</v>
      </c>
      <c r="C561" t="s">
        <v>45</v>
      </c>
    </row>
    <row r="562" spans="1:3" x14ac:dyDescent="0.25">
      <c r="A562">
        <v>23817</v>
      </c>
      <c r="B562" t="s">
        <v>788</v>
      </c>
      <c r="C562" t="s">
        <v>50</v>
      </c>
    </row>
    <row r="563" spans="1:3" x14ac:dyDescent="0.25">
      <c r="A563">
        <v>23773</v>
      </c>
      <c r="B563" t="s">
        <v>739</v>
      </c>
      <c r="C563" t="s">
        <v>178</v>
      </c>
    </row>
    <row r="564" spans="1:3" x14ac:dyDescent="0.25">
      <c r="A564">
        <v>23849</v>
      </c>
      <c r="B564" t="s">
        <v>823</v>
      </c>
      <c r="C564" t="s">
        <v>150</v>
      </c>
    </row>
    <row r="565" spans="1:3" x14ac:dyDescent="0.25">
      <c r="A565">
        <v>24239</v>
      </c>
      <c r="B565" t="s">
        <v>1228</v>
      </c>
      <c r="C565" t="s">
        <v>785</v>
      </c>
    </row>
    <row r="566" spans="1:3" x14ac:dyDescent="0.25">
      <c r="A566">
        <v>23853</v>
      </c>
      <c r="B566" t="s">
        <v>827</v>
      </c>
      <c r="C566" t="s">
        <v>354</v>
      </c>
    </row>
    <row r="567" spans="1:3" x14ac:dyDescent="0.25">
      <c r="A567">
        <v>23713</v>
      </c>
      <c r="B567" t="s">
        <v>677</v>
      </c>
      <c r="C567" t="s">
        <v>45</v>
      </c>
    </row>
    <row r="568" spans="1:3" x14ac:dyDescent="0.25">
      <c r="A568">
        <v>23788</v>
      </c>
      <c r="B568" t="s">
        <v>756</v>
      </c>
      <c r="C568" t="s">
        <v>57</v>
      </c>
    </row>
    <row r="569" spans="1:3" x14ac:dyDescent="0.25">
      <c r="A569">
        <v>23653</v>
      </c>
      <c r="B569" t="s">
        <v>606</v>
      </c>
      <c r="C569" t="s">
        <v>10</v>
      </c>
    </row>
    <row r="570" spans="1:3" x14ac:dyDescent="0.25">
      <c r="A570">
        <v>23715</v>
      </c>
      <c r="B570" t="s">
        <v>679</v>
      </c>
      <c r="C570" t="s">
        <v>292</v>
      </c>
    </row>
    <row r="571" spans="1:3" x14ac:dyDescent="0.25">
      <c r="A571">
        <v>23723</v>
      </c>
      <c r="B571" t="s">
        <v>688</v>
      </c>
      <c r="C571" t="s">
        <v>40</v>
      </c>
    </row>
    <row r="572" spans="1:3" x14ac:dyDescent="0.25">
      <c r="A572">
        <v>23289</v>
      </c>
      <c r="B572" t="s">
        <v>71</v>
      </c>
      <c r="C572" t="s">
        <v>72</v>
      </c>
    </row>
    <row r="573" spans="1:3" x14ac:dyDescent="0.25">
      <c r="A573">
        <v>23709</v>
      </c>
      <c r="B573" t="s">
        <v>673</v>
      </c>
      <c r="C573" t="s">
        <v>555</v>
      </c>
    </row>
    <row r="574" spans="1:3" x14ac:dyDescent="0.25">
      <c r="A574">
        <v>23779</v>
      </c>
      <c r="B574" t="s">
        <v>747</v>
      </c>
      <c r="C574" t="s">
        <v>13</v>
      </c>
    </row>
    <row r="575" spans="1:3" x14ac:dyDescent="0.25">
      <c r="A575">
        <v>23475</v>
      </c>
      <c r="B575" t="s">
        <v>377</v>
      </c>
      <c r="C575" t="s">
        <v>378</v>
      </c>
    </row>
    <row r="576" spans="1:3" x14ac:dyDescent="0.25">
      <c r="A576">
        <v>23314</v>
      </c>
      <c r="B576" t="s">
        <v>118</v>
      </c>
      <c r="C576" t="s">
        <v>10</v>
      </c>
    </row>
    <row r="577" spans="1:3" x14ac:dyDescent="0.25">
      <c r="A577">
        <v>23363</v>
      </c>
      <c r="B577" t="s">
        <v>204</v>
      </c>
      <c r="C577" t="s">
        <v>205</v>
      </c>
    </row>
    <row r="578" spans="1:3" x14ac:dyDescent="0.25">
      <c r="A578">
        <v>24111</v>
      </c>
      <c r="B578" t="s">
        <v>1096</v>
      </c>
      <c r="C578" t="s">
        <v>785</v>
      </c>
    </row>
    <row r="579" spans="1:3" x14ac:dyDescent="0.25">
      <c r="A579">
        <v>23769</v>
      </c>
      <c r="B579" t="s">
        <v>735</v>
      </c>
      <c r="C579" t="s">
        <v>201</v>
      </c>
    </row>
    <row r="580" spans="1:3" x14ac:dyDescent="0.25">
      <c r="A580">
        <v>23763</v>
      </c>
      <c r="B580" t="s">
        <v>729</v>
      </c>
      <c r="C580" t="s">
        <v>322</v>
      </c>
    </row>
    <row r="581" spans="1:3" x14ac:dyDescent="0.25">
      <c r="A581">
        <v>23765</v>
      </c>
      <c r="B581" t="s">
        <v>731</v>
      </c>
      <c r="C581" t="s">
        <v>173</v>
      </c>
    </row>
    <row r="582" spans="1:3" x14ac:dyDescent="0.25">
      <c r="A582">
        <v>23807</v>
      </c>
      <c r="B582" t="s">
        <v>777</v>
      </c>
      <c r="C582" t="s">
        <v>302</v>
      </c>
    </row>
    <row r="583" spans="1:3" x14ac:dyDescent="0.25">
      <c r="A583">
        <v>23780</v>
      </c>
      <c r="B583" t="s">
        <v>748</v>
      </c>
      <c r="C583" t="s">
        <v>102</v>
      </c>
    </row>
    <row r="584" spans="1:3" x14ac:dyDescent="0.25">
      <c r="A584">
        <v>23537</v>
      </c>
      <c r="B584" t="s">
        <v>458</v>
      </c>
      <c r="C584" t="s">
        <v>10</v>
      </c>
    </row>
    <row r="585" spans="1:3" x14ac:dyDescent="0.25">
      <c r="A585">
        <v>23663</v>
      </c>
      <c r="B585" t="s">
        <v>620</v>
      </c>
      <c r="C585" t="s">
        <v>96</v>
      </c>
    </row>
    <row r="586" spans="1:3" x14ac:dyDescent="0.25">
      <c r="A586">
        <v>23422</v>
      </c>
      <c r="B586" t="s">
        <v>300</v>
      </c>
      <c r="C586" t="s">
        <v>88</v>
      </c>
    </row>
    <row r="587" spans="1:3" x14ac:dyDescent="0.25">
      <c r="A587">
        <v>23594</v>
      </c>
      <c r="B587" t="s">
        <v>528</v>
      </c>
      <c r="C587" t="s">
        <v>529</v>
      </c>
    </row>
    <row r="588" spans="1:3" x14ac:dyDescent="0.25">
      <c r="A588">
        <v>23833</v>
      </c>
      <c r="B588" t="s">
        <v>805</v>
      </c>
      <c r="C588" t="s">
        <v>352</v>
      </c>
    </row>
    <row r="589" spans="1:3" x14ac:dyDescent="0.25">
      <c r="A589">
        <v>23528</v>
      </c>
      <c r="B589" t="s">
        <v>444</v>
      </c>
      <c r="C589" t="s">
        <v>445</v>
      </c>
    </row>
    <row r="590" spans="1:3" x14ac:dyDescent="0.25">
      <c r="A590">
        <v>23720</v>
      </c>
      <c r="B590" t="s">
        <v>685</v>
      </c>
      <c r="C590" t="s">
        <v>37</v>
      </c>
    </row>
    <row r="591" spans="1:3" x14ac:dyDescent="0.25">
      <c r="A591">
        <v>23868</v>
      </c>
      <c r="B591" t="s">
        <v>843</v>
      </c>
      <c r="C591" t="s">
        <v>599</v>
      </c>
    </row>
    <row r="592" spans="1:3" x14ac:dyDescent="0.25">
      <c r="A592">
        <v>23704</v>
      </c>
      <c r="B592" t="s">
        <v>668</v>
      </c>
      <c r="C592" t="s">
        <v>476</v>
      </c>
    </row>
    <row r="593" spans="1:3" x14ac:dyDescent="0.25">
      <c r="A593">
        <v>23816</v>
      </c>
      <c r="B593" t="s">
        <v>787</v>
      </c>
      <c r="C593" t="s">
        <v>343</v>
      </c>
    </row>
    <row r="594" spans="1:3" x14ac:dyDescent="0.25">
      <c r="A594">
        <v>23536</v>
      </c>
      <c r="B594" t="s">
        <v>456</v>
      </c>
      <c r="C594" t="s">
        <v>457</v>
      </c>
    </row>
    <row r="595" spans="1:3" x14ac:dyDescent="0.25">
      <c r="A595">
        <v>23485</v>
      </c>
      <c r="B595" t="s">
        <v>389</v>
      </c>
      <c r="C595" t="s">
        <v>390</v>
      </c>
    </row>
    <row r="596" spans="1:3" x14ac:dyDescent="0.25">
      <c r="A596">
        <v>23270</v>
      </c>
      <c r="B596" t="s">
        <v>29</v>
      </c>
      <c r="C596" t="s">
        <v>30</v>
      </c>
    </row>
    <row r="597" spans="1:3" x14ac:dyDescent="0.25">
      <c r="A597">
        <v>23794</v>
      </c>
      <c r="B597" t="s">
        <v>763</v>
      </c>
      <c r="C597" t="s">
        <v>764</v>
      </c>
    </row>
    <row r="598" spans="1:3" x14ac:dyDescent="0.25">
      <c r="A598">
        <v>23836</v>
      </c>
      <c r="B598" t="s">
        <v>809</v>
      </c>
      <c r="C598" t="s">
        <v>54</v>
      </c>
    </row>
    <row r="599" spans="1:3" x14ac:dyDescent="0.25">
      <c r="A599">
        <v>23618</v>
      </c>
      <c r="B599" t="s">
        <v>560</v>
      </c>
      <c r="C599" t="s">
        <v>366</v>
      </c>
    </row>
    <row r="600" spans="1:3" x14ac:dyDescent="0.25">
      <c r="A600">
        <v>23669</v>
      </c>
      <c r="B600" t="s">
        <v>627</v>
      </c>
      <c r="C600" t="s">
        <v>628</v>
      </c>
    </row>
    <row r="601" spans="1:3" x14ac:dyDescent="0.25">
      <c r="A601">
        <v>23749</v>
      </c>
      <c r="B601" t="s">
        <v>715</v>
      </c>
      <c r="C601" t="s">
        <v>578</v>
      </c>
    </row>
    <row r="602" spans="1:3" x14ac:dyDescent="0.25">
      <c r="A602">
        <v>23793</v>
      </c>
      <c r="B602" t="s">
        <v>762</v>
      </c>
      <c r="C602" t="s">
        <v>471</v>
      </c>
    </row>
    <row r="603" spans="1:3" x14ac:dyDescent="0.25">
      <c r="A603">
        <v>23820</v>
      </c>
      <c r="B603" t="s">
        <v>791</v>
      </c>
      <c r="C603" t="s">
        <v>322</v>
      </c>
    </row>
    <row r="604" spans="1:3" x14ac:dyDescent="0.25">
      <c r="A604">
        <v>23548</v>
      </c>
      <c r="B604" t="s">
        <v>472</v>
      </c>
      <c r="C604" t="s">
        <v>473</v>
      </c>
    </row>
    <row r="605" spans="1:3" x14ac:dyDescent="0.25">
      <c r="A605">
        <v>23657</v>
      </c>
      <c r="B605" t="s">
        <v>611</v>
      </c>
      <c r="C605" t="s">
        <v>374</v>
      </c>
    </row>
    <row r="606" spans="1:3" x14ac:dyDescent="0.25">
      <c r="A606">
        <v>23473</v>
      </c>
      <c r="B606" t="s">
        <v>375</v>
      </c>
      <c r="C606" t="s">
        <v>327</v>
      </c>
    </row>
    <row r="607" spans="1:3" x14ac:dyDescent="0.25">
      <c r="A607">
        <v>23474</v>
      </c>
      <c r="B607" t="s">
        <v>376</v>
      </c>
      <c r="C607" t="s">
        <v>236</v>
      </c>
    </row>
    <row r="608" spans="1:3" x14ac:dyDescent="0.25">
      <c r="A608">
        <v>23593</v>
      </c>
      <c r="B608" t="s">
        <v>527</v>
      </c>
      <c r="C608" t="s">
        <v>167</v>
      </c>
    </row>
    <row r="609" spans="1:3" x14ac:dyDescent="0.25">
      <c r="A609">
        <v>23579</v>
      </c>
      <c r="B609" t="s">
        <v>511</v>
      </c>
      <c r="C609" t="s">
        <v>201</v>
      </c>
    </row>
    <row r="610" spans="1:3" x14ac:dyDescent="0.25">
      <c r="A610">
        <v>23623</v>
      </c>
      <c r="B610" t="s">
        <v>566</v>
      </c>
      <c r="C610" t="s">
        <v>567</v>
      </c>
    </row>
    <row r="611" spans="1:3" x14ac:dyDescent="0.25">
      <c r="A611">
        <v>23494</v>
      </c>
      <c r="B611" t="s">
        <v>400</v>
      </c>
      <c r="C611" t="s">
        <v>182</v>
      </c>
    </row>
    <row r="612" spans="1:3" x14ac:dyDescent="0.25">
      <c r="A612">
        <v>23570</v>
      </c>
      <c r="B612" t="s">
        <v>500</v>
      </c>
      <c r="C612" t="s">
        <v>476</v>
      </c>
    </row>
    <row r="613" spans="1:3" x14ac:dyDescent="0.25">
      <c r="A613">
        <v>23496</v>
      </c>
      <c r="B613" t="s">
        <v>402</v>
      </c>
      <c r="C613" t="s">
        <v>184</v>
      </c>
    </row>
    <row r="614" spans="1:3" x14ac:dyDescent="0.25">
      <c r="A614">
        <v>23577</v>
      </c>
      <c r="B614" t="s">
        <v>509</v>
      </c>
      <c r="C614" t="s">
        <v>294</v>
      </c>
    </row>
    <row r="615" spans="1:3" x14ac:dyDescent="0.25">
      <c r="A615">
        <v>23627</v>
      </c>
      <c r="B615" t="s">
        <v>572</v>
      </c>
      <c r="C615" t="s">
        <v>232</v>
      </c>
    </row>
    <row r="616" spans="1:3" x14ac:dyDescent="0.25">
      <c r="A616">
        <v>24098</v>
      </c>
      <c r="B616" t="s">
        <v>1083</v>
      </c>
      <c r="C616" t="s">
        <v>557</v>
      </c>
    </row>
    <row r="617" spans="1:3" x14ac:dyDescent="0.25">
      <c r="A617">
        <v>23286</v>
      </c>
      <c r="B617" t="s">
        <v>65</v>
      </c>
      <c r="C617" t="s">
        <v>66</v>
      </c>
    </row>
    <row r="618" spans="1:3" x14ac:dyDescent="0.25">
      <c r="A618">
        <v>23469</v>
      </c>
      <c r="B618" t="s">
        <v>368</v>
      </c>
      <c r="C618" t="s">
        <v>68</v>
      </c>
    </row>
    <row r="619" spans="1:3" x14ac:dyDescent="0.25">
      <c r="A619">
        <v>23923</v>
      </c>
      <c r="B619" t="s">
        <v>899</v>
      </c>
      <c r="C619" t="s">
        <v>381</v>
      </c>
    </row>
    <row r="620" spans="1:3" x14ac:dyDescent="0.25">
      <c r="A620">
        <v>24119</v>
      </c>
      <c r="B620" t="s">
        <v>1105</v>
      </c>
      <c r="C620" t="s">
        <v>198</v>
      </c>
    </row>
    <row r="621" spans="1:3" x14ac:dyDescent="0.25">
      <c r="A621">
        <v>23464</v>
      </c>
      <c r="B621" t="s">
        <v>361</v>
      </c>
      <c r="C621" t="s">
        <v>362</v>
      </c>
    </row>
    <row r="622" spans="1:3" x14ac:dyDescent="0.25">
      <c r="A622">
        <v>23519</v>
      </c>
      <c r="B622" t="s">
        <v>433</v>
      </c>
      <c r="C622" t="s">
        <v>393</v>
      </c>
    </row>
    <row r="623" spans="1:3" x14ac:dyDescent="0.25">
      <c r="A623">
        <v>23513</v>
      </c>
      <c r="B623" t="s">
        <v>423</v>
      </c>
      <c r="C623" t="s">
        <v>142</v>
      </c>
    </row>
    <row r="624" spans="1:3" x14ac:dyDescent="0.25">
      <c r="A624">
        <v>23488</v>
      </c>
      <c r="B624" t="s">
        <v>394</v>
      </c>
      <c r="C624" t="s">
        <v>354</v>
      </c>
    </row>
    <row r="625" spans="1:3" x14ac:dyDescent="0.25">
      <c r="A625">
        <v>23592</v>
      </c>
      <c r="B625" t="s">
        <v>526</v>
      </c>
      <c r="C625" t="s">
        <v>228</v>
      </c>
    </row>
    <row r="626" spans="1:3" x14ac:dyDescent="0.25">
      <c r="A626">
        <v>23506</v>
      </c>
      <c r="B626" t="s">
        <v>415</v>
      </c>
      <c r="C626" t="s">
        <v>223</v>
      </c>
    </row>
    <row r="627" spans="1:3" x14ac:dyDescent="0.25">
      <c r="A627">
        <v>23598</v>
      </c>
      <c r="B627" t="s">
        <v>534</v>
      </c>
      <c r="C627" t="s">
        <v>28</v>
      </c>
    </row>
    <row r="628" spans="1:3" x14ac:dyDescent="0.25">
      <c r="A628">
        <v>23490</v>
      </c>
      <c r="B628" t="s">
        <v>396</v>
      </c>
      <c r="C628" t="s">
        <v>50</v>
      </c>
    </row>
    <row r="629" spans="1:3" x14ac:dyDescent="0.25">
      <c r="A629">
        <v>23523</v>
      </c>
      <c r="B629" t="s">
        <v>438</v>
      </c>
      <c r="C629" t="s">
        <v>425</v>
      </c>
    </row>
    <row r="630" spans="1:3" x14ac:dyDescent="0.25">
      <c r="A630">
        <v>23595</v>
      </c>
      <c r="B630" t="s">
        <v>530</v>
      </c>
      <c r="C630" t="s">
        <v>292</v>
      </c>
    </row>
    <row r="631" spans="1:3" x14ac:dyDescent="0.25">
      <c r="A631">
        <v>23608</v>
      </c>
      <c r="B631" t="s">
        <v>545</v>
      </c>
      <c r="C631" t="s">
        <v>292</v>
      </c>
    </row>
    <row r="632" spans="1:3" x14ac:dyDescent="0.25">
      <c r="A632">
        <v>23532</v>
      </c>
      <c r="B632" t="s">
        <v>450</v>
      </c>
      <c r="C632" t="s">
        <v>451</v>
      </c>
    </row>
    <row r="633" spans="1:3" x14ac:dyDescent="0.25">
      <c r="A633">
        <v>23569</v>
      </c>
      <c r="B633" t="s">
        <v>499</v>
      </c>
      <c r="C633" t="s">
        <v>288</v>
      </c>
    </row>
    <row r="634" spans="1:3" x14ac:dyDescent="0.25">
      <c r="A634">
        <v>23644</v>
      </c>
      <c r="B634" t="s">
        <v>594</v>
      </c>
      <c r="C634" t="s">
        <v>169</v>
      </c>
    </row>
    <row r="635" spans="1:3" x14ac:dyDescent="0.25">
      <c r="A635">
        <v>23509</v>
      </c>
      <c r="B635" t="s">
        <v>418</v>
      </c>
      <c r="C635" t="s">
        <v>42</v>
      </c>
    </row>
    <row r="636" spans="1:3" x14ac:dyDescent="0.25">
      <c r="A636">
        <v>23589</v>
      </c>
      <c r="B636" t="s">
        <v>523</v>
      </c>
      <c r="C636" t="s">
        <v>173</v>
      </c>
    </row>
    <row r="637" spans="1:3" x14ac:dyDescent="0.25">
      <c r="A637">
        <v>23591</v>
      </c>
      <c r="B637" t="s">
        <v>525</v>
      </c>
      <c r="C637" t="s">
        <v>104</v>
      </c>
    </row>
    <row r="638" spans="1:3" x14ac:dyDescent="0.25">
      <c r="A638">
        <v>23377</v>
      </c>
      <c r="B638" t="s">
        <v>226</v>
      </c>
      <c r="C638" t="s">
        <v>64</v>
      </c>
    </row>
    <row r="639" spans="1:3" x14ac:dyDescent="0.25">
      <c r="A639">
        <v>23465</v>
      </c>
      <c r="B639" t="s">
        <v>363</v>
      </c>
      <c r="C639" t="s">
        <v>350</v>
      </c>
    </row>
    <row r="640" spans="1:3" x14ac:dyDescent="0.25">
      <c r="A640">
        <v>23552</v>
      </c>
      <c r="B640" t="s">
        <v>478</v>
      </c>
      <c r="C640" t="s">
        <v>218</v>
      </c>
    </row>
    <row r="641" spans="1:3" x14ac:dyDescent="0.25">
      <c r="A641">
        <v>23643</v>
      </c>
      <c r="B641" t="s">
        <v>593</v>
      </c>
      <c r="C641" t="s">
        <v>28</v>
      </c>
    </row>
    <row r="642" spans="1:3" x14ac:dyDescent="0.25">
      <c r="A642">
        <v>24063</v>
      </c>
      <c r="B642" t="s">
        <v>1047</v>
      </c>
      <c r="C642" t="s">
        <v>123</v>
      </c>
    </row>
    <row r="643" spans="1:3" x14ac:dyDescent="0.25">
      <c r="A643">
        <v>23533</v>
      </c>
      <c r="B643" t="s">
        <v>452</v>
      </c>
      <c r="C643" t="s">
        <v>362</v>
      </c>
    </row>
    <row r="644" spans="1:3" x14ac:dyDescent="0.25">
      <c r="A644">
        <v>23550</v>
      </c>
      <c r="B644" t="s">
        <v>475</v>
      </c>
      <c r="C644" t="s">
        <v>476</v>
      </c>
    </row>
    <row r="645" spans="1:3" x14ac:dyDescent="0.25">
      <c r="A645">
        <v>23994</v>
      </c>
      <c r="B645" t="s">
        <v>974</v>
      </c>
      <c r="C645" t="s">
        <v>309</v>
      </c>
    </row>
    <row r="646" spans="1:3" x14ac:dyDescent="0.25">
      <c r="A646">
        <v>23650</v>
      </c>
      <c r="B646" t="s">
        <v>603</v>
      </c>
      <c r="C646" t="s">
        <v>597</v>
      </c>
    </row>
    <row r="647" spans="1:3" x14ac:dyDescent="0.25">
      <c r="A647">
        <v>23563</v>
      </c>
      <c r="B647" t="s">
        <v>492</v>
      </c>
      <c r="C647" t="s">
        <v>156</v>
      </c>
    </row>
    <row r="648" spans="1:3" x14ac:dyDescent="0.25">
      <c r="A648">
        <v>23489</v>
      </c>
      <c r="B648" t="s">
        <v>395</v>
      </c>
      <c r="C648" t="s">
        <v>68</v>
      </c>
    </row>
    <row r="649" spans="1:3" x14ac:dyDescent="0.25">
      <c r="A649">
        <v>23610</v>
      </c>
      <c r="B649" t="s">
        <v>548</v>
      </c>
      <c r="C649" t="s">
        <v>212</v>
      </c>
    </row>
    <row r="650" spans="1:3" x14ac:dyDescent="0.25">
      <c r="A650">
        <v>23562</v>
      </c>
      <c r="B650" t="s">
        <v>491</v>
      </c>
      <c r="C650" t="s">
        <v>150</v>
      </c>
    </row>
    <row r="651" spans="1:3" x14ac:dyDescent="0.25">
      <c r="A651">
        <v>23479</v>
      </c>
      <c r="B651" t="s">
        <v>383</v>
      </c>
      <c r="C651" t="s">
        <v>374</v>
      </c>
    </row>
    <row r="652" spans="1:3" x14ac:dyDescent="0.25">
      <c r="A652">
        <v>23340</v>
      </c>
      <c r="B652" t="s">
        <v>164</v>
      </c>
      <c r="C652" t="s">
        <v>165</v>
      </c>
    </row>
    <row r="653" spans="1:3" x14ac:dyDescent="0.25">
      <c r="A653">
        <v>23462</v>
      </c>
      <c r="B653" t="s">
        <v>359</v>
      </c>
      <c r="C653" t="s">
        <v>154</v>
      </c>
    </row>
    <row r="654" spans="1:3" x14ac:dyDescent="0.25">
      <c r="A654">
        <v>23596</v>
      </c>
      <c r="B654" t="s">
        <v>531</v>
      </c>
      <c r="C654" t="s">
        <v>205</v>
      </c>
    </row>
    <row r="655" spans="1:3" x14ac:dyDescent="0.25">
      <c r="A655">
        <v>23491</v>
      </c>
      <c r="B655" t="s">
        <v>397</v>
      </c>
      <c r="C655" t="s">
        <v>108</v>
      </c>
    </row>
    <row r="656" spans="1:3" x14ac:dyDescent="0.25">
      <c r="A656">
        <v>23520</v>
      </c>
      <c r="B656" t="s">
        <v>434</v>
      </c>
      <c r="C656" t="s">
        <v>230</v>
      </c>
    </row>
    <row r="657" spans="1:3" x14ac:dyDescent="0.25">
      <c r="A657">
        <v>23539</v>
      </c>
      <c r="B657" t="s">
        <v>460</v>
      </c>
      <c r="C657" t="s">
        <v>256</v>
      </c>
    </row>
    <row r="658" spans="1:3" x14ac:dyDescent="0.25">
      <c r="A658">
        <v>23966</v>
      </c>
      <c r="B658" t="s">
        <v>943</v>
      </c>
      <c r="C658" t="s">
        <v>421</v>
      </c>
    </row>
    <row r="659" spans="1:3" x14ac:dyDescent="0.25">
      <c r="A659">
        <v>23879</v>
      </c>
      <c r="B659" t="s">
        <v>854</v>
      </c>
      <c r="C659" t="s">
        <v>307</v>
      </c>
    </row>
    <row r="660" spans="1:3" x14ac:dyDescent="0.25">
      <c r="A660">
        <v>23505</v>
      </c>
      <c r="B660" t="s">
        <v>413</v>
      </c>
      <c r="C660" t="s">
        <v>414</v>
      </c>
    </row>
    <row r="661" spans="1:3" x14ac:dyDescent="0.25">
      <c r="A661">
        <v>23384</v>
      </c>
      <c r="B661" t="s">
        <v>237</v>
      </c>
      <c r="C661" t="s">
        <v>238</v>
      </c>
    </row>
    <row r="662" spans="1:3" x14ac:dyDescent="0.25">
      <c r="A662">
        <v>23538</v>
      </c>
      <c r="B662" t="s">
        <v>459</v>
      </c>
      <c r="C662" t="s">
        <v>302</v>
      </c>
    </row>
    <row r="663" spans="1:3" x14ac:dyDescent="0.25">
      <c r="A663">
        <v>23599</v>
      </c>
      <c r="B663" t="s">
        <v>535</v>
      </c>
      <c r="C663" t="s">
        <v>112</v>
      </c>
    </row>
    <row r="664" spans="1:3" x14ac:dyDescent="0.25">
      <c r="A664">
        <v>23518</v>
      </c>
      <c r="B664" t="s">
        <v>431</v>
      </c>
      <c r="C664" t="s">
        <v>432</v>
      </c>
    </row>
    <row r="665" spans="1:3" x14ac:dyDescent="0.25">
      <c r="A665">
        <v>23560</v>
      </c>
      <c r="B665" t="s">
        <v>489</v>
      </c>
      <c r="C665" t="s">
        <v>10</v>
      </c>
    </row>
    <row r="666" spans="1:3" x14ac:dyDescent="0.25">
      <c r="A666">
        <v>23561</v>
      </c>
      <c r="B666" t="s">
        <v>490</v>
      </c>
      <c r="C666" t="s">
        <v>80</v>
      </c>
    </row>
    <row r="667" spans="1:3" x14ac:dyDescent="0.25">
      <c r="A667">
        <v>23642</v>
      </c>
      <c r="B667" t="s">
        <v>591</v>
      </c>
      <c r="C667" t="s">
        <v>592</v>
      </c>
    </row>
    <row r="668" spans="1:3" x14ac:dyDescent="0.25">
      <c r="A668">
        <v>23492</v>
      </c>
      <c r="B668" t="s">
        <v>398</v>
      </c>
      <c r="C668" t="s">
        <v>256</v>
      </c>
    </row>
    <row r="669" spans="1:3" x14ac:dyDescent="0.25">
      <c r="A669">
        <v>23572</v>
      </c>
      <c r="B669" t="s">
        <v>502</v>
      </c>
      <c r="C669" t="s">
        <v>503</v>
      </c>
    </row>
    <row r="670" spans="1:3" x14ac:dyDescent="0.25">
      <c r="A670">
        <v>23583</v>
      </c>
      <c r="B670" t="s">
        <v>516</v>
      </c>
      <c r="C670" t="s">
        <v>178</v>
      </c>
    </row>
    <row r="671" spans="1:3" x14ac:dyDescent="0.25">
      <c r="A671">
        <v>23942</v>
      </c>
      <c r="B671" t="s">
        <v>918</v>
      </c>
      <c r="C671" t="s">
        <v>314</v>
      </c>
    </row>
    <row r="672" spans="1:3" x14ac:dyDescent="0.25">
      <c r="A672">
        <v>23467</v>
      </c>
      <c r="B672" t="s">
        <v>365</v>
      </c>
      <c r="C672" t="s">
        <v>366</v>
      </c>
    </row>
    <row r="673" spans="1:3" x14ac:dyDescent="0.25">
      <c r="A673">
        <v>23543</v>
      </c>
      <c r="B673" t="s">
        <v>465</v>
      </c>
      <c r="C673" t="s">
        <v>74</v>
      </c>
    </row>
    <row r="674" spans="1:3" x14ac:dyDescent="0.25">
      <c r="A674">
        <v>23621</v>
      </c>
      <c r="B674" t="s">
        <v>563</v>
      </c>
      <c r="C674" t="s">
        <v>188</v>
      </c>
    </row>
    <row r="675" spans="1:3" x14ac:dyDescent="0.25">
      <c r="A675">
        <v>23575</v>
      </c>
      <c r="B675" t="s">
        <v>506</v>
      </c>
      <c r="C675" t="s">
        <v>507</v>
      </c>
    </row>
    <row r="676" spans="1:3" x14ac:dyDescent="0.25">
      <c r="A676">
        <v>23628</v>
      </c>
      <c r="B676" t="s">
        <v>573</v>
      </c>
      <c r="C676" t="s">
        <v>28</v>
      </c>
    </row>
    <row r="677" spans="1:3" x14ac:dyDescent="0.25">
      <c r="A677">
        <v>24134</v>
      </c>
      <c r="B677" t="s">
        <v>1121</v>
      </c>
      <c r="C677" t="s">
        <v>316</v>
      </c>
    </row>
    <row r="678" spans="1:3" x14ac:dyDescent="0.25">
      <c r="A678">
        <v>23660</v>
      </c>
      <c r="B678" t="s">
        <v>614</v>
      </c>
      <c r="C678" t="s">
        <v>608</v>
      </c>
    </row>
    <row r="679" spans="1:3" x14ac:dyDescent="0.25">
      <c r="A679">
        <v>23481</v>
      </c>
      <c r="B679" t="s">
        <v>385</v>
      </c>
      <c r="C679" t="s">
        <v>354</v>
      </c>
    </row>
    <row r="680" spans="1:3" x14ac:dyDescent="0.25">
      <c r="A680">
        <v>23358</v>
      </c>
      <c r="B680" t="s">
        <v>195</v>
      </c>
      <c r="C680" t="s">
        <v>196</v>
      </c>
    </row>
    <row r="681" spans="1:3" x14ac:dyDescent="0.25">
      <c r="A681">
        <v>23497</v>
      </c>
      <c r="B681" t="s">
        <v>403</v>
      </c>
      <c r="C681" t="s">
        <v>404</v>
      </c>
    </row>
    <row r="682" spans="1:3" x14ac:dyDescent="0.25">
      <c r="A682">
        <v>23541</v>
      </c>
      <c r="B682" t="s">
        <v>463</v>
      </c>
      <c r="C682" t="s">
        <v>390</v>
      </c>
    </row>
    <row r="683" spans="1:3" x14ac:dyDescent="0.25">
      <c r="A683">
        <v>23624</v>
      </c>
      <c r="B683" t="s">
        <v>568</v>
      </c>
      <c r="C683" t="s">
        <v>112</v>
      </c>
    </row>
    <row r="684" spans="1:3" x14ac:dyDescent="0.25">
      <c r="A684">
        <v>23480</v>
      </c>
      <c r="B684" t="s">
        <v>384</v>
      </c>
      <c r="C684" t="s">
        <v>314</v>
      </c>
    </row>
    <row r="685" spans="1:3" x14ac:dyDescent="0.25">
      <c r="A685">
        <v>23637</v>
      </c>
      <c r="B685" t="s">
        <v>584</v>
      </c>
      <c r="C685" t="s">
        <v>84</v>
      </c>
    </row>
    <row r="686" spans="1:3" x14ac:dyDescent="0.25">
      <c r="A686">
        <v>23500</v>
      </c>
      <c r="B686" t="s">
        <v>407</v>
      </c>
      <c r="C686" t="s">
        <v>408</v>
      </c>
    </row>
    <row r="687" spans="1:3" x14ac:dyDescent="0.25">
      <c r="A687">
        <v>23527</v>
      </c>
      <c r="B687" t="s">
        <v>443</v>
      </c>
      <c r="C687" t="s">
        <v>165</v>
      </c>
    </row>
    <row r="688" spans="1:3" x14ac:dyDescent="0.25">
      <c r="A688">
        <v>23582</v>
      </c>
      <c r="B688" t="s">
        <v>515</v>
      </c>
      <c r="C688" t="s">
        <v>430</v>
      </c>
    </row>
    <row r="689" spans="1:3" x14ac:dyDescent="0.25">
      <c r="A689">
        <v>23904</v>
      </c>
      <c r="B689" t="s">
        <v>879</v>
      </c>
      <c r="C689" t="s">
        <v>84</v>
      </c>
    </row>
    <row r="690" spans="1:3" x14ac:dyDescent="0.25">
      <c r="A690">
        <v>23522</v>
      </c>
      <c r="B690" t="s">
        <v>437</v>
      </c>
      <c r="C690" t="s">
        <v>343</v>
      </c>
    </row>
    <row r="691" spans="1:3" x14ac:dyDescent="0.25">
      <c r="A691">
        <v>23635</v>
      </c>
      <c r="B691" t="s">
        <v>582</v>
      </c>
      <c r="C691" t="s">
        <v>298</v>
      </c>
    </row>
    <row r="692" spans="1:3" x14ac:dyDescent="0.25">
      <c r="A692">
        <v>23630</v>
      </c>
      <c r="B692" t="s">
        <v>576</v>
      </c>
      <c r="C692" t="s">
        <v>74</v>
      </c>
    </row>
    <row r="693" spans="1:3" x14ac:dyDescent="0.25">
      <c r="A693">
        <v>23558</v>
      </c>
      <c r="B693" t="s">
        <v>486</v>
      </c>
      <c r="C693" t="s">
        <v>487</v>
      </c>
    </row>
    <row r="694" spans="1:3" x14ac:dyDescent="0.25">
      <c r="A694">
        <v>23495</v>
      </c>
      <c r="B694" t="s">
        <v>401</v>
      </c>
      <c r="C694" t="s">
        <v>66</v>
      </c>
    </row>
    <row r="695" spans="1:3" x14ac:dyDescent="0.25">
      <c r="A695">
        <v>23501</v>
      </c>
      <c r="B695" t="s">
        <v>409</v>
      </c>
      <c r="C695" t="s">
        <v>274</v>
      </c>
    </row>
    <row r="696" spans="1:3" x14ac:dyDescent="0.25">
      <c r="A696">
        <v>23517</v>
      </c>
      <c r="B696" t="s">
        <v>429</v>
      </c>
      <c r="C696" t="s">
        <v>430</v>
      </c>
    </row>
    <row r="697" spans="1:3" x14ac:dyDescent="0.25">
      <c r="A697">
        <v>23641</v>
      </c>
      <c r="B697" t="s">
        <v>589</v>
      </c>
      <c r="C697" t="s">
        <v>590</v>
      </c>
    </row>
    <row r="698" spans="1:3" x14ac:dyDescent="0.25">
      <c r="A698">
        <v>24014</v>
      </c>
      <c r="B698" t="s">
        <v>998</v>
      </c>
      <c r="C698" t="s">
        <v>142</v>
      </c>
    </row>
    <row r="699" spans="1:3" x14ac:dyDescent="0.25">
      <c r="A699">
        <v>23566</v>
      </c>
      <c r="B699" t="s">
        <v>495</v>
      </c>
      <c r="C699" t="s">
        <v>496</v>
      </c>
    </row>
    <row r="700" spans="1:3" x14ac:dyDescent="0.25">
      <c r="A700">
        <v>23607</v>
      </c>
      <c r="B700" t="s">
        <v>544</v>
      </c>
      <c r="C700" t="s">
        <v>19</v>
      </c>
    </row>
    <row r="701" spans="1:3" x14ac:dyDescent="0.25">
      <c r="A701">
        <v>23524</v>
      </c>
      <c r="B701" t="s">
        <v>439</v>
      </c>
      <c r="C701" t="s">
        <v>59</v>
      </c>
    </row>
    <row r="702" spans="1:3" x14ac:dyDescent="0.25">
      <c r="A702">
        <v>23554</v>
      </c>
      <c r="B702" t="s">
        <v>480</v>
      </c>
      <c r="C702" t="s">
        <v>481</v>
      </c>
    </row>
    <row r="703" spans="1:3" x14ac:dyDescent="0.25">
      <c r="A703">
        <v>23639</v>
      </c>
      <c r="B703" t="s">
        <v>586</v>
      </c>
      <c r="C703" t="s">
        <v>587</v>
      </c>
    </row>
    <row r="704" spans="1:3" x14ac:dyDescent="0.25">
      <c r="A704">
        <v>24049</v>
      </c>
      <c r="B704" t="s">
        <v>1033</v>
      </c>
      <c r="C704" t="s">
        <v>205</v>
      </c>
    </row>
    <row r="705" spans="1:3" x14ac:dyDescent="0.25">
      <c r="A705">
        <v>23557</v>
      </c>
      <c r="B705" t="s">
        <v>485</v>
      </c>
      <c r="C705" t="s">
        <v>88</v>
      </c>
    </row>
    <row r="706" spans="1:3" x14ac:dyDescent="0.25">
      <c r="A706">
        <v>23613</v>
      </c>
      <c r="B706" t="s">
        <v>552</v>
      </c>
      <c r="C706" t="s">
        <v>553</v>
      </c>
    </row>
    <row r="707" spans="1:3" x14ac:dyDescent="0.25">
      <c r="A707">
        <v>23529</v>
      </c>
      <c r="B707" t="s">
        <v>446</v>
      </c>
      <c r="C707" t="s">
        <v>123</v>
      </c>
    </row>
    <row r="708" spans="1:3" x14ac:dyDescent="0.25">
      <c r="A708">
        <v>23487</v>
      </c>
      <c r="B708" t="s">
        <v>392</v>
      </c>
      <c r="C708" t="s">
        <v>393</v>
      </c>
    </row>
    <row r="709" spans="1:3" x14ac:dyDescent="0.25">
      <c r="A709">
        <v>23526</v>
      </c>
      <c r="B709" t="s">
        <v>441</v>
      </c>
      <c r="C709" t="s">
        <v>442</v>
      </c>
    </row>
    <row r="710" spans="1:3" x14ac:dyDescent="0.25">
      <c r="A710">
        <v>23472</v>
      </c>
      <c r="B710" t="s">
        <v>373</v>
      </c>
      <c r="C710" t="s">
        <v>374</v>
      </c>
    </row>
    <row r="711" spans="1:3" x14ac:dyDescent="0.25">
      <c r="A711">
        <v>23507</v>
      </c>
      <c r="B711" t="s">
        <v>416</v>
      </c>
      <c r="C711" t="s">
        <v>343</v>
      </c>
    </row>
    <row r="712" spans="1:3" x14ac:dyDescent="0.25">
      <c r="A712">
        <v>23516</v>
      </c>
      <c r="B712" t="s">
        <v>428</v>
      </c>
      <c r="C712" t="s">
        <v>207</v>
      </c>
    </row>
    <row r="713" spans="1:3" x14ac:dyDescent="0.25">
      <c r="A713">
        <v>23545</v>
      </c>
      <c r="B713" t="s">
        <v>467</v>
      </c>
      <c r="C713" t="s">
        <v>146</v>
      </c>
    </row>
    <row r="714" spans="1:3" x14ac:dyDescent="0.25">
      <c r="A714">
        <v>23452</v>
      </c>
      <c r="B714" t="s">
        <v>340</v>
      </c>
      <c r="C714" t="s">
        <v>341</v>
      </c>
    </row>
    <row r="715" spans="1:3" x14ac:dyDescent="0.25">
      <c r="A715">
        <v>24041</v>
      </c>
      <c r="B715" t="s">
        <v>1025</v>
      </c>
      <c r="C715" t="s">
        <v>350</v>
      </c>
    </row>
    <row r="716" spans="1:3" x14ac:dyDescent="0.25">
      <c r="A716">
        <v>23269</v>
      </c>
      <c r="B716" t="s">
        <v>27</v>
      </c>
      <c r="C716" t="s">
        <v>28</v>
      </c>
    </row>
    <row r="717" spans="1:3" x14ac:dyDescent="0.25">
      <c r="A717">
        <v>23296</v>
      </c>
      <c r="B717" t="s">
        <v>85</v>
      </c>
      <c r="C717" t="s">
        <v>86</v>
      </c>
    </row>
    <row r="718" spans="1:3" x14ac:dyDescent="0.25">
      <c r="A718">
        <v>23385</v>
      </c>
      <c r="B718" t="s">
        <v>239</v>
      </c>
      <c r="C718" t="s">
        <v>240</v>
      </c>
    </row>
    <row r="719" spans="1:3" x14ac:dyDescent="0.25">
      <c r="A719">
        <v>23295</v>
      </c>
      <c r="B719" t="s">
        <v>83</v>
      </c>
      <c r="C719" t="s">
        <v>84</v>
      </c>
    </row>
    <row r="720" spans="1:3" x14ac:dyDescent="0.25">
      <c r="A720">
        <v>23412</v>
      </c>
      <c r="B720" t="s">
        <v>282</v>
      </c>
      <c r="C720" t="s">
        <v>283</v>
      </c>
    </row>
    <row r="721" spans="1:3" x14ac:dyDescent="0.25">
      <c r="A721">
        <v>23322</v>
      </c>
      <c r="B721" t="s">
        <v>132</v>
      </c>
      <c r="C721" t="s">
        <v>133</v>
      </c>
    </row>
    <row r="722" spans="1:3" x14ac:dyDescent="0.25">
      <c r="A722">
        <v>23353</v>
      </c>
      <c r="B722" t="s">
        <v>189</v>
      </c>
      <c r="C722" t="s">
        <v>112</v>
      </c>
    </row>
    <row r="723" spans="1:3" x14ac:dyDescent="0.25">
      <c r="A723">
        <v>23407</v>
      </c>
      <c r="B723" t="s">
        <v>275</v>
      </c>
      <c r="C723" t="s">
        <v>276</v>
      </c>
    </row>
    <row r="724" spans="1:3" x14ac:dyDescent="0.25">
      <c r="A724">
        <v>23431</v>
      </c>
      <c r="B724" t="s">
        <v>313</v>
      </c>
      <c r="C724" t="s">
        <v>314</v>
      </c>
    </row>
    <row r="725" spans="1:3" x14ac:dyDescent="0.25">
      <c r="A725">
        <v>23311</v>
      </c>
      <c r="B725" t="s">
        <v>113</v>
      </c>
      <c r="C725" t="s">
        <v>114</v>
      </c>
    </row>
    <row r="726" spans="1:3" x14ac:dyDescent="0.25">
      <c r="A726">
        <v>23360</v>
      </c>
      <c r="B726" t="s">
        <v>199</v>
      </c>
      <c r="C726" t="s">
        <v>22</v>
      </c>
    </row>
    <row r="727" spans="1:3" x14ac:dyDescent="0.25">
      <c r="A727">
        <v>23320</v>
      </c>
      <c r="B727" t="s">
        <v>128</v>
      </c>
      <c r="C727" t="s">
        <v>129</v>
      </c>
    </row>
    <row r="728" spans="1:3" x14ac:dyDescent="0.25">
      <c r="A728">
        <v>23382</v>
      </c>
      <c r="B728" t="s">
        <v>234</v>
      </c>
      <c r="C728" t="s">
        <v>207</v>
      </c>
    </row>
    <row r="729" spans="1:3" x14ac:dyDescent="0.25">
      <c r="A729">
        <v>23429</v>
      </c>
      <c r="B729" t="s">
        <v>311</v>
      </c>
      <c r="C729" t="s">
        <v>94</v>
      </c>
    </row>
    <row r="730" spans="1:3" x14ac:dyDescent="0.25">
      <c r="A730">
        <v>23284</v>
      </c>
      <c r="B730" t="s">
        <v>60</v>
      </c>
      <c r="C730" t="s">
        <v>61</v>
      </c>
    </row>
    <row r="731" spans="1:3" x14ac:dyDescent="0.25">
      <c r="A731">
        <v>23310</v>
      </c>
      <c r="B731" t="s">
        <v>111</v>
      </c>
      <c r="C731" t="s">
        <v>112</v>
      </c>
    </row>
    <row r="732" spans="1:3" x14ac:dyDescent="0.25">
      <c r="A732">
        <v>23434</v>
      </c>
      <c r="B732" t="s">
        <v>318</v>
      </c>
      <c r="C732" t="s">
        <v>169</v>
      </c>
    </row>
    <row r="733" spans="1:3" x14ac:dyDescent="0.25">
      <c r="A733">
        <v>23449</v>
      </c>
      <c r="B733" t="s">
        <v>337</v>
      </c>
      <c r="C733" t="s">
        <v>64</v>
      </c>
    </row>
    <row r="734" spans="1:3" x14ac:dyDescent="0.25">
      <c r="A734">
        <v>23378</v>
      </c>
      <c r="B734" t="s">
        <v>227</v>
      </c>
      <c r="C734" t="s">
        <v>228</v>
      </c>
    </row>
    <row r="735" spans="1:3" x14ac:dyDescent="0.25">
      <c r="A735">
        <v>23387</v>
      </c>
      <c r="B735" t="s">
        <v>242</v>
      </c>
      <c r="C735" t="s">
        <v>243</v>
      </c>
    </row>
    <row r="736" spans="1:3" x14ac:dyDescent="0.25">
      <c r="A736">
        <v>23366</v>
      </c>
      <c r="B736" t="s">
        <v>210</v>
      </c>
      <c r="C736" t="s">
        <v>86</v>
      </c>
    </row>
    <row r="737" spans="1:3" x14ac:dyDescent="0.25">
      <c r="A737">
        <v>23399</v>
      </c>
      <c r="B737" t="s">
        <v>260</v>
      </c>
      <c r="C737" t="s">
        <v>261</v>
      </c>
    </row>
    <row r="738" spans="1:3" x14ac:dyDescent="0.25">
      <c r="A738">
        <v>23279</v>
      </c>
      <c r="B738" t="s">
        <v>49</v>
      </c>
      <c r="C738" t="s">
        <v>50</v>
      </c>
    </row>
    <row r="739" spans="1:3" x14ac:dyDescent="0.25">
      <c r="A739">
        <v>23417</v>
      </c>
      <c r="B739" t="s">
        <v>291</v>
      </c>
      <c r="C739" t="s">
        <v>292</v>
      </c>
    </row>
    <row r="740" spans="1:3" x14ac:dyDescent="0.25">
      <c r="A740">
        <v>23420</v>
      </c>
      <c r="B740" t="s">
        <v>297</v>
      </c>
      <c r="C740" t="s">
        <v>298</v>
      </c>
    </row>
    <row r="741" spans="1:3" x14ac:dyDescent="0.25">
      <c r="A741">
        <v>23294</v>
      </c>
      <c r="B741" t="s">
        <v>81</v>
      </c>
      <c r="C741" t="s">
        <v>82</v>
      </c>
    </row>
    <row r="742" spans="1:3" x14ac:dyDescent="0.25">
      <c r="A742">
        <v>23325</v>
      </c>
      <c r="B742" t="s">
        <v>137</v>
      </c>
      <c r="C742" t="s">
        <v>138</v>
      </c>
    </row>
    <row r="743" spans="1:3" x14ac:dyDescent="0.25">
      <c r="A743">
        <v>23409</v>
      </c>
      <c r="B743" t="s">
        <v>278</v>
      </c>
      <c r="C743" t="s">
        <v>121</v>
      </c>
    </row>
    <row r="744" spans="1:3" x14ac:dyDescent="0.25">
      <c r="A744">
        <v>23461</v>
      </c>
      <c r="B744" t="s">
        <v>357</v>
      </c>
      <c r="C744" t="s">
        <v>358</v>
      </c>
    </row>
    <row r="745" spans="1:3" x14ac:dyDescent="0.25">
      <c r="A745">
        <v>24052</v>
      </c>
      <c r="B745" t="s">
        <v>1036</v>
      </c>
      <c r="C745" t="s">
        <v>425</v>
      </c>
    </row>
    <row r="746" spans="1:3" x14ac:dyDescent="0.25">
      <c r="A746">
        <v>23309</v>
      </c>
      <c r="B746" t="s">
        <v>109</v>
      </c>
      <c r="C746" t="s">
        <v>110</v>
      </c>
    </row>
    <row r="747" spans="1:3" x14ac:dyDescent="0.25">
      <c r="A747">
        <v>23283</v>
      </c>
      <c r="B747" t="s">
        <v>58</v>
      </c>
      <c r="C747" t="s">
        <v>59</v>
      </c>
    </row>
    <row r="748" spans="1:3" x14ac:dyDescent="0.25">
      <c r="A748">
        <v>23367</v>
      </c>
      <c r="B748" t="s">
        <v>211</v>
      </c>
      <c r="C748" t="s">
        <v>212</v>
      </c>
    </row>
    <row r="749" spans="1:3" x14ac:dyDescent="0.25">
      <c r="A749">
        <v>23313</v>
      </c>
      <c r="B749" t="s">
        <v>117</v>
      </c>
      <c r="C749" t="s">
        <v>94</v>
      </c>
    </row>
    <row r="750" spans="1:3" x14ac:dyDescent="0.25">
      <c r="A750">
        <v>23350</v>
      </c>
      <c r="B750" t="s">
        <v>183</v>
      </c>
      <c r="C750" t="s">
        <v>184</v>
      </c>
    </row>
    <row r="751" spans="1:3" x14ac:dyDescent="0.25">
      <c r="A751">
        <v>24104</v>
      </c>
      <c r="B751" t="s">
        <v>1089</v>
      </c>
      <c r="C751" t="s">
        <v>135</v>
      </c>
    </row>
    <row r="752" spans="1:3" x14ac:dyDescent="0.25">
      <c r="A752">
        <v>23355</v>
      </c>
      <c r="B752" t="s">
        <v>191</v>
      </c>
      <c r="C752" t="s">
        <v>61</v>
      </c>
    </row>
    <row r="753" spans="1:3" x14ac:dyDescent="0.25">
      <c r="A753">
        <v>23342</v>
      </c>
      <c r="B753" t="s">
        <v>168</v>
      </c>
      <c r="C753" t="s">
        <v>169</v>
      </c>
    </row>
    <row r="754" spans="1:3" x14ac:dyDescent="0.25">
      <c r="A754">
        <v>23347</v>
      </c>
      <c r="B754" t="s">
        <v>177</v>
      </c>
      <c r="C754" t="s">
        <v>178</v>
      </c>
    </row>
    <row r="755" spans="1:3" x14ac:dyDescent="0.25">
      <c r="A755">
        <v>23396</v>
      </c>
      <c r="B755" t="s">
        <v>257</v>
      </c>
      <c r="C755" t="s">
        <v>160</v>
      </c>
    </row>
    <row r="756" spans="1:3" x14ac:dyDescent="0.25">
      <c r="A756">
        <v>23293</v>
      </c>
      <c r="B756" t="s">
        <v>79</v>
      </c>
      <c r="C756" t="s">
        <v>80</v>
      </c>
    </row>
    <row r="757" spans="1:3" x14ac:dyDescent="0.25">
      <c r="A757">
        <v>23410</v>
      </c>
      <c r="B757" t="s">
        <v>279</v>
      </c>
      <c r="C757" t="s">
        <v>280</v>
      </c>
    </row>
    <row r="758" spans="1:3" x14ac:dyDescent="0.25">
      <c r="A758">
        <v>23393</v>
      </c>
      <c r="B758" t="s">
        <v>253</v>
      </c>
      <c r="C758" t="s">
        <v>133</v>
      </c>
    </row>
    <row r="759" spans="1:3" x14ac:dyDescent="0.25">
      <c r="A759">
        <v>23369</v>
      </c>
      <c r="B759" t="s">
        <v>214</v>
      </c>
      <c r="C759" t="s">
        <v>215</v>
      </c>
    </row>
    <row r="760" spans="1:3" x14ac:dyDescent="0.25">
      <c r="A760">
        <v>23925</v>
      </c>
      <c r="B760" t="s">
        <v>901</v>
      </c>
      <c r="C760" t="s">
        <v>296</v>
      </c>
    </row>
    <row r="761" spans="1:3" x14ac:dyDescent="0.25">
      <c r="A761">
        <v>23392</v>
      </c>
      <c r="B761" t="s">
        <v>251</v>
      </c>
      <c r="C761" t="s">
        <v>252</v>
      </c>
    </row>
    <row r="762" spans="1:3" x14ac:dyDescent="0.25">
      <c r="A762">
        <v>23327</v>
      </c>
      <c r="B762" t="s">
        <v>141</v>
      </c>
      <c r="C762" t="s">
        <v>142</v>
      </c>
    </row>
    <row r="763" spans="1:3" x14ac:dyDescent="0.25">
      <c r="A763">
        <v>23307</v>
      </c>
      <c r="B763" t="s">
        <v>105</v>
      </c>
      <c r="C763" t="s">
        <v>106</v>
      </c>
    </row>
    <row r="764" spans="1:3" x14ac:dyDescent="0.25">
      <c r="A764">
        <v>23991</v>
      </c>
      <c r="B764" t="s">
        <v>970</v>
      </c>
      <c r="C764" t="s">
        <v>436</v>
      </c>
    </row>
    <row r="765" spans="1:3" x14ac:dyDescent="0.25">
      <c r="A765">
        <v>23300</v>
      </c>
      <c r="B765" t="s">
        <v>93</v>
      </c>
      <c r="C765" t="s">
        <v>94</v>
      </c>
    </row>
    <row r="766" spans="1:3" x14ac:dyDescent="0.25">
      <c r="A766">
        <v>23337</v>
      </c>
      <c r="B766" t="s">
        <v>159</v>
      </c>
      <c r="C766" t="s">
        <v>160</v>
      </c>
    </row>
    <row r="767" spans="1:3" x14ac:dyDescent="0.25">
      <c r="A767">
        <v>23352</v>
      </c>
      <c r="B767" t="s">
        <v>187</v>
      </c>
      <c r="C767" t="s">
        <v>188</v>
      </c>
    </row>
    <row r="768" spans="1:3" x14ac:dyDescent="0.25">
      <c r="A768">
        <v>23414</v>
      </c>
      <c r="B768" t="s">
        <v>286</v>
      </c>
      <c r="C768" t="s">
        <v>131</v>
      </c>
    </row>
    <row r="769" spans="1:3" x14ac:dyDescent="0.25">
      <c r="A769">
        <v>23308</v>
      </c>
      <c r="B769" t="s">
        <v>107</v>
      </c>
      <c r="C769" t="s">
        <v>108</v>
      </c>
    </row>
    <row r="770" spans="1:3" x14ac:dyDescent="0.25">
      <c r="A770">
        <v>23458</v>
      </c>
      <c r="B770" t="s">
        <v>351</v>
      </c>
      <c r="C770" t="s">
        <v>352</v>
      </c>
    </row>
    <row r="771" spans="1:3" x14ac:dyDescent="0.25">
      <c r="A771">
        <v>23359</v>
      </c>
      <c r="B771" t="s">
        <v>197</v>
      </c>
      <c r="C771" t="s">
        <v>198</v>
      </c>
    </row>
    <row r="772" spans="1:3" x14ac:dyDescent="0.25">
      <c r="A772">
        <v>23277</v>
      </c>
      <c r="B772" t="s">
        <v>44</v>
      </c>
      <c r="C772" t="s">
        <v>45</v>
      </c>
    </row>
    <row r="773" spans="1:3" x14ac:dyDescent="0.25">
      <c r="A773">
        <v>23315</v>
      </c>
      <c r="B773" t="s">
        <v>119</v>
      </c>
      <c r="C773" t="s">
        <v>52</v>
      </c>
    </row>
    <row r="774" spans="1:3" x14ac:dyDescent="0.25">
      <c r="A774">
        <v>23864</v>
      </c>
      <c r="B774" t="s">
        <v>839</v>
      </c>
      <c r="C774" t="s">
        <v>37</v>
      </c>
    </row>
    <row r="775" spans="1:3" x14ac:dyDescent="0.25">
      <c r="A775">
        <v>23882</v>
      </c>
      <c r="B775" t="s">
        <v>857</v>
      </c>
      <c r="C775" t="s">
        <v>302</v>
      </c>
    </row>
    <row r="776" spans="1:3" x14ac:dyDescent="0.25">
      <c r="A776">
        <v>23865</v>
      </c>
      <c r="B776" t="s">
        <v>840</v>
      </c>
      <c r="C776" t="s">
        <v>108</v>
      </c>
    </row>
    <row r="777" spans="1:3" x14ac:dyDescent="0.25">
      <c r="A777">
        <v>23328</v>
      </c>
      <c r="B777" t="s">
        <v>143</v>
      </c>
      <c r="C777" t="s">
        <v>144</v>
      </c>
    </row>
    <row r="778" spans="1:3" x14ac:dyDescent="0.25">
      <c r="A778">
        <v>23426</v>
      </c>
      <c r="B778" t="s">
        <v>306</v>
      </c>
      <c r="C778" t="s">
        <v>307</v>
      </c>
    </row>
    <row r="779" spans="1:3" x14ac:dyDescent="0.25">
      <c r="A779">
        <v>23383</v>
      </c>
      <c r="B779" t="s">
        <v>235</v>
      </c>
      <c r="C779" t="s">
        <v>236</v>
      </c>
    </row>
    <row r="780" spans="1:3" x14ac:dyDescent="0.25">
      <c r="A780">
        <v>24038</v>
      </c>
      <c r="B780" t="s">
        <v>1022</v>
      </c>
      <c r="C780" t="s">
        <v>354</v>
      </c>
    </row>
    <row r="781" spans="1:3" x14ac:dyDescent="0.25">
      <c r="A781">
        <v>24254</v>
      </c>
      <c r="B781" t="s">
        <v>1244</v>
      </c>
      <c r="C781" t="s">
        <v>427</v>
      </c>
    </row>
    <row r="782" spans="1:3" x14ac:dyDescent="0.25">
      <c r="A782">
        <v>24055</v>
      </c>
      <c r="B782" t="s">
        <v>1039</v>
      </c>
      <c r="C782" t="s">
        <v>476</v>
      </c>
    </row>
    <row r="783" spans="1:3" x14ac:dyDescent="0.25">
      <c r="A783">
        <v>23380</v>
      </c>
      <c r="B783" t="s">
        <v>231</v>
      </c>
      <c r="C783" t="s">
        <v>232</v>
      </c>
    </row>
    <row r="784" spans="1:3" x14ac:dyDescent="0.25">
      <c r="A784">
        <v>23381</v>
      </c>
      <c r="B784" t="s">
        <v>233</v>
      </c>
      <c r="C784" t="s">
        <v>223</v>
      </c>
    </row>
    <row r="785" spans="1:3" x14ac:dyDescent="0.25">
      <c r="A785">
        <v>23406</v>
      </c>
      <c r="B785" t="s">
        <v>273</v>
      </c>
      <c r="C785" t="s">
        <v>274</v>
      </c>
    </row>
    <row r="786" spans="1:3" x14ac:dyDescent="0.25">
      <c r="A786">
        <v>23427</v>
      </c>
      <c r="B786" t="s">
        <v>308</v>
      </c>
      <c r="C786" t="s">
        <v>309</v>
      </c>
    </row>
    <row r="787" spans="1:3" x14ac:dyDescent="0.25">
      <c r="A787">
        <v>24193</v>
      </c>
      <c r="B787" t="s">
        <v>1181</v>
      </c>
      <c r="C787" t="s">
        <v>167</v>
      </c>
    </row>
    <row r="788" spans="1:3" x14ac:dyDescent="0.25">
      <c r="A788">
        <v>23373</v>
      </c>
      <c r="B788" t="s">
        <v>221</v>
      </c>
      <c r="C788" t="s">
        <v>171</v>
      </c>
    </row>
    <row r="789" spans="1:3" x14ac:dyDescent="0.25">
      <c r="A789">
        <v>23432</v>
      </c>
      <c r="B789" t="s">
        <v>315</v>
      </c>
      <c r="C789" t="s">
        <v>316</v>
      </c>
    </row>
    <row r="790" spans="1:3" x14ac:dyDescent="0.25">
      <c r="A790">
        <v>23436</v>
      </c>
      <c r="B790" t="s">
        <v>320</v>
      </c>
      <c r="C790" t="s">
        <v>74</v>
      </c>
    </row>
    <row r="791" spans="1:3" x14ac:dyDescent="0.25">
      <c r="A791">
        <v>23971</v>
      </c>
      <c r="B791" t="s">
        <v>950</v>
      </c>
      <c r="C791" t="s">
        <v>127</v>
      </c>
    </row>
    <row r="792" spans="1:3" x14ac:dyDescent="0.25">
      <c r="A792">
        <v>23302</v>
      </c>
      <c r="B792" t="s">
        <v>97</v>
      </c>
      <c r="C792" t="s">
        <v>10</v>
      </c>
    </row>
    <row r="793" spans="1:3" x14ac:dyDescent="0.25">
      <c r="A793">
        <v>23395</v>
      </c>
      <c r="B793" t="s">
        <v>255</v>
      </c>
      <c r="C793" t="s">
        <v>256</v>
      </c>
    </row>
    <row r="794" spans="1:3" x14ac:dyDescent="0.25">
      <c r="A794">
        <v>23867</v>
      </c>
      <c r="B794" t="s">
        <v>842</v>
      </c>
      <c r="C794" t="s">
        <v>203</v>
      </c>
    </row>
    <row r="795" spans="1:3" x14ac:dyDescent="0.25">
      <c r="A795">
        <v>23402</v>
      </c>
      <c r="B795" t="s">
        <v>266</v>
      </c>
      <c r="C795" t="s">
        <v>267</v>
      </c>
    </row>
    <row r="796" spans="1:3" x14ac:dyDescent="0.25">
      <c r="A796">
        <v>23424</v>
      </c>
      <c r="B796" t="s">
        <v>303</v>
      </c>
      <c r="C796" t="s">
        <v>304</v>
      </c>
    </row>
    <row r="797" spans="1:3" x14ac:dyDescent="0.25">
      <c r="A797">
        <v>23425</v>
      </c>
      <c r="B797" t="s">
        <v>305</v>
      </c>
      <c r="C797" t="s">
        <v>193</v>
      </c>
    </row>
    <row r="798" spans="1:3" x14ac:dyDescent="0.25">
      <c r="A798">
        <v>24122</v>
      </c>
      <c r="B798" t="s">
        <v>1109</v>
      </c>
      <c r="C798" t="s">
        <v>354</v>
      </c>
    </row>
    <row r="799" spans="1:3" x14ac:dyDescent="0.25">
      <c r="A799">
        <v>24088</v>
      </c>
      <c r="B799" t="s">
        <v>1073</v>
      </c>
      <c r="C799" t="s">
        <v>414</v>
      </c>
    </row>
    <row r="800" spans="1:3" x14ac:dyDescent="0.25">
      <c r="A800">
        <v>23272</v>
      </c>
      <c r="B800" t="s">
        <v>34</v>
      </c>
      <c r="C800" t="s">
        <v>35</v>
      </c>
    </row>
    <row r="801" spans="1:3" x14ac:dyDescent="0.25">
      <c r="A801">
        <v>23394</v>
      </c>
      <c r="B801" t="s">
        <v>254</v>
      </c>
      <c r="C801" t="s">
        <v>47</v>
      </c>
    </row>
    <row r="802" spans="1:3" x14ac:dyDescent="0.25">
      <c r="A802">
        <v>23408</v>
      </c>
      <c r="B802" t="s">
        <v>277</v>
      </c>
      <c r="C802" t="s">
        <v>37</v>
      </c>
    </row>
    <row r="803" spans="1:3" x14ac:dyDescent="0.25">
      <c r="A803">
        <v>23276</v>
      </c>
      <c r="B803" t="s">
        <v>41</v>
      </c>
      <c r="C803" t="s">
        <v>42</v>
      </c>
    </row>
    <row r="804" spans="1:3" x14ac:dyDescent="0.25">
      <c r="A804">
        <v>23932</v>
      </c>
      <c r="B804" t="s">
        <v>908</v>
      </c>
      <c r="C804" t="s">
        <v>327</v>
      </c>
    </row>
    <row r="805" spans="1:3" x14ac:dyDescent="0.25">
      <c r="A805">
        <v>24087</v>
      </c>
      <c r="B805" t="s">
        <v>1072</v>
      </c>
      <c r="C805" t="s">
        <v>186</v>
      </c>
    </row>
    <row r="806" spans="1:3" x14ac:dyDescent="0.25">
      <c r="A806">
        <v>23415</v>
      </c>
      <c r="B806" t="s">
        <v>287</v>
      </c>
      <c r="C806" t="s">
        <v>288</v>
      </c>
    </row>
    <row r="807" spans="1:3" x14ac:dyDescent="0.25">
      <c r="A807">
        <v>23438</v>
      </c>
      <c r="B807" t="s">
        <v>323</v>
      </c>
      <c r="C807" t="s">
        <v>54</v>
      </c>
    </row>
    <row r="808" spans="1:3" x14ac:dyDescent="0.25">
      <c r="A808">
        <v>23354</v>
      </c>
      <c r="B808" t="s">
        <v>190</v>
      </c>
      <c r="C808" t="s">
        <v>64</v>
      </c>
    </row>
    <row r="809" spans="1:3" x14ac:dyDescent="0.25">
      <c r="A809">
        <v>23404</v>
      </c>
      <c r="B809" t="s">
        <v>270</v>
      </c>
      <c r="C809" t="s">
        <v>76</v>
      </c>
    </row>
    <row r="810" spans="1:3" x14ac:dyDescent="0.25">
      <c r="A810">
        <v>23330</v>
      </c>
      <c r="B810" t="s">
        <v>147</v>
      </c>
      <c r="C810" t="s">
        <v>148</v>
      </c>
    </row>
    <row r="811" spans="1:3" x14ac:dyDescent="0.25">
      <c r="A811">
        <v>23331</v>
      </c>
      <c r="B811" t="s">
        <v>149</v>
      </c>
      <c r="C811" t="s">
        <v>150</v>
      </c>
    </row>
    <row r="812" spans="1:3" x14ac:dyDescent="0.25">
      <c r="A812">
        <v>23265</v>
      </c>
      <c r="B812" t="s">
        <v>15</v>
      </c>
      <c r="C812" t="s">
        <v>16</v>
      </c>
    </row>
    <row r="813" spans="1:3" x14ac:dyDescent="0.25">
      <c r="A813">
        <v>23333</v>
      </c>
      <c r="B813" t="s">
        <v>152</v>
      </c>
      <c r="C813" t="s">
        <v>123</v>
      </c>
    </row>
    <row r="814" spans="1:3" x14ac:dyDescent="0.25">
      <c r="A814">
        <v>23411</v>
      </c>
      <c r="B814" t="s">
        <v>281</v>
      </c>
      <c r="C814" t="s">
        <v>135</v>
      </c>
    </row>
    <row r="815" spans="1:3" x14ac:dyDescent="0.25">
      <c r="A815">
        <v>23967</v>
      </c>
      <c r="B815" t="s">
        <v>944</v>
      </c>
      <c r="C815" t="s">
        <v>106</v>
      </c>
    </row>
    <row r="816" spans="1:3" x14ac:dyDescent="0.25">
      <c r="A816">
        <v>23453</v>
      </c>
      <c r="B816" t="s">
        <v>342</v>
      </c>
      <c r="C816" t="s">
        <v>343</v>
      </c>
    </row>
    <row r="817" spans="1:3" x14ac:dyDescent="0.25">
      <c r="A817">
        <v>23262</v>
      </c>
      <c r="B817" t="s">
        <v>6</v>
      </c>
      <c r="C817" t="s">
        <v>7</v>
      </c>
    </row>
    <row r="818" spans="1:3" x14ac:dyDescent="0.25">
      <c r="A818">
        <v>23878</v>
      </c>
      <c r="B818" t="s">
        <v>853</v>
      </c>
      <c r="C818" t="s">
        <v>808</v>
      </c>
    </row>
    <row r="819" spans="1:3" x14ac:dyDescent="0.25">
      <c r="A819">
        <v>23290</v>
      </c>
      <c r="B819" t="s">
        <v>73</v>
      </c>
      <c r="C819" t="s">
        <v>74</v>
      </c>
    </row>
    <row r="820" spans="1:3" x14ac:dyDescent="0.25">
      <c r="A820">
        <v>23958</v>
      </c>
      <c r="B820" t="s">
        <v>935</v>
      </c>
      <c r="C820" t="s">
        <v>193</v>
      </c>
    </row>
    <row r="821" spans="1:3" x14ac:dyDescent="0.25">
      <c r="A821">
        <v>23297</v>
      </c>
      <c r="B821" t="s">
        <v>87</v>
      </c>
      <c r="C821" t="s">
        <v>88</v>
      </c>
    </row>
    <row r="822" spans="1:3" x14ac:dyDescent="0.25">
      <c r="A822">
        <v>23338</v>
      </c>
      <c r="B822" t="s">
        <v>161</v>
      </c>
      <c r="C822" t="s">
        <v>162</v>
      </c>
    </row>
    <row r="823" spans="1:3" x14ac:dyDescent="0.25">
      <c r="A823">
        <v>23372</v>
      </c>
      <c r="B823" t="s">
        <v>219</v>
      </c>
      <c r="C823" t="s">
        <v>220</v>
      </c>
    </row>
    <row r="824" spans="1:3" x14ac:dyDescent="0.25">
      <c r="A824">
        <v>23273</v>
      </c>
      <c r="B824" t="s">
        <v>36</v>
      </c>
      <c r="C824" t="s">
        <v>37</v>
      </c>
    </row>
    <row r="825" spans="1:3" x14ac:dyDescent="0.25">
      <c r="A825">
        <v>23321</v>
      </c>
      <c r="B825" t="s">
        <v>130</v>
      </c>
      <c r="C825" t="s">
        <v>131</v>
      </c>
    </row>
    <row r="826" spans="1:3" x14ac:dyDescent="0.25">
      <c r="A826">
        <v>23388</v>
      </c>
      <c r="B826" t="s">
        <v>244</v>
      </c>
      <c r="C826" t="s">
        <v>245</v>
      </c>
    </row>
    <row r="827" spans="1:3" x14ac:dyDescent="0.25">
      <c r="A827">
        <v>23391</v>
      </c>
      <c r="B827" t="s">
        <v>249</v>
      </c>
      <c r="C827" t="s">
        <v>250</v>
      </c>
    </row>
    <row r="828" spans="1:3" x14ac:dyDescent="0.25">
      <c r="A828">
        <v>23371</v>
      </c>
      <c r="B828" t="s">
        <v>217</v>
      </c>
      <c r="C828" t="s">
        <v>218</v>
      </c>
    </row>
    <row r="829" spans="1:3" x14ac:dyDescent="0.25">
      <c r="A829">
        <v>23386</v>
      </c>
      <c r="B829" t="s">
        <v>241</v>
      </c>
      <c r="C829" t="s">
        <v>96</v>
      </c>
    </row>
    <row r="830" spans="1:3" x14ac:dyDescent="0.25">
      <c r="A830">
        <v>23976</v>
      </c>
      <c r="B830" t="s">
        <v>955</v>
      </c>
      <c r="C830" t="s">
        <v>133</v>
      </c>
    </row>
    <row r="831" spans="1:3" x14ac:dyDescent="0.25">
      <c r="A831">
        <v>23264</v>
      </c>
      <c r="B831" t="s">
        <v>12</v>
      </c>
      <c r="C831" t="s">
        <v>13</v>
      </c>
    </row>
    <row r="832" spans="1:3" x14ac:dyDescent="0.25">
      <c r="A832">
        <v>24004</v>
      </c>
      <c r="B832" t="s">
        <v>986</v>
      </c>
      <c r="C832" t="s">
        <v>138</v>
      </c>
    </row>
    <row r="833" spans="1:3" x14ac:dyDescent="0.25">
      <c r="A833">
        <v>23448</v>
      </c>
      <c r="B833" t="s">
        <v>335</v>
      </c>
      <c r="C833" t="s">
        <v>336</v>
      </c>
    </row>
    <row r="834" spans="1:3" x14ac:dyDescent="0.25">
      <c r="A834">
        <v>23282</v>
      </c>
      <c r="B834" t="s">
        <v>56</v>
      </c>
      <c r="C834" t="s">
        <v>57</v>
      </c>
    </row>
    <row r="835" spans="1:3" x14ac:dyDescent="0.25">
      <c r="A835">
        <v>23924</v>
      </c>
      <c r="B835" t="s">
        <v>900</v>
      </c>
      <c r="C835" t="s">
        <v>215</v>
      </c>
    </row>
    <row r="836" spans="1:3" x14ac:dyDescent="0.25">
      <c r="A836">
        <v>24143</v>
      </c>
      <c r="B836" t="s">
        <v>1130</v>
      </c>
      <c r="C836" t="s">
        <v>496</v>
      </c>
    </row>
    <row r="837" spans="1:3" x14ac:dyDescent="0.25">
      <c r="A837">
        <v>23344</v>
      </c>
      <c r="B837" t="s">
        <v>172</v>
      </c>
      <c r="C837" t="s">
        <v>173</v>
      </c>
    </row>
    <row r="838" spans="1:3" x14ac:dyDescent="0.25">
      <c r="A838">
        <v>23343</v>
      </c>
      <c r="B838" t="s">
        <v>170</v>
      </c>
      <c r="C838" t="s">
        <v>171</v>
      </c>
    </row>
    <row r="839" spans="1:3" x14ac:dyDescent="0.25">
      <c r="A839">
        <v>23445</v>
      </c>
      <c r="B839" t="s">
        <v>332</v>
      </c>
      <c r="C839" t="s">
        <v>207</v>
      </c>
    </row>
    <row r="840" spans="1:3" x14ac:dyDescent="0.25">
      <c r="A840">
        <v>23892</v>
      </c>
      <c r="B840" t="s">
        <v>867</v>
      </c>
      <c r="C840" t="s">
        <v>567</v>
      </c>
    </row>
    <row r="841" spans="1:3" x14ac:dyDescent="0.25">
      <c r="A841">
        <v>23278</v>
      </c>
      <c r="B841" t="s">
        <v>46</v>
      </c>
      <c r="C841" t="s">
        <v>47</v>
      </c>
    </row>
    <row r="842" spans="1:3" x14ac:dyDescent="0.25">
      <c r="A842">
        <v>23460</v>
      </c>
      <c r="B842" t="s">
        <v>355</v>
      </c>
      <c r="C842" t="s">
        <v>356</v>
      </c>
    </row>
    <row r="843" spans="1:3" x14ac:dyDescent="0.25">
      <c r="A843">
        <v>23368</v>
      </c>
      <c r="B843" t="s">
        <v>213</v>
      </c>
      <c r="C843" t="s">
        <v>154</v>
      </c>
    </row>
    <row r="844" spans="1:3" x14ac:dyDescent="0.25">
      <c r="A844">
        <v>24047</v>
      </c>
      <c r="B844" t="s">
        <v>1031</v>
      </c>
      <c r="C844" t="s">
        <v>94</v>
      </c>
    </row>
    <row r="845" spans="1:3" x14ac:dyDescent="0.25">
      <c r="A845">
        <v>24039</v>
      </c>
      <c r="B845" t="s">
        <v>1023</v>
      </c>
      <c r="C845" t="s">
        <v>114</v>
      </c>
    </row>
    <row r="846" spans="1:3" x14ac:dyDescent="0.25">
      <c r="A846">
        <v>23379</v>
      </c>
      <c r="B846" t="s">
        <v>229</v>
      </c>
      <c r="C846" t="s">
        <v>230</v>
      </c>
    </row>
    <row r="847" spans="1:3" x14ac:dyDescent="0.25">
      <c r="A847">
        <v>23419</v>
      </c>
      <c r="B847" t="s">
        <v>295</v>
      </c>
      <c r="C847" t="s">
        <v>296</v>
      </c>
    </row>
    <row r="848" spans="1:3" x14ac:dyDescent="0.25">
      <c r="A848">
        <v>23874</v>
      </c>
      <c r="B848" t="s">
        <v>849</v>
      </c>
      <c r="C848" t="s">
        <v>374</v>
      </c>
    </row>
    <row r="849" spans="1:3" x14ac:dyDescent="0.25">
      <c r="A849">
        <v>24095</v>
      </c>
      <c r="B849" t="s">
        <v>1080</v>
      </c>
      <c r="C849" t="s">
        <v>381</v>
      </c>
    </row>
    <row r="850" spans="1:3" x14ac:dyDescent="0.25">
      <c r="A850">
        <v>23890</v>
      </c>
      <c r="B850" t="s">
        <v>865</v>
      </c>
      <c r="C850" t="s">
        <v>269</v>
      </c>
    </row>
    <row r="851" spans="1:3" x14ac:dyDescent="0.25">
      <c r="A851">
        <v>24219</v>
      </c>
      <c r="B851" t="s">
        <v>1208</v>
      </c>
      <c r="C851" t="s">
        <v>59</v>
      </c>
    </row>
    <row r="852" spans="1:3" x14ac:dyDescent="0.25">
      <c r="A852">
        <v>24120</v>
      </c>
      <c r="B852" t="s">
        <v>1106</v>
      </c>
      <c r="C852" t="s">
        <v>52</v>
      </c>
    </row>
    <row r="853" spans="1:3" x14ac:dyDescent="0.25">
      <c r="A853">
        <v>23908</v>
      </c>
      <c r="B853" t="s">
        <v>883</v>
      </c>
      <c r="C853" t="s">
        <v>274</v>
      </c>
    </row>
    <row r="854" spans="1:3" x14ac:dyDescent="0.25">
      <c r="A854">
        <v>23906</v>
      </c>
      <c r="B854" t="s">
        <v>881</v>
      </c>
      <c r="C854" t="s">
        <v>72</v>
      </c>
    </row>
    <row r="855" spans="1:3" x14ac:dyDescent="0.25">
      <c r="A855">
        <v>24231</v>
      </c>
      <c r="B855" t="s">
        <v>1220</v>
      </c>
      <c r="C855" t="s">
        <v>529</v>
      </c>
    </row>
    <row r="856" spans="1:3" x14ac:dyDescent="0.25">
      <c r="A856">
        <v>24132</v>
      </c>
      <c r="B856" t="s">
        <v>1119</v>
      </c>
      <c r="C856" t="s">
        <v>178</v>
      </c>
    </row>
    <row r="857" spans="1:3" x14ac:dyDescent="0.25">
      <c r="A857">
        <v>24051</v>
      </c>
      <c r="B857" t="s">
        <v>1035</v>
      </c>
      <c r="C857" t="s">
        <v>946</v>
      </c>
    </row>
    <row r="858" spans="1:3" x14ac:dyDescent="0.25">
      <c r="A858">
        <v>24050</v>
      </c>
      <c r="B858" t="s">
        <v>1034</v>
      </c>
      <c r="C858" t="s">
        <v>651</v>
      </c>
    </row>
    <row r="859" spans="1:3" x14ac:dyDescent="0.25">
      <c r="A859">
        <v>24184</v>
      </c>
      <c r="B859" t="s">
        <v>1172</v>
      </c>
      <c r="C859" t="s">
        <v>984</v>
      </c>
    </row>
    <row r="860" spans="1:3" x14ac:dyDescent="0.25">
      <c r="A860">
        <v>23962</v>
      </c>
      <c r="B860" t="s">
        <v>939</v>
      </c>
      <c r="C860" t="s">
        <v>198</v>
      </c>
    </row>
    <row r="861" spans="1:3" x14ac:dyDescent="0.25">
      <c r="A861">
        <v>23963</v>
      </c>
      <c r="B861" t="s">
        <v>940</v>
      </c>
      <c r="C861" t="s">
        <v>448</v>
      </c>
    </row>
    <row r="862" spans="1:3" x14ac:dyDescent="0.25">
      <c r="A862">
        <v>23889</v>
      </c>
      <c r="B862" t="s">
        <v>864</v>
      </c>
      <c r="C862" t="s">
        <v>442</v>
      </c>
    </row>
    <row r="863" spans="1:3" x14ac:dyDescent="0.25">
      <c r="A863">
        <v>23972</v>
      </c>
      <c r="B863" t="s">
        <v>951</v>
      </c>
      <c r="C863" t="s">
        <v>59</v>
      </c>
    </row>
    <row r="864" spans="1:3" x14ac:dyDescent="0.25">
      <c r="A864">
        <v>24214</v>
      </c>
      <c r="B864" t="s">
        <v>1203</v>
      </c>
      <c r="C864" t="s">
        <v>180</v>
      </c>
    </row>
    <row r="865" spans="1:3" x14ac:dyDescent="0.25">
      <c r="A865">
        <v>23920</v>
      </c>
      <c r="B865" t="s">
        <v>895</v>
      </c>
      <c r="C865" t="s">
        <v>896</v>
      </c>
    </row>
    <row r="866" spans="1:3" x14ac:dyDescent="0.25">
      <c r="A866">
        <v>24218</v>
      </c>
      <c r="B866" t="s">
        <v>1207</v>
      </c>
      <c r="C866" t="s">
        <v>557</v>
      </c>
    </row>
    <row r="867" spans="1:3" x14ac:dyDescent="0.25">
      <c r="A867">
        <v>24205</v>
      </c>
      <c r="B867" t="s">
        <v>1194</v>
      </c>
      <c r="C867" t="s">
        <v>188</v>
      </c>
    </row>
    <row r="868" spans="1:3" x14ac:dyDescent="0.25">
      <c r="A868">
        <v>24025</v>
      </c>
      <c r="B868" t="s">
        <v>1009</v>
      </c>
      <c r="C868" t="s">
        <v>261</v>
      </c>
    </row>
    <row r="869" spans="1:3" x14ac:dyDescent="0.25">
      <c r="A869">
        <v>24224</v>
      </c>
      <c r="B869" t="s">
        <v>1213</v>
      </c>
      <c r="C869" t="s">
        <v>507</v>
      </c>
    </row>
    <row r="870" spans="1:3" x14ac:dyDescent="0.25">
      <c r="A870">
        <v>24036</v>
      </c>
      <c r="B870" t="s">
        <v>1020</v>
      </c>
      <c r="C870" t="s">
        <v>924</v>
      </c>
    </row>
    <row r="871" spans="1:3" x14ac:dyDescent="0.25">
      <c r="A871">
        <v>24033</v>
      </c>
      <c r="B871" t="s">
        <v>1017</v>
      </c>
      <c r="C871" t="s">
        <v>550</v>
      </c>
    </row>
    <row r="872" spans="1:3" x14ac:dyDescent="0.25">
      <c r="A872">
        <v>23934</v>
      </c>
      <c r="B872" t="s">
        <v>910</v>
      </c>
      <c r="C872" t="s">
        <v>84</v>
      </c>
    </row>
    <row r="873" spans="1:3" x14ac:dyDescent="0.25">
      <c r="A873">
        <v>23893</v>
      </c>
      <c r="B873" t="s">
        <v>868</v>
      </c>
      <c r="C873" t="s">
        <v>110</v>
      </c>
    </row>
    <row r="874" spans="1:3" x14ac:dyDescent="0.25">
      <c r="A874">
        <v>24085</v>
      </c>
      <c r="B874" t="s">
        <v>1070</v>
      </c>
      <c r="C874" t="s">
        <v>283</v>
      </c>
    </row>
    <row r="875" spans="1:3" x14ac:dyDescent="0.25">
      <c r="A875">
        <v>24157</v>
      </c>
      <c r="B875" t="s">
        <v>1144</v>
      </c>
      <c r="C875" t="s">
        <v>156</v>
      </c>
    </row>
    <row r="876" spans="1:3" x14ac:dyDescent="0.25">
      <c r="A876">
        <v>23875</v>
      </c>
      <c r="B876" t="s">
        <v>850</v>
      </c>
      <c r="C876" t="s">
        <v>427</v>
      </c>
    </row>
    <row r="877" spans="1:3" x14ac:dyDescent="0.25">
      <c r="A877">
        <v>24101</v>
      </c>
      <c r="B877" t="s">
        <v>1086</v>
      </c>
      <c r="C877" t="s">
        <v>138</v>
      </c>
    </row>
    <row r="878" spans="1:3" x14ac:dyDescent="0.25">
      <c r="A878">
        <v>24022</v>
      </c>
      <c r="B878" t="s">
        <v>1006</v>
      </c>
      <c r="C878" t="s">
        <v>283</v>
      </c>
    </row>
    <row r="879" spans="1:3" x14ac:dyDescent="0.25">
      <c r="A879">
        <v>24178</v>
      </c>
      <c r="B879" t="s">
        <v>1166</v>
      </c>
      <c r="C879" t="s">
        <v>298</v>
      </c>
    </row>
    <row r="880" spans="1:3" x14ac:dyDescent="0.25">
      <c r="A880">
        <v>24071</v>
      </c>
      <c r="B880" t="s">
        <v>1056</v>
      </c>
      <c r="C880" t="s">
        <v>288</v>
      </c>
    </row>
    <row r="881" spans="1:3" x14ac:dyDescent="0.25">
      <c r="A881">
        <v>24244</v>
      </c>
      <c r="B881" t="s">
        <v>1233</v>
      </c>
      <c r="C881" t="s">
        <v>296</v>
      </c>
    </row>
    <row r="882" spans="1:3" x14ac:dyDescent="0.25">
      <c r="A882">
        <v>23901</v>
      </c>
      <c r="B882" t="s">
        <v>876</v>
      </c>
      <c r="C882" t="s">
        <v>430</v>
      </c>
    </row>
    <row r="883" spans="1:3" x14ac:dyDescent="0.25">
      <c r="A883">
        <v>24186</v>
      </c>
      <c r="B883" t="s">
        <v>1174</v>
      </c>
      <c r="C883" t="s">
        <v>345</v>
      </c>
    </row>
    <row r="884" spans="1:3" x14ac:dyDescent="0.25">
      <c r="A884">
        <v>23987</v>
      </c>
      <c r="B884" t="s">
        <v>966</v>
      </c>
      <c r="C884" t="s">
        <v>307</v>
      </c>
    </row>
    <row r="885" spans="1:3" x14ac:dyDescent="0.25">
      <c r="A885">
        <v>23885</v>
      </c>
      <c r="B885" t="s">
        <v>860</v>
      </c>
      <c r="C885" t="s">
        <v>245</v>
      </c>
    </row>
    <row r="886" spans="1:3" x14ac:dyDescent="0.25">
      <c r="A886">
        <v>24207</v>
      </c>
      <c r="B886" t="s">
        <v>1196</v>
      </c>
      <c r="C886" t="s">
        <v>104</v>
      </c>
    </row>
    <row r="887" spans="1:3" x14ac:dyDescent="0.25">
      <c r="A887">
        <v>24081</v>
      </c>
      <c r="B887" t="s">
        <v>1066</v>
      </c>
      <c r="C887" t="s">
        <v>276</v>
      </c>
    </row>
    <row r="888" spans="1:3" x14ac:dyDescent="0.25">
      <c r="A888">
        <v>24255</v>
      </c>
      <c r="B888" t="s">
        <v>1245</v>
      </c>
      <c r="C888" t="s">
        <v>592</v>
      </c>
    </row>
    <row r="889" spans="1:3" x14ac:dyDescent="0.25">
      <c r="A889">
        <v>24153</v>
      </c>
      <c r="B889" t="s">
        <v>1140</v>
      </c>
      <c r="C889" t="s">
        <v>469</v>
      </c>
    </row>
    <row r="890" spans="1:3" x14ac:dyDescent="0.25">
      <c r="A890">
        <v>24166</v>
      </c>
      <c r="B890" t="s">
        <v>1153</v>
      </c>
      <c r="C890" t="s">
        <v>298</v>
      </c>
    </row>
    <row r="891" spans="1:3" x14ac:dyDescent="0.25">
      <c r="A891">
        <v>24180</v>
      </c>
      <c r="B891" t="s">
        <v>1168</v>
      </c>
      <c r="C891" t="s">
        <v>280</v>
      </c>
    </row>
    <row r="892" spans="1:3" x14ac:dyDescent="0.25">
      <c r="A892">
        <v>24164</v>
      </c>
      <c r="B892" t="s">
        <v>1151</v>
      </c>
      <c r="C892" t="s">
        <v>370</v>
      </c>
    </row>
    <row r="893" spans="1:3" x14ac:dyDescent="0.25">
      <c r="A893">
        <v>24106</v>
      </c>
      <c r="B893" t="s">
        <v>1091</v>
      </c>
      <c r="C893" t="s">
        <v>547</v>
      </c>
    </row>
    <row r="894" spans="1:3" x14ac:dyDescent="0.25">
      <c r="A894">
        <v>24222</v>
      </c>
      <c r="B894" t="s">
        <v>1211</v>
      </c>
      <c r="C894" t="s">
        <v>617</v>
      </c>
    </row>
    <row r="895" spans="1:3" x14ac:dyDescent="0.25">
      <c r="A895">
        <v>24257</v>
      </c>
      <c r="B895" t="s">
        <v>1247</v>
      </c>
      <c r="C895" t="s">
        <v>343</v>
      </c>
    </row>
    <row r="896" spans="1:3" x14ac:dyDescent="0.25">
      <c r="A896">
        <v>24118</v>
      </c>
      <c r="B896" t="s">
        <v>1104</v>
      </c>
      <c r="C896" t="s">
        <v>165</v>
      </c>
    </row>
    <row r="897" spans="1:3" x14ac:dyDescent="0.25">
      <c r="A897">
        <v>24233</v>
      </c>
      <c r="B897" t="s">
        <v>1222</v>
      </c>
      <c r="C897" t="s">
        <v>22</v>
      </c>
    </row>
    <row r="898" spans="1:3" x14ac:dyDescent="0.25">
      <c r="A898">
        <v>24109</v>
      </c>
      <c r="B898" t="s">
        <v>1094</v>
      </c>
      <c r="C898" t="s">
        <v>322</v>
      </c>
    </row>
    <row r="899" spans="1:3" x14ac:dyDescent="0.25">
      <c r="A899">
        <v>24226</v>
      </c>
      <c r="B899" t="s">
        <v>1215</v>
      </c>
      <c r="C899" t="s">
        <v>617</v>
      </c>
    </row>
    <row r="900" spans="1:3" x14ac:dyDescent="0.25">
      <c r="A900">
        <v>24216</v>
      </c>
      <c r="B900" t="s">
        <v>1205</v>
      </c>
      <c r="C900" t="s">
        <v>981</v>
      </c>
    </row>
    <row r="901" spans="1:3" x14ac:dyDescent="0.25">
      <c r="A901">
        <v>24072</v>
      </c>
      <c r="B901" t="s">
        <v>1057</v>
      </c>
      <c r="C901" t="s">
        <v>764</v>
      </c>
    </row>
    <row r="902" spans="1:3" x14ac:dyDescent="0.25">
      <c r="A902">
        <v>24199</v>
      </c>
      <c r="B902" t="s">
        <v>1187</v>
      </c>
      <c r="C902" t="s">
        <v>142</v>
      </c>
    </row>
    <row r="903" spans="1:3" x14ac:dyDescent="0.25">
      <c r="A903">
        <v>24093</v>
      </c>
      <c r="B903" t="s">
        <v>1078</v>
      </c>
      <c r="C903" t="s">
        <v>307</v>
      </c>
    </row>
    <row r="904" spans="1:3" x14ac:dyDescent="0.25">
      <c r="A904">
        <v>24064</v>
      </c>
      <c r="B904" t="s">
        <v>1048</v>
      </c>
      <c r="C904" t="s">
        <v>263</v>
      </c>
    </row>
    <row r="905" spans="1:3" x14ac:dyDescent="0.25">
      <c r="A905">
        <v>24096</v>
      </c>
      <c r="B905" t="s">
        <v>1081</v>
      </c>
      <c r="C905" t="s">
        <v>374</v>
      </c>
    </row>
    <row r="906" spans="1:3" x14ac:dyDescent="0.25">
      <c r="A906">
        <v>24201</v>
      </c>
      <c r="B906" t="s">
        <v>1189</v>
      </c>
      <c r="C906" t="s">
        <v>1190</v>
      </c>
    </row>
    <row r="907" spans="1:3" x14ac:dyDescent="0.25">
      <c r="A907">
        <v>24242</v>
      </c>
      <c r="B907" t="s">
        <v>1231</v>
      </c>
      <c r="C907" t="s">
        <v>47</v>
      </c>
    </row>
    <row r="908" spans="1:3" x14ac:dyDescent="0.25">
      <c r="A908">
        <v>24138</v>
      </c>
      <c r="B908" t="s">
        <v>1125</v>
      </c>
      <c r="C908" t="s">
        <v>378</v>
      </c>
    </row>
    <row r="909" spans="1:3" x14ac:dyDescent="0.25">
      <c r="A909">
        <v>24129</v>
      </c>
      <c r="B909" t="s">
        <v>1116</v>
      </c>
      <c r="C909" t="s">
        <v>70</v>
      </c>
    </row>
    <row r="910" spans="1:3" x14ac:dyDescent="0.25">
      <c r="A910">
        <v>24229</v>
      </c>
      <c r="B910" t="s">
        <v>1218</v>
      </c>
      <c r="C910" t="s">
        <v>1190</v>
      </c>
    </row>
    <row r="911" spans="1:3" x14ac:dyDescent="0.25">
      <c r="A911">
        <v>24097</v>
      </c>
      <c r="B911" t="s">
        <v>1082</v>
      </c>
      <c r="C911" t="s">
        <v>50</v>
      </c>
    </row>
    <row r="912" spans="1:3" x14ac:dyDescent="0.25">
      <c r="A912">
        <v>24221</v>
      </c>
      <c r="B912" t="s">
        <v>1210</v>
      </c>
      <c r="C912" t="s">
        <v>178</v>
      </c>
    </row>
    <row r="913" spans="1:3" x14ac:dyDescent="0.25">
      <c r="A913">
        <v>24256</v>
      </c>
      <c r="B913" t="s">
        <v>1246</v>
      </c>
      <c r="C913" t="s">
        <v>232</v>
      </c>
    </row>
    <row r="914" spans="1:3" x14ac:dyDescent="0.25">
      <c r="A914">
        <v>24253</v>
      </c>
      <c r="B914" t="s">
        <v>1243</v>
      </c>
      <c r="C914" t="s">
        <v>212</v>
      </c>
    </row>
    <row r="915" spans="1:3" x14ac:dyDescent="0.25">
      <c r="A915">
        <v>24213</v>
      </c>
      <c r="B915" t="s">
        <v>1202</v>
      </c>
      <c r="C915" t="s">
        <v>218</v>
      </c>
    </row>
    <row r="916" spans="1:3" x14ac:dyDescent="0.25">
      <c r="A916">
        <v>24215</v>
      </c>
      <c r="B916" t="s">
        <v>1204</v>
      </c>
      <c r="C916" t="s">
        <v>567</v>
      </c>
    </row>
    <row r="917" spans="1:3" x14ac:dyDescent="0.25">
      <c r="A917">
        <v>24168</v>
      </c>
      <c r="B917" t="s">
        <v>1156</v>
      </c>
      <c r="C917" t="s">
        <v>171</v>
      </c>
    </row>
    <row r="918" spans="1:3" x14ac:dyDescent="0.25">
      <c r="A918">
        <v>24144</v>
      </c>
      <c r="B918" t="s">
        <v>1131</v>
      </c>
      <c r="C918" t="s">
        <v>742</v>
      </c>
    </row>
    <row r="919" spans="1:3" x14ac:dyDescent="0.25">
      <c r="A919">
        <v>24206</v>
      </c>
      <c r="B919" t="s">
        <v>1195</v>
      </c>
      <c r="C919" t="s">
        <v>602</v>
      </c>
    </row>
    <row r="920" spans="1:3" x14ac:dyDescent="0.25">
      <c r="A920">
        <v>24069</v>
      </c>
      <c r="B920" t="s">
        <v>1054</v>
      </c>
      <c r="C920" t="s">
        <v>66</v>
      </c>
    </row>
    <row r="921" spans="1:3" x14ac:dyDescent="0.25">
      <c r="A921">
        <v>24108</v>
      </c>
      <c r="B921" t="s">
        <v>1093</v>
      </c>
      <c r="C921" t="s">
        <v>127</v>
      </c>
    </row>
    <row r="922" spans="1:3" x14ac:dyDescent="0.25">
      <c r="A922">
        <v>24248</v>
      </c>
      <c r="B922" t="s">
        <v>1238</v>
      </c>
      <c r="C922" t="s">
        <v>575</v>
      </c>
    </row>
    <row r="923" spans="1:3" x14ac:dyDescent="0.25">
      <c r="A923">
        <v>24066</v>
      </c>
      <c r="B923" t="s">
        <v>1050</v>
      </c>
      <c r="C923" t="s">
        <v>896</v>
      </c>
    </row>
    <row r="924" spans="1:3" x14ac:dyDescent="0.25">
      <c r="A924">
        <v>24068</v>
      </c>
      <c r="B924" t="s">
        <v>1052</v>
      </c>
      <c r="C924" t="s">
        <v>1053</v>
      </c>
    </row>
    <row r="925" spans="1:3" x14ac:dyDescent="0.25">
      <c r="A925">
        <v>24162</v>
      </c>
      <c r="B925" t="s">
        <v>1149</v>
      </c>
      <c r="C925" t="s">
        <v>68</v>
      </c>
    </row>
    <row r="926" spans="1:3" x14ac:dyDescent="0.25">
      <c r="A926">
        <v>24091</v>
      </c>
      <c r="B926" t="s">
        <v>1076</v>
      </c>
      <c r="C926" t="s">
        <v>285</v>
      </c>
    </row>
    <row r="927" spans="1:3" x14ac:dyDescent="0.25">
      <c r="A927">
        <v>24185</v>
      </c>
      <c r="B927" t="s">
        <v>1173</v>
      </c>
      <c r="C927" t="s">
        <v>529</v>
      </c>
    </row>
    <row r="928" spans="1:3" x14ac:dyDescent="0.25">
      <c r="A928">
        <v>24163</v>
      </c>
      <c r="B928" t="s">
        <v>1150</v>
      </c>
      <c r="C928" t="s">
        <v>50</v>
      </c>
    </row>
    <row r="929" spans="1:3" x14ac:dyDescent="0.25">
      <c r="A929">
        <v>24086</v>
      </c>
      <c r="B929" t="s">
        <v>1071</v>
      </c>
      <c r="C929" t="s">
        <v>336</v>
      </c>
    </row>
    <row r="930" spans="1:3" x14ac:dyDescent="0.25">
      <c r="A930">
        <v>24174</v>
      </c>
      <c r="B930" t="s">
        <v>1162</v>
      </c>
      <c r="C930" t="s">
        <v>454</v>
      </c>
    </row>
    <row r="931" spans="1:3" x14ac:dyDescent="0.25">
      <c r="A931">
        <v>24235</v>
      </c>
      <c r="B931" t="s">
        <v>1224</v>
      </c>
      <c r="C931" t="s">
        <v>667</v>
      </c>
    </row>
    <row r="932" spans="1:3" x14ac:dyDescent="0.25">
      <c r="A932">
        <v>24112</v>
      </c>
      <c r="B932" t="s">
        <v>1097</v>
      </c>
      <c r="C932" t="s">
        <v>430</v>
      </c>
    </row>
    <row r="933" spans="1:3" x14ac:dyDescent="0.25">
      <c r="A933">
        <v>24196</v>
      </c>
      <c r="B933" t="s">
        <v>1184</v>
      </c>
      <c r="C933" t="s">
        <v>592</v>
      </c>
    </row>
    <row r="934" spans="1:3" x14ac:dyDescent="0.25">
      <c r="A934">
        <v>24227</v>
      </c>
      <c r="B934" t="s">
        <v>1216</v>
      </c>
      <c r="C934" t="s">
        <v>169</v>
      </c>
    </row>
    <row r="935" spans="1:3" x14ac:dyDescent="0.25">
      <c r="A935">
        <v>24167</v>
      </c>
      <c r="B935" t="s">
        <v>1154</v>
      </c>
      <c r="C935" t="s">
        <v>1155</v>
      </c>
    </row>
    <row r="936" spans="1:3" x14ac:dyDescent="0.25">
      <c r="A936">
        <v>24074</v>
      </c>
      <c r="B936" t="s">
        <v>1059</v>
      </c>
      <c r="C936" t="s">
        <v>207</v>
      </c>
    </row>
    <row r="937" spans="1:3" x14ac:dyDescent="0.25">
      <c r="A937">
        <v>24158</v>
      </c>
      <c r="B937" t="s">
        <v>1145</v>
      </c>
      <c r="C937" t="s">
        <v>404</v>
      </c>
    </row>
    <row r="938" spans="1:3" x14ac:dyDescent="0.25">
      <c r="A938">
        <v>24197</v>
      </c>
      <c r="B938" t="s">
        <v>1185</v>
      </c>
      <c r="C938" t="s">
        <v>148</v>
      </c>
    </row>
    <row r="939" spans="1:3" x14ac:dyDescent="0.25">
      <c r="A939">
        <v>24137</v>
      </c>
      <c r="B939" t="s">
        <v>1124</v>
      </c>
      <c r="C939" t="s">
        <v>378</v>
      </c>
    </row>
    <row r="940" spans="1:3" x14ac:dyDescent="0.25">
      <c r="A940">
        <v>24061</v>
      </c>
      <c r="B940" t="s">
        <v>1045</v>
      </c>
      <c r="C940" t="s">
        <v>138</v>
      </c>
    </row>
    <row r="941" spans="1:3" x14ac:dyDescent="0.25">
      <c r="A941">
        <v>24107</v>
      </c>
      <c r="B941" t="s">
        <v>1092</v>
      </c>
      <c r="C941" t="s">
        <v>160</v>
      </c>
    </row>
    <row r="942" spans="1:3" x14ac:dyDescent="0.25">
      <c r="A942">
        <v>24110</v>
      </c>
      <c r="B942" t="s">
        <v>1095</v>
      </c>
      <c r="C942" t="s">
        <v>529</v>
      </c>
    </row>
    <row r="943" spans="1:3" x14ac:dyDescent="0.25">
      <c r="A943">
        <v>24083</v>
      </c>
      <c r="B943" t="s">
        <v>1068</v>
      </c>
      <c r="C943" t="s">
        <v>352</v>
      </c>
    </row>
    <row r="944" spans="1:3" x14ac:dyDescent="0.25">
      <c r="A944">
        <v>23988</v>
      </c>
      <c r="B944" t="s">
        <v>967</v>
      </c>
      <c r="C944" t="s">
        <v>272</v>
      </c>
    </row>
    <row r="945" spans="1:3" x14ac:dyDescent="0.25">
      <c r="A945">
        <v>23902</v>
      </c>
      <c r="B945" t="s">
        <v>877</v>
      </c>
      <c r="C945" t="s">
        <v>352</v>
      </c>
    </row>
    <row r="946" spans="1:3" x14ac:dyDescent="0.25">
      <c r="A946">
        <v>23953</v>
      </c>
      <c r="B946" t="s">
        <v>930</v>
      </c>
      <c r="C946" t="s">
        <v>298</v>
      </c>
    </row>
    <row r="947" spans="1:3" x14ac:dyDescent="0.25">
      <c r="A947">
        <v>24002</v>
      </c>
      <c r="B947" t="s">
        <v>983</v>
      </c>
      <c r="C947" t="s">
        <v>984</v>
      </c>
    </row>
    <row r="948" spans="1:3" x14ac:dyDescent="0.25">
      <c r="A948">
        <v>24008</v>
      </c>
      <c r="B948" t="s">
        <v>990</v>
      </c>
      <c r="C948" t="s">
        <v>180</v>
      </c>
    </row>
    <row r="949" spans="1:3" x14ac:dyDescent="0.25">
      <c r="A949">
        <v>23999</v>
      </c>
      <c r="B949" t="s">
        <v>979</v>
      </c>
      <c r="C949" t="s">
        <v>476</v>
      </c>
    </row>
    <row r="950" spans="1:3" x14ac:dyDescent="0.25">
      <c r="A950">
        <v>23903</v>
      </c>
      <c r="B950" t="s">
        <v>878</v>
      </c>
      <c r="C950" t="s">
        <v>245</v>
      </c>
    </row>
    <row r="951" spans="1:3" x14ac:dyDescent="0.25">
      <c r="A951">
        <v>24026</v>
      </c>
      <c r="B951" t="s">
        <v>1010</v>
      </c>
      <c r="C951" t="s">
        <v>7</v>
      </c>
    </row>
    <row r="952" spans="1:3" x14ac:dyDescent="0.25">
      <c r="A952">
        <v>24048</v>
      </c>
      <c r="B952" t="s">
        <v>1032</v>
      </c>
      <c r="C952" t="s">
        <v>22</v>
      </c>
    </row>
    <row r="953" spans="1:3" x14ac:dyDescent="0.25">
      <c r="A953">
        <v>23968</v>
      </c>
      <c r="B953" t="s">
        <v>945</v>
      </c>
      <c r="C953" t="s">
        <v>946</v>
      </c>
    </row>
    <row r="954" spans="1:3" x14ac:dyDescent="0.25">
      <c r="A954">
        <v>23990</v>
      </c>
      <c r="B954" t="s">
        <v>969</v>
      </c>
      <c r="C954" t="s">
        <v>471</v>
      </c>
    </row>
    <row r="955" spans="1:3" x14ac:dyDescent="0.25">
      <c r="A955">
        <v>24019</v>
      </c>
      <c r="B955" t="s">
        <v>1003</v>
      </c>
      <c r="C955" t="s">
        <v>160</v>
      </c>
    </row>
    <row r="956" spans="1:3" x14ac:dyDescent="0.25">
      <c r="A956">
        <v>23888</v>
      </c>
      <c r="B956" t="s">
        <v>863</v>
      </c>
      <c r="C956" t="s">
        <v>352</v>
      </c>
    </row>
    <row r="957" spans="1:3" x14ac:dyDescent="0.25">
      <c r="A957">
        <v>24011</v>
      </c>
      <c r="B957" t="s">
        <v>994</v>
      </c>
      <c r="C957" t="s">
        <v>148</v>
      </c>
    </row>
    <row r="958" spans="1:3" x14ac:dyDescent="0.25">
      <c r="A958">
        <v>24010</v>
      </c>
      <c r="B958" t="s">
        <v>993</v>
      </c>
      <c r="C958" t="s">
        <v>550</v>
      </c>
    </row>
    <row r="959" spans="1:3" x14ac:dyDescent="0.25">
      <c r="A959">
        <v>23927</v>
      </c>
      <c r="B959" t="s">
        <v>903</v>
      </c>
      <c r="C959" t="s">
        <v>7</v>
      </c>
    </row>
    <row r="960" spans="1:3" x14ac:dyDescent="0.25">
      <c r="A960">
        <v>23886</v>
      </c>
      <c r="B960" t="s">
        <v>861</v>
      </c>
      <c r="C960" t="s">
        <v>188</v>
      </c>
    </row>
    <row r="961" spans="1:3" x14ac:dyDescent="0.25">
      <c r="A961">
        <v>23876</v>
      </c>
      <c r="B961" t="s">
        <v>851</v>
      </c>
      <c r="C961" t="s">
        <v>54</v>
      </c>
    </row>
    <row r="962" spans="1:3" x14ac:dyDescent="0.25">
      <c r="A962">
        <v>23917</v>
      </c>
      <c r="B962" t="s">
        <v>892</v>
      </c>
      <c r="C962" t="s">
        <v>304</v>
      </c>
    </row>
    <row r="963" spans="1:3" x14ac:dyDescent="0.25">
      <c r="A963">
        <v>24027</v>
      </c>
      <c r="B963" t="s">
        <v>1011</v>
      </c>
      <c r="C963" t="s">
        <v>567</v>
      </c>
    </row>
    <row r="964" spans="1:3" x14ac:dyDescent="0.25">
      <c r="A964">
        <v>23930</v>
      </c>
      <c r="B964" t="s">
        <v>906</v>
      </c>
      <c r="C964" t="s">
        <v>372</v>
      </c>
    </row>
    <row r="965" spans="1:3" x14ac:dyDescent="0.25">
      <c r="A965">
        <v>23938</v>
      </c>
      <c r="B965" t="s">
        <v>914</v>
      </c>
      <c r="C965" t="s">
        <v>212</v>
      </c>
    </row>
    <row r="966" spans="1:3" x14ac:dyDescent="0.25">
      <c r="A966">
        <v>24031</v>
      </c>
      <c r="B966" t="s">
        <v>1015</v>
      </c>
      <c r="C966" t="s">
        <v>946</v>
      </c>
    </row>
    <row r="967" spans="1:3" x14ac:dyDescent="0.25">
      <c r="A967">
        <v>24029</v>
      </c>
      <c r="B967" t="s">
        <v>1013</v>
      </c>
      <c r="C967" t="s">
        <v>374</v>
      </c>
    </row>
    <row r="968" spans="1:3" x14ac:dyDescent="0.25">
      <c r="A968">
        <v>24046</v>
      </c>
      <c r="B968" t="s">
        <v>1030</v>
      </c>
      <c r="C968" t="s">
        <v>533</v>
      </c>
    </row>
    <row r="969" spans="1:3" x14ac:dyDescent="0.25">
      <c r="A969">
        <v>23986</v>
      </c>
      <c r="B969" t="s">
        <v>965</v>
      </c>
      <c r="C969" t="s">
        <v>597</v>
      </c>
    </row>
    <row r="970" spans="1:3" x14ac:dyDescent="0.25">
      <c r="A970">
        <v>23977</v>
      </c>
      <c r="B970" t="s">
        <v>956</v>
      </c>
      <c r="C970" t="s">
        <v>292</v>
      </c>
    </row>
    <row r="971" spans="1:3" x14ac:dyDescent="0.25">
      <c r="A971">
        <v>24009</v>
      </c>
      <c r="B971" t="s">
        <v>991</v>
      </c>
      <c r="C971" t="s">
        <v>992</v>
      </c>
    </row>
    <row r="972" spans="1:3" x14ac:dyDescent="0.25">
      <c r="A972">
        <v>23895</v>
      </c>
      <c r="B972" t="s">
        <v>870</v>
      </c>
      <c r="C972" t="s">
        <v>473</v>
      </c>
    </row>
    <row r="973" spans="1:3" x14ac:dyDescent="0.25">
      <c r="A973">
        <v>23897</v>
      </c>
      <c r="B973" t="s">
        <v>872</v>
      </c>
      <c r="C973" t="s">
        <v>425</v>
      </c>
    </row>
    <row r="974" spans="1:3" x14ac:dyDescent="0.25">
      <c r="A974">
        <v>23945</v>
      </c>
      <c r="B974" t="s">
        <v>921</v>
      </c>
      <c r="C974" t="s">
        <v>188</v>
      </c>
    </row>
    <row r="975" spans="1:3" x14ac:dyDescent="0.25">
      <c r="A975">
        <v>24017</v>
      </c>
      <c r="B975" t="s">
        <v>1001</v>
      </c>
      <c r="C975" t="s">
        <v>86</v>
      </c>
    </row>
    <row r="976" spans="1:3" x14ac:dyDescent="0.25">
      <c r="A976">
        <v>23887</v>
      </c>
      <c r="B976" t="s">
        <v>862</v>
      </c>
      <c r="C976" t="s">
        <v>553</v>
      </c>
    </row>
    <row r="977" spans="1:3" x14ac:dyDescent="0.25">
      <c r="A977">
        <v>23877</v>
      </c>
      <c r="B977" t="s">
        <v>852</v>
      </c>
      <c r="C977" t="s">
        <v>178</v>
      </c>
    </row>
    <row r="978" spans="1:3" x14ac:dyDescent="0.25">
      <c r="A978">
        <v>23891</v>
      </c>
      <c r="B978" t="s">
        <v>866</v>
      </c>
      <c r="C978" t="s">
        <v>178</v>
      </c>
    </row>
    <row r="979" spans="1:3" x14ac:dyDescent="0.25">
      <c r="A979">
        <v>23952</v>
      </c>
      <c r="B979" t="s">
        <v>929</v>
      </c>
      <c r="C979" t="s">
        <v>169</v>
      </c>
    </row>
    <row r="980" spans="1:3" x14ac:dyDescent="0.25">
      <c r="A980">
        <v>23884</v>
      </c>
      <c r="B980" t="s">
        <v>859</v>
      </c>
      <c r="C980" t="s">
        <v>160</v>
      </c>
    </row>
    <row r="981" spans="1:3" x14ac:dyDescent="0.25">
      <c r="A981">
        <v>24013</v>
      </c>
      <c r="B981" t="s">
        <v>996</v>
      </c>
      <c r="C981" t="s">
        <v>997</v>
      </c>
    </row>
    <row r="982" spans="1:3" x14ac:dyDescent="0.25">
      <c r="A982">
        <v>23950</v>
      </c>
      <c r="B982" t="s">
        <v>927</v>
      </c>
      <c r="C982" t="s">
        <v>236</v>
      </c>
    </row>
    <row r="983" spans="1:3" x14ac:dyDescent="0.25">
      <c r="A983">
        <v>23973</v>
      </c>
      <c r="B983" t="s">
        <v>952</v>
      </c>
      <c r="C983" t="s">
        <v>135</v>
      </c>
    </row>
    <row r="984" spans="1:3" x14ac:dyDescent="0.25">
      <c r="A984">
        <v>24034</v>
      </c>
      <c r="B984" t="s">
        <v>1018</v>
      </c>
      <c r="C984" t="s">
        <v>316</v>
      </c>
    </row>
    <row r="985" spans="1:3" x14ac:dyDescent="0.25">
      <c r="A985">
        <v>24053</v>
      </c>
      <c r="B985" t="s">
        <v>1037</v>
      </c>
      <c r="C985" t="s">
        <v>408</v>
      </c>
    </row>
    <row r="986" spans="1:3" x14ac:dyDescent="0.25">
      <c r="A986">
        <v>23959</v>
      </c>
      <c r="B986" t="s">
        <v>936</v>
      </c>
      <c r="C986" t="s">
        <v>45</v>
      </c>
    </row>
    <row r="987" spans="1:3" x14ac:dyDescent="0.25">
      <c r="A987">
        <v>23996</v>
      </c>
      <c r="B987" t="s">
        <v>976</v>
      </c>
      <c r="C987" t="s">
        <v>656</v>
      </c>
    </row>
    <row r="988" spans="1:3" x14ac:dyDescent="0.25">
      <c r="A988">
        <v>24054</v>
      </c>
      <c r="B988" t="s">
        <v>1038</v>
      </c>
      <c r="C988" t="s">
        <v>571</v>
      </c>
    </row>
    <row r="989" spans="1:3" x14ac:dyDescent="0.25">
      <c r="A989">
        <v>24000</v>
      </c>
      <c r="B989" t="s">
        <v>980</v>
      </c>
      <c r="C989" t="s">
        <v>981</v>
      </c>
    </row>
    <row r="990" spans="1:3" x14ac:dyDescent="0.25">
      <c r="A990">
        <v>24058</v>
      </c>
      <c r="B990" t="s">
        <v>1042</v>
      </c>
      <c r="C990" t="s">
        <v>45</v>
      </c>
    </row>
    <row r="991" spans="1:3" x14ac:dyDescent="0.25">
      <c r="A991">
        <v>23995</v>
      </c>
      <c r="B991" t="s">
        <v>975</v>
      </c>
      <c r="C991" t="s">
        <v>142</v>
      </c>
    </row>
    <row r="992" spans="1:3" x14ac:dyDescent="0.25">
      <c r="A992">
        <v>23869</v>
      </c>
      <c r="B992" t="s">
        <v>844</v>
      </c>
      <c r="C992" t="s">
        <v>454</v>
      </c>
    </row>
    <row r="993" spans="1:3" x14ac:dyDescent="0.25">
      <c r="A993">
        <v>23863</v>
      </c>
      <c r="B993" t="s">
        <v>838</v>
      </c>
      <c r="C993" t="s">
        <v>72</v>
      </c>
    </row>
    <row r="994" spans="1:3" x14ac:dyDescent="0.25">
      <c r="A994">
        <v>23974</v>
      </c>
      <c r="B994" t="s">
        <v>953</v>
      </c>
      <c r="C994" t="s">
        <v>110</v>
      </c>
    </row>
    <row r="995" spans="1:3" x14ac:dyDescent="0.25">
      <c r="A995">
        <v>23978</v>
      </c>
      <c r="B995" t="s">
        <v>957</v>
      </c>
      <c r="C995" t="s">
        <v>404</v>
      </c>
    </row>
    <row r="996" spans="1:3" x14ac:dyDescent="0.25">
      <c r="A996">
        <v>24015</v>
      </c>
      <c r="B996" t="s">
        <v>999</v>
      </c>
      <c r="C996" t="s">
        <v>169</v>
      </c>
    </row>
    <row r="997" spans="1:3" x14ac:dyDescent="0.25">
      <c r="A997">
        <v>23984</v>
      </c>
      <c r="B997" t="s">
        <v>963</v>
      </c>
      <c r="C997" t="s">
        <v>448</v>
      </c>
    </row>
    <row r="998" spans="1:3" x14ac:dyDescent="0.25">
      <c r="A998">
        <v>24035</v>
      </c>
      <c r="B998" t="s">
        <v>1019</v>
      </c>
      <c r="C998" t="s">
        <v>167</v>
      </c>
    </row>
    <row r="999" spans="1:3" x14ac:dyDescent="0.25">
      <c r="A999">
        <v>23926</v>
      </c>
      <c r="B999" t="s">
        <v>902</v>
      </c>
      <c r="C999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"/>
  <sheetViews>
    <sheetView workbookViewId="0">
      <selection sqref="A1:XFD1048576"/>
    </sheetView>
  </sheetViews>
  <sheetFormatPr defaultColWidth="9.21875" defaultRowHeight="13.2" x14ac:dyDescent="0.25"/>
  <cols>
    <col min="1" max="16384" width="9.21875" style="26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 tint="0.79998168889431442"/>
  </sheetPr>
  <dimension ref="A1:G156"/>
  <sheetViews>
    <sheetView topLeftCell="A128" workbookViewId="0">
      <selection activeCell="H153" sqref="H153"/>
    </sheetView>
  </sheetViews>
  <sheetFormatPr defaultColWidth="11.44140625" defaultRowHeight="13.2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615</v>
      </c>
      <c r="F1" t="s">
        <v>4</v>
      </c>
      <c r="G1" s="1" t="s">
        <v>5</v>
      </c>
    </row>
    <row r="2" spans="1:7" x14ac:dyDescent="0.25">
      <c r="A2">
        <v>23951</v>
      </c>
      <c r="B2" t="s">
        <v>928</v>
      </c>
      <c r="C2" t="s">
        <v>336</v>
      </c>
      <c r="D2" t="s">
        <v>62</v>
      </c>
      <c r="E2" t="s">
        <v>1304</v>
      </c>
      <c r="F2">
        <v>12</v>
      </c>
      <c r="G2" s="4">
        <v>41661</v>
      </c>
    </row>
    <row r="3" spans="1:7" x14ac:dyDescent="0.25">
      <c r="A3">
        <v>24057</v>
      </c>
      <c r="B3" t="s">
        <v>1041</v>
      </c>
      <c r="C3" t="s">
        <v>228</v>
      </c>
      <c r="D3" t="s">
        <v>48</v>
      </c>
      <c r="E3" t="s">
        <v>1306</v>
      </c>
      <c r="F3">
        <v>163</v>
      </c>
      <c r="G3" s="4">
        <v>41661</v>
      </c>
    </row>
    <row r="4" spans="1:7" x14ac:dyDescent="0.25">
      <c r="A4">
        <v>23413</v>
      </c>
      <c r="B4" t="s">
        <v>284</v>
      </c>
      <c r="C4" t="s">
        <v>285</v>
      </c>
      <c r="D4" t="s">
        <v>62</v>
      </c>
      <c r="E4" t="s">
        <v>1305</v>
      </c>
      <c r="F4">
        <v>146</v>
      </c>
      <c r="G4" s="4">
        <v>41663</v>
      </c>
    </row>
    <row r="5" spans="1:7" x14ac:dyDescent="0.25">
      <c r="A5">
        <v>23965</v>
      </c>
      <c r="B5" t="s">
        <v>942</v>
      </c>
      <c r="C5" t="s">
        <v>138</v>
      </c>
      <c r="D5" t="s">
        <v>20</v>
      </c>
      <c r="E5" t="s">
        <v>1305</v>
      </c>
      <c r="F5">
        <v>143</v>
      </c>
      <c r="G5" s="4">
        <v>41663</v>
      </c>
    </row>
    <row r="6" spans="1:7" x14ac:dyDescent="0.25">
      <c r="A6">
        <v>23919</v>
      </c>
      <c r="B6" t="s">
        <v>894</v>
      </c>
      <c r="C6" t="s">
        <v>186</v>
      </c>
      <c r="D6" t="s">
        <v>17</v>
      </c>
      <c r="E6" t="s">
        <v>1305</v>
      </c>
      <c r="F6">
        <v>52</v>
      </c>
      <c r="G6" s="4">
        <v>41665</v>
      </c>
    </row>
    <row r="7" spans="1:7" x14ac:dyDescent="0.25">
      <c r="A7">
        <v>23463</v>
      </c>
      <c r="B7" t="s">
        <v>360</v>
      </c>
      <c r="C7" t="s">
        <v>296</v>
      </c>
      <c r="D7" t="s">
        <v>20</v>
      </c>
      <c r="E7" t="s">
        <v>1304</v>
      </c>
      <c r="F7">
        <v>185</v>
      </c>
      <c r="G7" s="4">
        <v>41667</v>
      </c>
    </row>
    <row r="8" spans="1:7" x14ac:dyDescent="0.25">
      <c r="A8">
        <v>23949</v>
      </c>
      <c r="B8" t="s">
        <v>926</v>
      </c>
      <c r="C8" t="s">
        <v>171</v>
      </c>
      <c r="D8" t="s">
        <v>26</v>
      </c>
      <c r="E8" t="s">
        <v>1304</v>
      </c>
      <c r="F8">
        <v>201</v>
      </c>
      <c r="G8" s="4">
        <v>41668</v>
      </c>
    </row>
    <row r="9" spans="1:7" x14ac:dyDescent="0.25">
      <c r="A9">
        <v>23617</v>
      </c>
      <c r="B9" t="s">
        <v>559</v>
      </c>
      <c r="C9" t="s">
        <v>414</v>
      </c>
      <c r="D9" t="s">
        <v>14</v>
      </c>
      <c r="E9" t="s">
        <v>1304</v>
      </c>
      <c r="F9">
        <v>106</v>
      </c>
      <c r="G9" s="4">
        <v>41668</v>
      </c>
    </row>
    <row r="10" spans="1:7" x14ac:dyDescent="0.25">
      <c r="A10">
        <v>23504</v>
      </c>
      <c r="B10" t="s">
        <v>412</v>
      </c>
      <c r="C10" t="s">
        <v>94</v>
      </c>
      <c r="D10" t="s">
        <v>48</v>
      </c>
      <c r="E10" t="s">
        <v>1304</v>
      </c>
      <c r="F10">
        <v>4</v>
      </c>
      <c r="G10" s="4">
        <v>41668</v>
      </c>
    </row>
    <row r="11" spans="1:7" x14ac:dyDescent="0.25">
      <c r="A11">
        <v>24252</v>
      </c>
      <c r="B11" t="s">
        <v>1242</v>
      </c>
      <c r="C11" t="s">
        <v>555</v>
      </c>
      <c r="D11" t="s">
        <v>17</v>
      </c>
      <c r="E11" t="s">
        <v>1305</v>
      </c>
      <c r="F11">
        <v>57</v>
      </c>
      <c r="G11" s="4">
        <v>41669</v>
      </c>
    </row>
    <row r="12" spans="1:7" x14ac:dyDescent="0.25">
      <c r="A12">
        <v>23633</v>
      </c>
      <c r="B12" t="s">
        <v>580</v>
      </c>
      <c r="C12" t="s">
        <v>61</v>
      </c>
      <c r="D12" t="s">
        <v>20</v>
      </c>
      <c r="E12" t="s">
        <v>1305</v>
      </c>
      <c r="F12">
        <v>202</v>
      </c>
      <c r="G12" s="4">
        <v>41670</v>
      </c>
    </row>
    <row r="13" spans="1:7" x14ac:dyDescent="0.25">
      <c r="A13">
        <v>23900</v>
      </c>
      <c r="B13" t="s">
        <v>875</v>
      </c>
      <c r="C13" t="s">
        <v>256</v>
      </c>
      <c r="D13" t="s">
        <v>26</v>
      </c>
      <c r="E13" t="s">
        <v>1306</v>
      </c>
      <c r="F13">
        <v>116</v>
      </c>
      <c r="G13" s="4">
        <v>41670</v>
      </c>
    </row>
    <row r="14" spans="1:7" x14ac:dyDescent="0.25">
      <c r="A14">
        <v>23883</v>
      </c>
      <c r="B14" t="s">
        <v>858</v>
      </c>
      <c r="C14" t="s">
        <v>52</v>
      </c>
      <c r="D14" t="s">
        <v>17</v>
      </c>
      <c r="E14" t="s">
        <v>1306</v>
      </c>
      <c r="F14">
        <v>87</v>
      </c>
      <c r="G14" s="4">
        <v>41671</v>
      </c>
    </row>
    <row r="15" spans="1:7" x14ac:dyDescent="0.25">
      <c r="A15">
        <v>23814</v>
      </c>
      <c r="B15" t="s">
        <v>784</v>
      </c>
      <c r="C15" t="s">
        <v>785</v>
      </c>
      <c r="D15" t="s">
        <v>11</v>
      </c>
      <c r="E15" t="s">
        <v>1306</v>
      </c>
      <c r="F15">
        <v>178</v>
      </c>
      <c r="G15" s="4">
        <v>41671</v>
      </c>
    </row>
    <row r="16" spans="1:7" x14ac:dyDescent="0.25">
      <c r="A16">
        <v>24161</v>
      </c>
      <c r="B16" t="s">
        <v>1148</v>
      </c>
      <c r="C16" t="s">
        <v>33</v>
      </c>
      <c r="D16" t="s">
        <v>55</v>
      </c>
      <c r="E16" t="s">
        <v>1304</v>
      </c>
      <c r="F16">
        <v>147</v>
      </c>
      <c r="G16" s="4">
        <v>41672</v>
      </c>
    </row>
    <row r="17" spans="1:7" x14ac:dyDescent="0.25">
      <c r="A17">
        <v>23640</v>
      </c>
      <c r="B17" t="s">
        <v>588</v>
      </c>
      <c r="C17" t="s">
        <v>33</v>
      </c>
      <c r="D17" t="s">
        <v>8</v>
      </c>
      <c r="E17" t="s">
        <v>1304</v>
      </c>
      <c r="F17">
        <v>142</v>
      </c>
      <c r="G17" s="4">
        <v>41673</v>
      </c>
    </row>
    <row r="18" spans="1:7" x14ac:dyDescent="0.25">
      <c r="A18">
        <v>24102</v>
      </c>
      <c r="B18" t="s">
        <v>1087</v>
      </c>
      <c r="C18" t="s">
        <v>169</v>
      </c>
      <c r="D18" t="s">
        <v>62</v>
      </c>
      <c r="E18" t="s">
        <v>1306</v>
      </c>
      <c r="F18">
        <v>143</v>
      </c>
      <c r="G18" s="4">
        <v>41674</v>
      </c>
    </row>
    <row r="19" spans="1:7" x14ac:dyDescent="0.25">
      <c r="A19">
        <v>24151</v>
      </c>
      <c r="B19" t="s">
        <v>1138</v>
      </c>
      <c r="C19" t="s">
        <v>169</v>
      </c>
      <c r="D19" t="s">
        <v>11</v>
      </c>
      <c r="E19" t="s">
        <v>1305</v>
      </c>
      <c r="F19">
        <v>42</v>
      </c>
      <c r="G19" s="4">
        <v>41675</v>
      </c>
    </row>
    <row r="20" spans="1:7" x14ac:dyDescent="0.25">
      <c r="A20">
        <v>24005</v>
      </c>
      <c r="B20" t="s">
        <v>987</v>
      </c>
      <c r="C20" t="s">
        <v>432</v>
      </c>
      <c r="D20" t="s">
        <v>43</v>
      </c>
      <c r="E20" t="s">
        <v>1305</v>
      </c>
      <c r="F20">
        <v>171</v>
      </c>
      <c r="G20" s="4">
        <v>41675</v>
      </c>
    </row>
    <row r="21" spans="1:7" x14ac:dyDescent="0.25">
      <c r="A21">
        <v>24181</v>
      </c>
      <c r="B21" t="s">
        <v>1169</v>
      </c>
      <c r="C21" t="s">
        <v>196</v>
      </c>
      <c r="D21" t="s">
        <v>20</v>
      </c>
      <c r="E21" t="s">
        <v>1306</v>
      </c>
      <c r="F21">
        <v>149</v>
      </c>
      <c r="G21" s="4">
        <v>41676</v>
      </c>
    </row>
    <row r="22" spans="1:7" x14ac:dyDescent="0.25">
      <c r="A22">
        <v>23634</v>
      </c>
      <c r="B22" t="s">
        <v>581</v>
      </c>
      <c r="C22" t="s">
        <v>90</v>
      </c>
      <c r="D22" t="s">
        <v>8</v>
      </c>
      <c r="E22" t="s">
        <v>1305</v>
      </c>
      <c r="F22">
        <v>167</v>
      </c>
      <c r="G22" s="4">
        <v>41677</v>
      </c>
    </row>
    <row r="23" spans="1:7" x14ac:dyDescent="0.25">
      <c r="A23">
        <v>23590</v>
      </c>
      <c r="B23" t="s">
        <v>524</v>
      </c>
      <c r="C23" t="s">
        <v>393</v>
      </c>
      <c r="D23" t="s">
        <v>20</v>
      </c>
      <c r="E23" t="s">
        <v>1304</v>
      </c>
      <c r="F23">
        <v>182</v>
      </c>
      <c r="G23" s="4">
        <v>41677</v>
      </c>
    </row>
    <row r="24" spans="1:7" x14ac:dyDescent="0.25">
      <c r="A24">
        <v>23898</v>
      </c>
      <c r="B24" t="s">
        <v>873</v>
      </c>
      <c r="C24" t="s">
        <v>393</v>
      </c>
      <c r="D24" t="s">
        <v>26</v>
      </c>
      <c r="E24" t="s">
        <v>1305</v>
      </c>
      <c r="F24">
        <v>91</v>
      </c>
      <c r="G24" s="4">
        <v>41677</v>
      </c>
    </row>
    <row r="25" spans="1:7" x14ac:dyDescent="0.25">
      <c r="A25">
        <v>23631</v>
      </c>
      <c r="B25" t="s">
        <v>577</v>
      </c>
      <c r="C25" t="s">
        <v>578</v>
      </c>
      <c r="D25" t="s">
        <v>26</v>
      </c>
      <c r="E25" t="s">
        <v>1304</v>
      </c>
      <c r="F25">
        <v>17</v>
      </c>
      <c r="G25" s="4">
        <v>41678</v>
      </c>
    </row>
    <row r="26" spans="1:7" x14ac:dyDescent="0.25">
      <c r="A26">
        <v>23956</v>
      </c>
      <c r="B26" t="s">
        <v>933</v>
      </c>
      <c r="C26" t="s">
        <v>220</v>
      </c>
      <c r="D26" t="s">
        <v>55</v>
      </c>
      <c r="E26" t="s">
        <v>1305</v>
      </c>
      <c r="F26">
        <v>42</v>
      </c>
      <c r="G26" s="4">
        <v>41678</v>
      </c>
    </row>
    <row r="27" spans="1:7" x14ac:dyDescent="0.25">
      <c r="A27">
        <v>24147</v>
      </c>
      <c r="B27" t="s">
        <v>1134</v>
      </c>
      <c r="C27" t="s">
        <v>129</v>
      </c>
      <c r="D27" t="s">
        <v>11</v>
      </c>
      <c r="E27" t="s">
        <v>1304</v>
      </c>
      <c r="F27">
        <v>96</v>
      </c>
      <c r="G27" s="4">
        <v>41679</v>
      </c>
    </row>
    <row r="28" spans="1:7" x14ac:dyDescent="0.25">
      <c r="A28">
        <v>23745</v>
      </c>
      <c r="B28" t="s">
        <v>711</v>
      </c>
      <c r="C28" t="s">
        <v>316</v>
      </c>
      <c r="D28" t="s">
        <v>23</v>
      </c>
      <c r="E28" t="s">
        <v>1305</v>
      </c>
      <c r="F28">
        <v>56</v>
      </c>
      <c r="G28" s="4">
        <v>41679</v>
      </c>
    </row>
    <row r="29" spans="1:7" x14ac:dyDescent="0.25">
      <c r="A29">
        <v>24076</v>
      </c>
      <c r="B29" t="s">
        <v>1061</v>
      </c>
      <c r="C29" t="s">
        <v>834</v>
      </c>
      <c r="D29" t="s">
        <v>23</v>
      </c>
      <c r="E29" t="s">
        <v>1305</v>
      </c>
      <c r="F29">
        <v>100</v>
      </c>
      <c r="G29" s="4">
        <v>41681</v>
      </c>
    </row>
    <row r="30" spans="1:7" x14ac:dyDescent="0.25">
      <c r="A30">
        <v>23580</v>
      </c>
      <c r="B30" t="s">
        <v>512</v>
      </c>
      <c r="C30" t="s">
        <v>513</v>
      </c>
      <c r="D30" t="s">
        <v>23</v>
      </c>
      <c r="E30" t="s">
        <v>1305</v>
      </c>
      <c r="F30">
        <v>105</v>
      </c>
      <c r="G30" s="4">
        <v>41681</v>
      </c>
    </row>
    <row r="31" spans="1:7" x14ac:dyDescent="0.25">
      <c r="A31">
        <v>24183</v>
      </c>
      <c r="B31" t="s">
        <v>1171</v>
      </c>
      <c r="C31" t="s">
        <v>1108</v>
      </c>
      <c r="D31" t="s">
        <v>23</v>
      </c>
      <c r="E31" t="s">
        <v>1306</v>
      </c>
      <c r="F31">
        <v>81</v>
      </c>
      <c r="G31" s="4">
        <v>41682</v>
      </c>
    </row>
    <row r="32" spans="1:7" x14ac:dyDescent="0.25">
      <c r="A32">
        <v>23376</v>
      </c>
      <c r="B32" t="s">
        <v>225</v>
      </c>
      <c r="C32" t="s">
        <v>92</v>
      </c>
      <c r="D32" t="s">
        <v>31</v>
      </c>
      <c r="E32" t="s">
        <v>1304</v>
      </c>
      <c r="F32">
        <v>143</v>
      </c>
      <c r="G32" s="4">
        <v>41682</v>
      </c>
    </row>
    <row r="33" spans="1:7" x14ac:dyDescent="0.25">
      <c r="A33">
        <v>23364</v>
      </c>
      <c r="B33" t="s">
        <v>206</v>
      </c>
      <c r="C33" t="s">
        <v>207</v>
      </c>
      <c r="D33" t="s">
        <v>17</v>
      </c>
      <c r="E33" t="s">
        <v>1305</v>
      </c>
      <c r="F33">
        <v>194</v>
      </c>
      <c r="G33" s="4">
        <v>41682</v>
      </c>
    </row>
    <row r="34" spans="1:7" x14ac:dyDescent="0.25">
      <c r="A34">
        <v>23398</v>
      </c>
      <c r="B34" t="s">
        <v>259</v>
      </c>
      <c r="C34" t="s">
        <v>162</v>
      </c>
      <c r="D34" t="s">
        <v>62</v>
      </c>
      <c r="E34" t="s">
        <v>1304</v>
      </c>
      <c r="F34">
        <v>167</v>
      </c>
      <c r="G34" s="4">
        <v>41683</v>
      </c>
    </row>
    <row r="35" spans="1:7" x14ac:dyDescent="0.25">
      <c r="A35">
        <v>24044</v>
      </c>
      <c r="B35" t="s">
        <v>1028</v>
      </c>
      <c r="C35" t="s">
        <v>256</v>
      </c>
      <c r="D35" t="s">
        <v>20</v>
      </c>
      <c r="E35" t="s">
        <v>1304</v>
      </c>
      <c r="F35">
        <v>46</v>
      </c>
      <c r="G35" s="4">
        <v>41684</v>
      </c>
    </row>
    <row r="36" spans="1:7" x14ac:dyDescent="0.25">
      <c r="A36">
        <v>24056</v>
      </c>
      <c r="B36" t="s">
        <v>1040</v>
      </c>
      <c r="C36" t="s">
        <v>471</v>
      </c>
      <c r="D36" t="s">
        <v>62</v>
      </c>
      <c r="E36" t="s">
        <v>1305</v>
      </c>
      <c r="F36">
        <v>52</v>
      </c>
      <c r="G36" s="4">
        <v>41684</v>
      </c>
    </row>
    <row r="37" spans="1:7" x14ac:dyDescent="0.25">
      <c r="A37">
        <v>23268</v>
      </c>
      <c r="B37" t="s">
        <v>24</v>
      </c>
      <c r="C37" t="s">
        <v>25</v>
      </c>
      <c r="D37" t="s">
        <v>20</v>
      </c>
      <c r="E37" t="s">
        <v>1304</v>
      </c>
      <c r="F37">
        <v>156</v>
      </c>
      <c r="G37" s="4">
        <v>41685</v>
      </c>
    </row>
    <row r="38" spans="1:7" x14ac:dyDescent="0.25">
      <c r="A38">
        <v>23649</v>
      </c>
      <c r="B38" t="s">
        <v>601</v>
      </c>
      <c r="C38" t="s">
        <v>602</v>
      </c>
      <c r="D38" t="s">
        <v>48</v>
      </c>
      <c r="E38" t="s">
        <v>1305</v>
      </c>
      <c r="F38">
        <v>46</v>
      </c>
      <c r="G38" s="4">
        <v>41687</v>
      </c>
    </row>
    <row r="39" spans="1:7" x14ac:dyDescent="0.25">
      <c r="A39">
        <v>24240</v>
      </c>
      <c r="B39" t="s">
        <v>1229</v>
      </c>
      <c r="C39" t="s">
        <v>347</v>
      </c>
      <c r="D39" t="s">
        <v>23</v>
      </c>
      <c r="E39" t="s">
        <v>1304</v>
      </c>
      <c r="F39">
        <v>171</v>
      </c>
      <c r="G39" s="4">
        <v>41687</v>
      </c>
    </row>
    <row r="40" spans="1:7" x14ac:dyDescent="0.25">
      <c r="A40">
        <v>24113</v>
      </c>
      <c r="B40" t="s">
        <v>1098</v>
      </c>
      <c r="C40" t="s">
        <v>513</v>
      </c>
      <c r="D40" t="s">
        <v>20</v>
      </c>
      <c r="E40" t="s">
        <v>1305</v>
      </c>
      <c r="F40">
        <v>56</v>
      </c>
      <c r="G40" s="4">
        <v>41687</v>
      </c>
    </row>
    <row r="41" spans="1:7" x14ac:dyDescent="0.25">
      <c r="A41">
        <v>23900</v>
      </c>
      <c r="B41" t="s">
        <v>875</v>
      </c>
      <c r="C41" t="s">
        <v>256</v>
      </c>
      <c r="D41" t="s">
        <v>8</v>
      </c>
      <c r="E41" t="s">
        <v>1304</v>
      </c>
      <c r="F41">
        <v>138</v>
      </c>
      <c r="G41" s="4">
        <v>41687</v>
      </c>
    </row>
    <row r="42" spans="1:7" x14ac:dyDescent="0.25">
      <c r="A42">
        <v>24105</v>
      </c>
      <c r="B42" t="s">
        <v>1090</v>
      </c>
      <c r="C42" t="s">
        <v>160</v>
      </c>
      <c r="D42" t="s">
        <v>55</v>
      </c>
      <c r="E42" t="s">
        <v>1305</v>
      </c>
      <c r="F42">
        <v>136</v>
      </c>
      <c r="G42" s="4">
        <v>41687</v>
      </c>
    </row>
    <row r="43" spans="1:7" x14ac:dyDescent="0.25">
      <c r="A43">
        <v>23851</v>
      </c>
      <c r="B43" t="s">
        <v>825</v>
      </c>
      <c r="C43" t="s">
        <v>280</v>
      </c>
      <c r="D43" t="s">
        <v>31</v>
      </c>
      <c r="E43" t="s">
        <v>1305</v>
      </c>
      <c r="F43">
        <v>158</v>
      </c>
      <c r="G43" s="4">
        <v>41688</v>
      </c>
    </row>
    <row r="44" spans="1:7" x14ac:dyDescent="0.25">
      <c r="A44">
        <v>23345</v>
      </c>
      <c r="B44" t="s">
        <v>174</v>
      </c>
      <c r="C44" t="s">
        <v>175</v>
      </c>
      <c r="D44" t="s">
        <v>31</v>
      </c>
      <c r="E44" t="s">
        <v>1304</v>
      </c>
      <c r="F44">
        <v>91</v>
      </c>
      <c r="G44" s="4">
        <v>41688</v>
      </c>
    </row>
    <row r="45" spans="1:7" x14ac:dyDescent="0.25">
      <c r="A45">
        <v>24179</v>
      </c>
      <c r="B45" t="s">
        <v>1167</v>
      </c>
      <c r="C45" t="s">
        <v>390</v>
      </c>
      <c r="D45" t="s">
        <v>20</v>
      </c>
      <c r="E45" t="s">
        <v>1304</v>
      </c>
      <c r="F45">
        <v>144</v>
      </c>
      <c r="G45" s="4">
        <v>41688</v>
      </c>
    </row>
    <row r="46" spans="1:7" x14ac:dyDescent="0.25">
      <c r="A46">
        <v>24127</v>
      </c>
      <c r="B46" t="s">
        <v>1114</v>
      </c>
      <c r="C46" t="s">
        <v>436</v>
      </c>
      <c r="D46" t="s">
        <v>55</v>
      </c>
      <c r="E46" t="s">
        <v>1304</v>
      </c>
      <c r="F46">
        <v>55</v>
      </c>
      <c r="G46" s="4">
        <v>41689</v>
      </c>
    </row>
    <row r="47" spans="1:7" x14ac:dyDescent="0.25">
      <c r="A47">
        <v>23450</v>
      </c>
      <c r="B47" t="s">
        <v>338</v>
      </c>
      <c r="C47" t="s">
        <v>86</v>
      </c>
      <c r="D47" t="s">
        <v>55</v>
      </c>
      <c r="E47" t="s">
        <v>1304</v>
      </c>
      <c r="F47">
        <v>124</v>
      </c>
      <c r="G47" s="4">
        <v>41689</v>
      </c>
    </row>
    <row r="48" spans="1:7" x14ac:dyDescent="0.25">
      <c r="A48">
        <v>23989</v>
      </c>
      <c r="B48" t="s">
        <v>968</v>
      </c>
      <c r="C48" t="s">
        <v>292</v>
      </c>
      <c r="D48" t="s">
        <v>23</v>
      </c>
      <c r="E48" t="s">
        <v>1304</v>
      </c>
      <c r="F48">
        <v>99</v>
      </c>
      <c r="G48" s="4">
        <v>41690</v>
      </c>
    </row>
    <row r="49" spans="1:7" x14ac:dyDescent="0.25">
      <c r="A49">
        <v>23760</v>
      </c>
      <c r="B49" t="s">
        <v>726</v>
      </c>
      <c r="C49" t="s">
        <v>354</v>
      </c>
      <c r="D49" t="s">
        <v>8</v>
      </c>
      <c r="E49" t="s">
        <v>1304</v>
      </c>
      <c r="F49">
        <v>111</v>
      </c>
      <c r="G49" s="4">
        <v>41690</v>
      </c>
    </row>
    <row r="50" spans="1:7" x14ac:dyDescent="0.25">
      <c r="A50">
        <v>23499</v>
      </c>
      <c r="B50" t="s">
        <v>406</v>
      </c>
      <c r="C50" t="s">
        <v>267</v>
      </c>
      <c r="D50" t="s">
        <v>11</v>
      </c>
      <c r="E50" t="s">
        <v>1305</v>
      </c>
      <c r="F50">
        <v>124</v>
      </c>
      <c r="G50" s="4">
        <v>41690</v>
      </c>
    </row>
    <row r="51" spans="1:7" x14ac:dyDescent="0.25">
      <c r="A51">
        <v>23329</v>
      </c>
      <c r="B51" t="s">
        <v>145</v>
      </c>
      <c r="C51" t="s">
        <v>146</v>
      </c>
      <c r="D51" t="s">
        <v>55</v>
      </c>
      <c r="E51" t="s">
        <v>1304</v>
      </c>
      <c r="F51">
        <v>201</v>
      </c>
      <c r="G51" s="4">
        <v>41691</v>
      </c>
    </row>
    <row r="52" spans="1:7" x14ac:dyDescent="0.25">
      <c r="A52">
        <v>23933</v>
      </c>
      <c r="B52" t="s">
        <v>909</v>
      </c>
      <c r="C52" t="s">
        <v>88</v>
      </c>
      <c r="D52" t="s">
        <v>43</v>
      </c>
      <c r="E52" t="s">
        <v>1304</v>
      </c>
      <c r="F52">
        <v>157</v>
      </c>
      <c r="G52" s="4">
        <v>41692</v>
      </c>
    </row>
    <row r="53" spans="1:7" x14ac:dyDescent="0.25">
      <c r="A53">
        <v>23851</v>
      </c>
      <c r="B53" t="s">
        <v>825</v>
      </c>
      <c r="C53" t="s">
        <v>280</v>
      </c>
      <c r="D53" t="s">
        <v>8</v>
      </c>
      <c r="E53" t="s">
        <v>1305</v>
      </c>
      <c r="F53">
        <v>88</v>
      </c>
      <c r="G53" s="4">
        <v>41693</v>
      </c>
    </row>
    <row r="54" spans="1:7" x14ac:dyDescent="0.25">
      <c r="A54">
        <v>23914</v>
      </c>
      <c r="B54" t="s">
        <v>889</v>
      </c>
      <c r="C54" t="s">
        <v>10</v>
      </c>
      <c r="D54" t="s">
        <v>48</v>
      </c>
      <c r="E54" t="s">
        <v>1304</v>
      </c>
      <c r="F54">
        <v>145</v>
      </c>
      <c r="G54" s="4">
        <v>41693</v>
      </c>
    </row>
    <row r="55" spans="1:7" x14ac:dyDescent="0.25">
      <c r="A55">
        <v>23772</v>
      </c>
      <c r="B55" t="s">
        <v>738</v>
      </c>
      <c r="C55" t="s">
        <v>454</v>
      </c>
      <c r="D55" t="s">
        <v>14</v>
      </c>
      <c r="E55" t="s">
        <v>1306</v>
      </c>
      <c r="F55">
        <v>140</v>
      </c>
      <c r="G55" s="4">
        <v>41693</v>
      </c>
    </row>
    <row r="56" spans="1:7" x14ac:dyDescent="0.25">
      <c r="A56">
        <v>23855</v>
      </c>
      <c r="B56" t="s">
        <v>829</v>
      </c>
      <c r="C56" t="s">
        <v>571</v>
      </c>
      <c r="D56" t="s">
        <v>20</v>
      </c>
      <c r="E56" t="s">
        <v>1306</v>
      </c>
      <c r="F56">
        <v>56</v>
      </c>
      <c r="G56" s="4">
        <v>41694</v>
      </c>
    </row>
    <row r="57" spans="1:7" x14ac:dyDescent="0.25">
      <c r="A57">
        <v>24079</v>
      </c>
      <c r="B57" t="s">
        <v>1064</v>
      </c>
      <c r="C57" t="s">
        <v>160</v>
      </c>
      <c r="D57" t="s">
        <v>55</v>
      </c>
      <c r="E57" t="s">
        <v>1304</v>
      </c>
      <c r="F57">
        <v>66</v>
      </c>
      <c r="G57" s="4">
        <v>41694</v>
      </c>
    </row>
    <row r="58" spans="1:7" x14ac:dyDescent="0.25">
      <c r="A58">
        <v>23970</v>
      </c>
      <c r="B58" t="s">
        <v>949</v>
      </c>
      <c r="C58" t="s">
        <v>280</v>
      </c>
      <c r="D58" t="s">
        <v>43</v>
      </c>
      <c r="E58" t="s">
        <v>1304</v>
      </c>
      <c r="F58">
        <v>185</v>
      </c>
      <c r="G58" s="4">
        <v>41695</v>
      </c>
    </row>
    <row r="59" spans="1:7" x14ac:dyDescent="0.25">
      <c r="A59">
        <v>23839</v>
      </c>
      <c r="B59" t="s">
        <v>812</v>
      </c>
      <c r="C59" t="s">
        <v>138</v>
      </c>
      <c r="D59" t="s">
        <v>48</v>
      </c>
      <c r="E59" t="s">
        <v>1305</v>
      </c>
      <c r="F59">
        <v>5</v>
      </c>
      <c r="G59" s="4">
        <v>41696</v>
      </c>
    </row>
    <row r="60" spans="1:7" x14ac:dyDescent="0.25">
      <c r="A60">
        <v>23629</v>
      </c>
      <c r="B60" t="s">
        <v>574</v>
      </c>
      <c r="C60" t="s">
        <v>575</v>
      </c>
      <c r="D60" t="s">
        <v>23</v>
      </c>
      <c r="E60" t="s">
        <v>1304</v>
      </c>
      <c r="F60">
        <v>2</v>
      </c>
      <c r="G60" s="4">
        <v>41696</v>
      </c>
    </row>
    <row r="61" spans="1:7" x14ac:dyDescent="0.25">
      <c r="A61">
        <v>23652</v>
      </c>
      <c r="B61" t="s">
        <v>605</v>
      </c>
      <c r="C61" t="s">
        <v>131</v>
      </c>
      <c r="D61" t="s">
        <v>62</v>
      </c>
      <c r="E61" t="s">
        <v>1304</v>
      </c>
      <c r="F61">
        <v>15</v>
      </c>
      <c r="G61" s="4">
        <v>41697</v>
      </c>
    </row>
    <row r="62" spans="1:7" x14ac:dyDescent="0.25">
      <c r="A62">
        <v>23782</v>
      </c>
      <c r="B62" t="s">
        <v>750</v>
      </c>
      <c r="C62" t="s">
        <v>533</v>
      </c>
      <c r="D62" t="s">
        <v>8</v>
      </c>
      <c r="E62" t="s">
        <v>1304</v>
      </c>
      <c r="F62">
        <v>202</v>
      </c>
      <c r="G62" s="4">
        <v>41697</v>
      </c>
    </row>
    <row r="63" spans="1:7" x14ac:dyDescent="0.25">
      <c r="A63">
        <v>23913</v>
      </c>
      <c r="B63" t="s">
        <v>888</v>
      </c>
      <c r="C63" t="s">
        <v>146</v>
      </c>
      <c r="D63" t="s">
        <v>31</v>
      </c>
      <c r="E63" t="s">
        <v>1305</v>
      </c>
      <c r="F63">
        <v>45</v>
      </c>
      <c r="G63" s="4">
        <v>41697</v>
      </c>
    </row>
    <row r="64" spans="1:7" x14ac:dyDescent="0.25">
      <c r="A64">
        <v>24165</v>
      </c>
      <c r="B64" t="s">
        <v>1152</v>
      </c>
      <c r="C64" t="s">
        <v>571</v>
      </c>
      <c r="D64" t="s">
        <v>23</v>
      </c>
      <c r="E64" t="s">
        <v>1305</v>
      </c>
      <c r="F64">
        <v>13</v>
      </c>
      <c r="G64" s="4">
        <v>41697</v>
      </c>
    </row>
    <row r="65" spans="1:7" x14ac:dyDescent="0.25">
      <c r="A65">
        <v>23403</v>
      </c>
      <c r="B65" t="s">
        <v>268</v>
      </c>
      <c r="C65" t="s">
        <v>269</v>
      </c>
      <c r="D65" t="s">
        <v>23</v>
      </c>
      <c r="E65" t="s">
        <v>1306</v>
      </c>
      <c r="F65">
        <v>37</v>
      </c>
      <c r="G65" s="4">
        <v>41698</v>
      </c>
    </row>
    <row r="66" spans="1:7" x14ac:dyDescent="0.25">
      <c r="A66">
        <v>23291</v>
      </c>
      <c r="B66" t="s">
        <v>75</v>
      </c>
      <c r="C66" t="s">
        <v>76</v>
      </c>
      <c r="D66" t="s">
        <v>31</v>
      </c>
      <c r="E66" t="s">
        <v>1304</v>
      </c>
      <c r="F66">
        <v>70</v>
      </c>
      <c r="G66" s="4">
        <v>41699</v>
      </c>
    </row>
    <row r="67" spans="1:7" x14ac:dyDescent="0.25">
      <c r="A67">
        <v>24190</v>
      </c>
      <c r="B67" t="s">
        <v>1178</v>
      </c>
      <c r="C67" t="s">
        <v>290</v>
      </c>
      <c r="D67" t="s">
        <v>14</v>
      </c>
      <c r="E67" t="s">
        <v>1305</v>
      </c>
      <c r="F67">
        <v>188</v>
      </c>
      <c r="G67" s="4">
        <v>41699</v>
      </c>
    </row>
    <row r="68" spans="1:7" x14ac:dyDescent="0.25">
      <c r="A68">
        <v>23397</v>
      </c>
      <c r="B68" t="s">
        <v>258</v>
      </c>
      <c r="C68" t="s">
        <v>207</v>
      </c>
      <c r="D68" t="s">
        <v>48</v>
      </c>
      <c r="E68" t="s">
        <v>1305</v>
      </c>
      <c r="F68">
        <v>44</v>
      </c>
      <c r="G68" s="4">
        <v>41699</v>
      </c>
    </row>
    <row r="69" spans="1:7" x14ac:dyDescent="0.25">
      <c r="A69">
        <v>23586</v>
      </c>
      <c r="B69" t="s">
        <v>519</v>
      </c>
      <c r="C69" t="s">
        <v>178</v>
      </c>
      <c r="D69" t="s">
        <v>11</v>
      </c>
      <c r="E69" t="s">
        <v>1304</v>
      </c>
      <c r="F69">
        <v>82</v>
      </c>
      <c r="G69" s="4">
        <v>41700</v>
      </c>
    </row>
    <row r="70" spans="1:7" x14ac:dyDescent="0.25">
      <c r="A70">
        <v>23739</v>
      </c>
      <c r="B70" t="s">
        <v>704</v>
      </c>
      <c r="C70" t="s">
        <v>201</v>
      </c>
      <c r="D70" t="s">
        <v>48</v>
      </c>
      <c r="E70" t="s">
        <v>1304</v>
      </c>
      <c r="F70">
        <v>113</v>
      </c>
      <c r="G70" s="4">
        <v>41701</v>
      </c>
    </row>
    <row r="71" spans="1:7" x14ac:dyDescent="0.25">
      <c r="A71">
        <v>24187</v>
      </c>
      <c r="B71" t="s">
        <v>1175</v>
      </c>
      <c r="C71" t="s">
        <v>296</v>
      </c>
      <c r="D71" t="s">
        <v>31</v>
      </c>
      <c r="E71" t="s">
        <v>1305</v>
      </c>
      <c r="F71">
        <v>107</v>
      </c>
      <c r="G71" s="4">
        <v>41701</v>
      </c>
    </row>
    <row r="72" spans="1:7" x14ac:dyDescent="0.25">
      <c r="A72">
        <v>23662</v>
      </c>
      <c r="B72" t="s">
        <v>618</v>
      </c>
      <c r="C72" t="s">
        <v>619</v>
      </c>
      <c r="D72" t="s">
        <v>55</v>
      </c>
      <c r="E72" t="s">
        <v>1304</v>
      </c>
      <c r="F72">
        <v>128</v>
      </c>
      <c r="G72" s="4">
        <v>41701</v>
      </c>
    </row>
    <row r="73" spans="1:7" x14ac:dyDescent="0.25">
      <c r="A73">
        <v>23846</v>
      </c>
      <c r="B73" t="s">
        <v>820</v>
      </c>
      <c r="C73" t="s">
        <v>78</v>
      </c>
      <c r="D73" t="s">
        <v>26</v>
      </c>
      <c r="E73" t="s">
        <v>1305</v>
      </c>
      <c r="F73">
        <v>28</v>
      </c>
      <c r="G73" s="4">
        <v>41701</v>
      </c>
    </row>
    <row r="74" spans="1:7" x14ac:dyDescent="0.25">
      <c r="A74">
        <v>24082</v>
      </c>
      <c r="B74" t="s">
        <v>1067</v>
      </c>
      <c r="C74" t="s">
        <v>156</v>
      </c>
      <c r="D74" t="s">
        <v>14</v>
      </c>
      <c r="E74" t="s">
        <v>1304</v>
      </c>
      <c r="F74">
        <v>1</v>
      </c>
      <c r="G74" s="4">
        <v>41702</v>
      </c>
    </row>
    <row r="75" spans="1:7" x14ac:dyDescent="0.25">
      <c r="A75">
        <v>24020</v>
      </c>
      <c r="B75" t="s">
        <v>1004</v>
      </c>
      <c r="C75" t="s">
        <v>54</v>
      </c>
      <c r="D75" t="s">
        <v>11</v>
      </c>
      <c r="E75" t="s">
        <v>1304</v>
      </c>
      <c r="F75">
        <v>208</v>
      </c>
      <c r="G75" s="4">
        <v>41702</v>
      </c>
    </row>
    <row r="76" spans="1:7" x14ac:dyDescent="0.25">
      <c r="A76">
        <v>23345</v>
      </c>
      <c r="B76" t="s">
        <v>174</v>
      </c>
      <c r="C76" t="s">
        <v>175</v>
      </c>
      <c r="D76" t="s">
        <v>11</v>
      </c>
      <c r="E76" t="s">
        <v>1304</v>
      </c>
      <c r="F76">
        <v>174</v>
      </c>
      <c r="G76" s="4">
        <v>41702</v>
      </c>
    </row>
    <row r="77" spans="1:7" x14ac:dyDescent="0.25">
      <c r="A77">
        <v>23446</v>
      </c>
      <c r="B77" t="s">
        <v>333</v>
      </c>
      <c r="C77" t="s">
        <v>228</v>
      </c>
      <c r="D77" t="s">
        <v>17</v>
      </c>
      <c r="E77" t="s">
        <v>1304</v>
      </c>
      <c r="F77">
        <v>41</v>
      </c>
      <c r="G77" s="4">
        <v>41703</v>
      </c>
    </row>
    <row r="78" spans="1:7" x14ac:dyDescent="0.25">
      <c r="A78">
        <v>23944</v>
      </c>
      <c r="B78" t="s">
        <v>920</v>
      </c>
      <c r="C78" t="s">
        <v>597</v>
      </c>
      <c r="D78" t="s">
        <v>20</v>
      </c>
      <c r="E78" t="s">
        <v>1304</v>
      </c>
      <c r="F78">
        <v>202</v>
      </c>
      <c r="G78" s="4">
        <v>41705</v>
      </c>
    </row>
    <row r="79" spans="1:7" x14ac:dyDescent="0.25">
      <c r="A79">
        <v>23534</v>
      </c>
      <c r="B79" t="s">
        <v>453</v>
      </c>
      <c r="C79" t="s">
        <v>454</v>
      </c>
      <c r="D79" t="s">
        <v>26</v>
      </c>
      <c r="E79" t="s">
        <v>1305</v>
      </c>
      <c r="F79">
        <v>47</v>
      </c>
      <c r="G79" s="4">
        <v>41705</v>
      </c>
    </row>
    <row r="80" spans="1:7" x14ac:dyDescent="0.25">
      <c r="A80">
        <v>23941</v>
      </c>
      <c r="B80" t="s">
        <v>917</v>
      </c>
      <c r="C80" t="s">
        <v>196</v>
      </c>
      <c r="D80" t="s">
        <v>17</v>
      </c>
      <c r="E80" t="s">
        <v>1304</v>
      </c>
      <c r="F80">
        <v>189</v>
      </c>
      <c r="G80" s="4">
        <v>41707</v>
      </c>
    </row>
    <row r="81" spans="1:7" x14ac:dyDescent="0.25">
      <c r="A81">
        <v>23662</v>
      </c>
      <c r="B81" t="s">
        <v>618</v>
      </c>
      <c r="C81" t="s">
        <v>619</v>
      </c>
      <c r="D81" t="s">
        <v>26</v>
      </c>
      <c r="E81" t="s">
        <v>1304</v>
      </c>
      <c r="F81">
        <v>78</v>
      </c>
      <c r="G81" s="4">
        <v>41707</v>
      </c>
    </row>
    <row r="82" spans="1:7" x14ac:dyDescent="0.25">
      <c r="A82">
        <v>24099</v>
      </c>
      <c r="B82" t="s">
        <v>1084</v>
      </c>
      <c r="C82" t="s">
        <v>503</v>
      </c>
      <c r="D82" t="s">
        <v>11</v>
      </c>
      <c r="E82" t="s">
        <v>1306</v>
      </c>
      <c r="F82">
        <v>73</v>
      </c>
      <c r="G82" s="4">
        <v>41708</v>
      </c>
    </row>
    <row r="83" spans="1:7" x14ac:dyDescent="0.25">
      <c r="A83">
        <v>23943</v>
      </c>
      <c r="B83" t="s">
        <v>919</v>
      </c>
      <c r="C83" t="s">
        <v>193</v>
      </c>
      <c r="D83" t="s">
        <v>8</v>
      </c>
      <c r="E83" t="s">
        <v>1306</v>
      </c>
      <c r="F83">
        <v>141</v>
      </c>
      <c r="G83" s="4">
        <v>41709</v>
      </c>
    </row>
    <row r="84" spans="1:7" x14ac:dyDescent="0.25">
      <c r="A84">
        <v>24169</v>
      </c>
      <c r="B84" t="s">
        <v>1157</v>
      </c>
      <c r="C84" t="s">
        <v>487</v>
      </c>
      <c r="D84" t="s">
        <v>26</v>
      </c>
      <c r="E84" t="s">
        <v>1305</v>
      </c>
      <c r="F84">
        <v>50</v>
      </c>
      <c r="G84" s="4">
        <v>41710</v>
      </c>
    </row>
    <row r="85" spans="1:7" x14ac:dyDescent="0.25">
      <c r="A85">
        <v>24117</v>
      </c>
      <c r="B85" t="s">
        <v>1103</v>
      </c>
      <c r="C85" t="s">
        <v>57</v>
      </c>
      <c r="D85" t="s">
        <v>48</v>
      </c>
      <c r="E85" t="s">
        <v>1306</v>
      </c>
      <c r="F85">
        <v>101</v>
      </c>
      <c r="G85" s="4">
        <v>41712</v>
      </c>
    </row>
    <row r="86" spans="1:7" x14ac:dyDescent="0.25">
      <c r="A86">
        <v>24249</v>
      </c>
      <c r="B86" t="s">
        <v>1239</v>
      </c>
      <c r="C86" t="s">
        <v>307</v>
      </c>
      <c r="D86" t="s">
        <v>14</v>
      </c>
      <c r="E86" t="s">
        <v>1304</v>
      </c>
      <c r="F86">
        <v>53</v>
      </c>
      <c r="G86" s="4">
        <v>41712</v>
      </c>
    </row>
    <row r="87" spans="1:7" x14ac:dyDescent="0.25">
      <c r="A87">
        <v>23303</v>
      </c>
      <c r="B87" t="s">
        <v>98</v>
      </c>
      <c r="C87" t="s">
        <v>99</v>
      </c>
      <c r="D87" t="s">
        <v>62</v>
      </c>
      <c r="E87" t="s">
        <v>1304</v>
      </c>
      <c r="F87">
        <v>125</v>
      </c>
      <c r="G87" s="4">
        <v>41712</v>
      </c>
    </row>
    <row r="88" spans="1:7" x14ac:dyDescent="0.25">
      <c r="A88">
        <v>23305</v>
      </c>
      <c r="B88" t="s">
        <v>101</v>
      </c>
      <c r="C88" t="s">
        <v>102</v>
      </c>
      <c r="D88" t="s">
        <v>20</v>
      </c>
      <c r="E88" t="s">
        <v>1304</v>
      </c>
      <c r="F88">
        <v>190</v>
      </c>
      <c r="G88" s="4">
        <v>41712</v>
      </c>
    </row>
    <row r="89" spans="1:7" x14ac:dyDescent="0.25">
      <c r="A89">
        <v>24202</v>
      </c>
      <c r="B89" t="s">
        <v>1191</v>
      </c>
      <c r="C89" t="s">
        <v>372</v>
      </c>
      <c r="D89" t="s">
        <v>17</v>
      </c>
      <c r="E89" t="s">
        <v>1305</v>
      </c>
      <c r="F89">
        <v>121</v>
      </c>
      <c r="G89" s="4">
        <v>41713</v>
      </c>
    </row>
    <row r="90" spans="1:7" x14ac:dyDescent="0.25">
      <c r="A90">
        <v>23447</v>
      </c>
      <c r="B90" t="s">
        <v>334</v>
      </c>
      <c r="C90" t="s">
        <v>309</v>
      </c>
      <c r="D90" t="s">
        <v>14</v>
      </c>
      <c r="E90" t="s">
        <v>1305</v>
      </c>
      <c r="F90">
        <v>117</v>
      </c>
      <c r="G90" s="4">
        <v>41713</v>
      </c>
    </row>
    <row r="91" spans="1:7" x14ac:dyDescent="0.25">
      <c r="A91">
        <v>23334</v>
      </c>
      <c r="B91" t="s">
        <v>153</v>
      </c>
      <c r="C91" t="s">
        <v>154</v>
      </c>
      <c r="D91" t="s">
        <v>17</v>
      </c>
      <c r="E91" t="s">
        <v>1306</v>
      </c>
      <c r="F91">
        <v>204</v>
      </c>
      <c r="G91" s="4">
        <v>41714</v>
      </c>
    </row>
    <row r="92" spans="1:7" x14ac:dyDescent="0.25">
      <c r="A92">
        <v>23915</v>
      </c>
      <c r="B92" t="s">
        <v>890</v>
      </c>
      <c r="C92" t="s">
        <v>341</v>
      </c>
      <c r="D92" t="s">
        <v>14</v>
      </c>
      <c r="E92" t="s">
        <v>1305</v>
      </c>
      <c r="F92">
        <v>1</v>
      </c>
      <c r="G92" s="4">
        <v>41714</v>
      </c>
    </row>
    <row r="93" spans="1:7" x14ac:dyDescent="0.25">
      <c r="A93">
        <v>24139</v>
      </c>
      <c r="B93" t="s">
        <v>1126</v>
      </c>
      <c r="C93" t="s">
        <v>265</v>
      </c>
      <c r="D93" t="s">
        <v>48</v>
      </c>
      <c r="E93" t="s">
        <v>1304</v>
      </c>
      <c r="F93">
        <v>196</v>
      </c>
      <c r="G93" s="4">
        <v>41714</v>
      </c>
    </row>
    <row r="94" spans="1:7" x14ac:dyDescent="0.25">
      <c r="A94">
        <v>23430</v>
      </c>
      <c r="B94" t="s">
        <v>312</v>
      </c>
      <c r="C94" t="s">
        <v>110</v>
      </c>
      <c r="D94" t="s">
        <v>17</v>
      </c>
      <c r="E94" t="s">
        <v>1305</v>
      </c>
      <c r="F94">
        <v>24</v>
      </c>
      <c r="G94" s="4">
        <v>41717</v>
      </c>
    </row>
    <row r="95" spans="1:7" x14ac:dyDescent="0.25">
      <c r="A95">
        <v>24246</v>
      </c>
      <c r="B95" t="s">
        <v>1235</v>
      </c>
      <c r="C95" t="s">
        <v>1236</v>
      </c>
      <c r="D95" t="s">
        <v>8</v>
      </c>
      <c r="E95" t="s">
        <v>1305</v>
      </c>
      <c r="F95">
        <v>9</v>
      </c>
      <c r="G95" s="4">
        <v>41717</v>
      </c>
    </row>
    <row r="96" spans="1:7" x14ac:dyDescent="0.25">
      <c r="A96">
        <v>23664</v>
      </c>
      <c r="B96" t="s">
        <v>621</v>
      </c>
      <c r="C96" t="s">
        <v>336</v>
      </c>
      <c r="D96" t="s">
        <v>23</v>
      </c>
      <c r="E96" t="s">
        <v>1304</v>
      </c>
      <c r="F96">
        <v>182</v>
      </c>
      <c r="G96" s="4">
        <v>41717</v>
      </c>
    </row>
    <row r="97" spans="1:7" x14ac:dyDescent="0.25">
      <c r="A97">
        <v>24045</v>
      </c>
      <c r="B97" t="s">
        <v>1029</v>
      </c>
      <c r="C97" t="s">
        <v>114</v>
      </c>
      <c r="D97" t="s">
        <v>11</v>
      </c>
      <c r="E97" t="s">
        <v>1305</v>
      </c>
      <c r="F97">
        <v>178</v>
      </c>
      <c r="G97" s="4">
        <v>41718</v>
      </c>
    </row>
    <row r="98" spans="1:7" x14ac:dyDescent="0.25">
      <c r="A98">
        <v>23686</v>
      </c>
      <c r="B98" t="s">
        <v>645</v>
      </c>
      <c r="C98" t="s">
        <v>173</v>
      </c>
      <c r="D98" t="s">
        <v>26</v>
      </c>
      <c r="E98" t="s">
        <v>1305</v>
      </c>
      <c r="F98">
        <v>173</v>
      </c>
      <c r="G98" s="4">
        <v>41718</v>
      </c>
    </row>
    <row r="99" spans="1:7" x14ac:dyDescent="0.25">
      <c r="A99">
        <v>24131</v>
      </c>
      <c r="B99" t="s">
        <v>1118</v>
      </c>
      <c r="C99" t="s">
        <v>553</v>
      </c>
      <c r="D99" t="s">
        <v>62</v>
      </c>
      <c r="E99" t="s">
        <v>1304</v>
      </c>
      <c r="F99">
        <v>189</v>
      </c>
      <c r="G99" s="4">
        <v>41718</v>
      </c>
    </row>
    <row r="100" spans="1:7" x14ac:dyDescent="0.25">
      <c r="A100">
        <v>23947</v>
      </c>
      <c r="B100" t="s">
        <v>923</v>
      </c>
      <c r="C100" t="s">
        <v>924</v>
      </c>
      <c r="D100" t="s">
        <v>31</v>
      </c>
      <c r="E100" t="s">
        <v>1306</v>
      </c>
      <c r="F100">
        <v>29</v>
      </c>
      <c r="G100" s="4">
        <v>41719</v>
      </c>
    </row>
    <row r="101" spans="1:7" x14ac:dyDescent="0.25">
      <c r="A101">
        <v>23646</v>
      </c>
      <c r="B101" t="s">
        <v>596</v>
      </c>
      <c r="C101" t="s">
        <v>597</v>
      </c>
      <c r="D101" t="s">
        <v>26</v>
      </c>
      <c r="E101" t="s">
        <v>1306</v>
      </c>
      <c r="F101">
        <v>83</v>
      </c>
      <c r="G101" s="4">
        <v>41719</v>
      </c>
    </row>
    <row r="102" spans="1:7" x14ac:dyDescent="0.25">
      <c r="A102">
        <v>24225</v>
      </c>
      <c r="B102" t="s">
        <v>1214</v>
      </c>
      <c r="C102" t="s">
        <v>356</v>
      </c>
      <c r="D102" t="s">
        <v>31</v>
      </c>
      <c r="E102" t="s">
        <v>1305</v>
      </c>
      <c r="F102">
        <v>182</v>
      </c>
      <c r="G102" s="4">
        <v>41721</v>
      </c>
    </row>
    <row r="103" spans="1:7" x14ac:dyDescent="0.25">
      <c r="A103">
        <v>23830</v>
      </c>
      <c r="B103" t="s">
        <v>802</v>
      </c>
      <c r="C103" t="s">
        <v>45</v>
      </c>
      <c r="D103" t="s">
        <v>20</v>
      </c>
      <c r="E103" t="s">
        <v>1305</v>
      </c>
      <c r="F103">
        <v>175</v>
      </c>
      <c r="G103" s="4">
        <v>41721</v>
      </c>
    </row>
    <row r="104" spans="1:7" x14ac:dyDescent="0.25">
      <c r="A104">
        <v>23619</v>
      </c>
      <c r="B104" t="s">
        <v>561</v>
      </c>
      <c r="C104" t="s">
        <v>86</v>
      </c>
      <c r="D104" t="s">
        <v>62</v>
      </c>
      <c r="E104" t="s">
        <v>1304</v>
      </c>
      <c r="F104">
        <v>157</v>
      </c>
      <c r="G104" s="4">
        <v>41721</v>
      </c>
    </row>
    <row r="105" spans="1:7" x14ac:dyDescent="0.25">
      <c r="A105">
        <v>23633</v>
      </c>
      <c r="B105" t="s">
        <v>580</v>
      </c>
      <c r="C105" t="s">
        <v>61</v>
      </c>
      <c r="D105" t="s">
        <v>23</v>
      </c>
      <c r="E105" t="s">
        <v>1304</v>
      </c>
      <c r="F105">
        <v>181</v>
      </c>
      <c r="G105" s="4">
        <v>41721</v>
      </c>
    </row>
    <row r="106" spans="1:7" x14ac:dyDescent="0.25">
      <c r="A106">
        <v>23364</v>
      </c>
      <c r="B106" t="s">
        <v>206</v>
      </c>
      <c r="C106" t="s">
        <v>207</v>
      </c>
      <c r="D106" t="s">
        <v>14</v>
      </c>
      <c r="E106" t="s">
        <v>1304</v>
      </c>
      <c r="F106">
        <v>158</v>
      </c>
      <c r="G106" s="4">
        <v>41722</v>
      </c>
    </row>
    <row r="107" spans="1:7" x14ac:dyDescent="0.25">
      <c r="A107">
        <v>23622</v>
      </c>
      <c r="B107" t="s">
        <v>564</v>
      </c>
      <c r="C107" t="s">
        <v>565</v>
      </c>
      <c r="D107" t="s">
        <v>11</v>
      </c>
      <c r="E107" t="s">
        <v>1305</v>
      </c>
      <c r="F107">
        <v>199</v>
      </c>
      <c r="G107" s="4">
        <v>41723</v>
      </c>
    </row>
    <row r="108" spans="1:7" x14ac:dyDescent="0.25">
      <c r="A108">
        <v>24192</v>
      </c>
      <c r="B108" t="s">
        <v>1180</v>
      </c>
      <c r="C108" t="s">
        <v>309</v>
      </c>
      <c r="D108" t="s">
        <v>14</v>
      </c>
      <c r="E108" t="s">
        <v>1306</v>
      </c>
      <c r="F108">
        <v>114</v>
      </c>
      <c r="G108" s="4">
        <v>41723</v>
      </c>
    </row>
    <row r="109" spans="1:7" x14ac:dyDescent="0.25">
      <c r="A109">
        <v>23714</v>
      </c>
      <c r="B109" t="s">
        <v>678</v>
      </c>
      <c r="C109" t="s">
        <v>408</v>
      </c>
      <c r="D109" t="s">
        <v>20</v>
      </c>
      <c r="E109" t="s">
        <v>1304</v>
      </c>
      <c r="F109">
        <v>178</v>
      </c>
      <c r="G109" s="4">
        <v>41723</v>
      </c>
    </row>
    <row r="110" spans="1:7" x14ac:dyDescent="0.25">
      <c r="A110">
        <v>23457</v>
      </c>
      <c r="B110" t="s">
        <v>349</v>
      </c>
      <c r="C110" t="s">
        <v>350</v>
      </c>
      <c r="D110" t="s">
        <v>17</v>
      </c>
      <c r="E110" t="s">
        <v>1304</v>
      </c>
      <c r="F110">
        <v>151</v>
      </c>
      <c r="G110" s="4">
        <v>41724</v>
      </c>
    </row>
    <row r="111" spans="1:7" x14ac:dyDescent="0.25">
      <c r="A111">
        <v>24003</v>
      </c>
      <c r="B111" t="s">
        <v>985</v>
      </c>
      <c r="C111" t="s">
        <v>285</v>
      </c>
      <c r="D111" t="s">
        <v>43</v>
      </c>
      <c r="E111" t="s">
        <v>1304</v>
      </c>
      <c r="F111">
        <v>86</v>
      </c>
      <c r="G111" s="4">
        <v>41724</v>
      </c>
    </row>
    <row r="112" spans="1:7" x14ac:dyDescent="0.25">
      <c r="A112">
        <v>23301</v>
      </c>
      <c r="B112" t="s">
        <v>95</v>
      </c>
      <c r="C112" t="s">
        <v>96</v>
      </c>
      <c r="D112" t="s">
        <v>31</v>
      </c>
      <c r="E112" t="s">
        <v>1304</v>
      </c>
      <c r="F112">
        <v>31</v>
      </c>
      <c r="G112" s="4">
        <v>41724</v>
      </c>
    </row>
    <row r="113" spans="1:7" x14ac:dyDescent="0.25">
      <c r="A113">
        <v>24075</v>
      </c>
      <c r="B113" t="s">
        <v>1060</v>
      </c>
      <c r="C113" t="s">
        <v>408</v>
      </c>
      <c r="D113" t="s">
        <v>20</v>
      </c>
      <c r="E113" t="s">
        <v>1305</v>
      </c>
      <c r="F113">
        <v>81</v>
      </c>
      <c r="G113" s="4">
        <v>41724</v>
      </c>
    </row>
    <row r="114" spans="1:7" x14ac:dyDescent="0.25">
      <c r="A114">
        <v>24172</v>
      </c>
      <c r="B114" t="s">
        <v>1160</v>
      </c>
      <c r="C114" t="s">
        <v>362</v>
      </c>
      <c r="D114" t="s">
        <v>8</v>
      </c>
      <c r="E114" t="s">
        <v>1305</v>
      </c>
      <c r="F114">
        <v>170</v>
      </c>
      <c r="G114" s="4">
        <v>41725</v>
      </c>
    </row>
    <row r="115" spans="1:7" x14ac:dyDescent="0.25">
      <c r="A115">
        <v>23616</v>
      </c>
      <c r="B115" t="s">
        <v>558</v>
      </c>
      <c r="C115" t="s">
        <v>220</v>
      </c>
      <c r="D115" t="s">
        <v>31</v>
      </c>
      <c r="E115" t="s">
        <v>1304</v>
      </c>
      <c r="F115">
        <v>82</v>
      </c>
      <c r="G115" s="4">
        <v>41725</v>
      </c>
    </row>
    <row r="116" spans="1:7" x14ac:dyDescent="0.25">
      <c r="A116">
        <v>23764</v>
      </c>
      <c r="B116" t="s">
        <v>730</v>
      </c>
      <c r="C116" t="s">
        <v>547</v>
      </c>
      <c r="D116" t="s">
        <v>55</v>
      </c>
      <c r="E116" t="s">
        <v>1304</v>
      </c>
      <c r="F116">
        <v>203</v>
      </c>
      <c r="G116" s="4">
        <v>41725</v>
      </c>
    </row>
    <row r="117" spans="1:7" x14ac:dyDescent="0.25">
      <c r="A117">
        <v>23446</v>
      </c>
      <c r="B117" t="s">
        <v>333</v>
      </c>
      <c r="C117" t="s">
        <v>228</v>
      </c>
      <c r="D117" t="s">
        <v>14</v>
      </c>
      <c r="E117" t="s">
        <v>1305</v>
      </c>
      <c r="F117">
        <v>44</v>
      </c>
      <c r="G117" s="4">
        <v>41726</v>
      </c>
    </row>
    <row r="118" spans="1:7" x14ac:dyDescent="0.25">
      <c r="A118">
        <v>23705</v>
      </c>
      <c r="B118" t="s">
        <v>669</v>
      </c>
      <c r="C118" t="s">
        <v>215</v>
      </c>
      <c r="D118" t="s">
        <v>23</v>
      </c>
      <c r="E118" t="s">
        <v>1305</v>
      </c>
      <c r="F118">
        <v>165</v>
      </c>
      <c r="G118" s="4">
        <v>41726</v>
      </c>
    </row>
    <row r="119" spans="1:7" x14ac:dyDescent="0.25">
      <c r="A119">
        <v>23703</v>
      </c>
      <c r="B119" t="s">
        <v>666</v>
      </c>
      <c r="C119" t="s">
        <v>667</v>
      </c>
      <c r="D119" t="s">
        <v>55</v>
      </c>
      <c r="E119" t="s">
        <v>1305</v>
      </c>
      <c r="F119">
        <v>184</v>
      </c>
      <c r="G119" s="4">
        <v>41726</v>
      </c>
    </row>
    <row r="120" spans="1:7" x14ac:dyDescent="0.25">
      <c r="A120">
        <v>23747</v>
      </c>
      <c r="B120" t="s">
        <v>713</v>
      </c>
      <c r="C120" t="s">
        <v>142</v>
      </c>
      <c r="D120" t="s">
        <v>11</v>
      </c>
      <c r="E120" t="s">
        <v>1304</v>
      </c>
      <c r="F120">
        <v>150</v>
      </c>
      <c r="G120" s="4">
        <v>41727</v>
      </c>
    </row>
    <row r="121" spans="1:7" x14ac:dyDescent="0.25">
      <c r="A121">
        <v>23802</v>
      </c>
      <c r="B121" t="s">
        <v>772</v>
      </c>
      <c r="C121" t="s">
        <v>550</v>
      </c>
      <c r="D121" t="s">
        <v>62</v>
      </c>
      <c r="E121" t="s">
        <v>1304</v>
      </c>
      <c r="F121">
        <v>84</v>
      </c>
      <c r="G121" s="4">
        <v>41729</v>
      </c>
    </row>
    <row r="122" spans="1:7" x14ac:dyDescent="0.25">
      <c r="A122">
        <v>23998</v>
      </c>
      <c r="B122" t="s">
        <v>978</v>
      </c>
      <c r="C122" t="s">
        <v>37</v>
      </c>
      <c r="D122" t="s">
        <v>14</v>
      </c>
      <c r="E122" t="s">
        <v>1304</v>
      </c>
      <c r="F122">
        <v>100</v>
      </c>
      <c r="G122" s="4">
        <v>41730</v>
      </c>
    </row>
    <row r="123" spans="1:7" x14ac:dyDescent="0.25">
      <c r="A123">
        <v>23752</v>
      </c>
      <c r="B123" t="s">
        <v>718</v>
      </c>
      <c r="C123" t="s">
        <v>76</v>
      </c>
      <c r="D123" t="s">
        <v>17</v>
      </c>
      <c r="E123" t="s">
        <v>1304</v>
      </c>
      <c r="F123">
        <v>201</v>
      </c>
      <c r="G123" s="4">
        <v>41731</v>
      </c>
    </row>
    <row r="124" spans="1:7" x14ac:dyDescent="0.25">
      <c r="A124">
        <v>23291</v>
      </c>
      <c r="B124" t="s">
        <v>75</v>
      </c>
      <c r="C124" t="s">
        <v>76</v>
      </c>
      <c r="D124" t="s">
        <v>8</v>
      </c>
      <c r="E124" t="s">
        <v>1304</v>
      </c>
      <c r="F124">
        <v>62</v>
      </c>
      <c r="G124" s="4">
        <v>41732</v>
      </c>
    </row>
    <row r="125" spans="1:7" x14ac:dyDescent="0.25">
      <c r="A125">
        <v>23510</v>
      </c>
      <c r="B125" t="s">
        <v>419</v>
      </c>
      <c r="C125" t="s">
        <v>304</v>
      </c>
      <c r="D125" t="s">
        <v>8</v>
      </c>
      <c r="E125" t="s">
        <v>1305</v>
      </c>
      <c r="F125">
        <v>24</v>
      </c>
      <c r="G125" s="4">
        <v>41732</v>
      </c>
    </row>
    <row r="126" spans="1:7" x14ac:dyDescent="0.25">
      <c r="A126">
        <v>23275</v>
      </c>
      <c r="B126" t="s">
        <v>39</v>
      </c>
      <c r="C126" t="s">
        <v>40</v>
      </c>
      <c r="D126" t="s">
        <v>55</v>
      </c>
      <c r="E126" t="s">
        <v>1305</v>
      </c>
      <c r="F126">
        <v>130</v>
      </c>
      <c r="G126" s="4">
        <v>41733</v>
      </c>
    </row>
    <row r="127" spans="1:7" x14ac:dyDescent="0.25">
      <c r="A127">
        <v>23782</v>
      </c>
      <c r="B127" t="s">
        <v>750</v>
      </c>
      <c r="C127" t="s">
        <v>533</v>
      </c>
      <c r="D127" t="s">
        <v>62</v>
      </c>
      <c r="E127" t="s">
        <v>1304</v>
      </c>
      <c r="F127">
        <v>40</v>
      </c>
      <c r="G127" s="4">
        <v>41733</v>
      </c>
    </row>
    <row r="128" spans="1:7" x14ac:dyDescent="0.25">
      <c r="A128">
        <v>24237</v>
      </c>
      <c r="B128" t="s">
        <v>1226</v>
      </c>
      <c r="C128" t="s">
        <v>578</v>
      </c>
      <c r="D128" t="s">
        <v>17</v>
      </c>
      <c r="E128" t="s">
        <v>1304</v>
      </c>
      <c r="F128">
        <v>157</v>
      </c>
      <c r="G128" s="4">
        <v>41733</v>
      </c>
    </row>
    <row r="129" spans="1:7" x14ac:dyDescent="0.25">
      <c r="A129">
        <v>24023</v>
      </c>
      <c r="B129" t="s">
        <v>1007</v>
      </c>
      <c r="C129" t="s">
        <v>984</v>
      </c>
      <c r="D129" t="s">
        <v>43</v>
      </c>
      <c r="E129" t="s">
        <v>1304</v>
      </c>
      <c r="F129">
        <v>55</v>
      </c>
      <c r="G129" s="4">
        <v>41734</v>
      </c>
    </row>
    <row r="130" spans="1:7" x14ac:dyDescent="0.25">
      <c r="A130">
        <v>23433</v>
      </c>
      <c r="B130" t="s">
        <v>317</v>
      </c>
      <c r="C130" t="s">
        <v>252</v>
      </c>
      <c r="D130" t="s">
        <v>14</v>
      </c>
      <c r="E130" t="s">
        <v>1304</v>
      </c>
      <c r="F130">
        <v>107</v>
      </c>
      <c r="G130" s="4">
        <v>41734</v>
      </c>
    </row>
    <row r="131" spans="1:7" x14ac:dyDescent="0.25">
      <c r="A131">
        <v>23625</v>
      </c>
      <c r="B131" t="s">
        <v>569</v>
      </c>
      <c r="C131" t="s">
        <v>182</v>
      </c>
      <c r="D131" t="s">
        <v>48</v>
      </c>
      <c r="E131" t="s">
        <v>1304</v>
      </c>
      <c r="F131">
        <v>145</v>
      </c>
      <c r="G131" s="4">
        <v>41734</v>
      </c>
    </row>
    <row r="132" spans="1:7" x14ac:dyDescent="0.25">
      <c r="A132">
        <v>23899</v>
      </c>
      <c r="B132" t="s">
        <v>874</v>
      </c>
      <c r="C132" t="s">
        <v>188</v>
      </c>
      <c r="D132" t="s">
        <v>14</v>
      </c>
      <c r="E132" t="s">
        <v>1305</v>
      </c>
      <c r="F132">
        <v>74</v>
      </c>
      <c r="G132" s="4">
        <v>41734</v>
      </c>
    </row>
    <row r="133" spans="1:7" x14ac:dyDescent="0.25">
      <c r="A133">
        <v>23441</v>
      </c>
      <c r="B133" t="s">
        <v>326</v>
      </c>
      <c r="C133" t="s">
        <v>327</v>
      </c>
      <c r="D133" t="s">
        <v>43</v>
      </c>
      <c r="E133" t="s">
        <v>1304</v>
      </c>
      <c r="F133">
        <v>166</v>
      </c>
      <c r="G133" s="4">
        <v>41734</v>
      </c>
    </row>
    <row r="134" spans="1:7" x14ac:dyDescent="0.25">
      <c r="A134">
        <v>23616</v>
      </c>
      <c r="B134" t="s">
        <v>558</v>
      </c>
      <c r="C134" t="s">
        <v>220</v>
      </c>
      <c r="D134" t="s">
        <v>31</v>
      </c>
      <c r="E134" t="s">
        <v>1306</v>
      </c>
      <c r="F134">
        <v>200</v>
      </c>
      <c r="G134" s="4">
        <v>41735</v>
      </c>
    </row>
    <row r="135" spans="1:7" x14ac:dyDescent="0.25">
      <c r="A135">
        <v>23285</v>
      </c>
      <c r="B135" t="s">
        <v>63</v>
      </c>
      <c r="C135" t="s">
        <v>64</v>
      </c>
      <c r="D135" t="s">
        <v>55</v>
      </c>
      <c r="E135" t="s">
        <v>1304</v>
      </c>
      <c r="F135">
        <v>26</v>
      </c>
      <c r="G135" s="4">
        <v>41735</v>
      </c>
    </row>
    <row r="136" spans="1:7" x14ac:dyDescent="0.25">
      <c r="A136">
        <v>23880</v>
      </c>
      <c r="B136" t="s">
        <v>855</v>
      </c>
      <c r="C136" t="s">
        <v>553</v>
      </c>
      <c r="D136" t="s">
        <v>8</v>
      </c>
      <c r="E136" t="s">
        <v>1305</v>
      </c>
      <c r="F136">
        <v>172</v>
      </c>
      <c r="G136" s="4">
        <v>41736</v>
      </c>
    </row>
    <row r="137" spans="1:7" x14ac:dyDescent="0.25">
      <c r="A137">
        <v>23451</v>
      </c>
      <c r="B137" t="s">
        <v>339</v>
      </c>
      <c r="C137" t="s">
        <v>76</v>
      </c>
      <c r="D137" t="s">
        <v>43</v>
      </c>
      <c r="E137" t="s">
        <v>1304</v>
      </c>
      <c r="F137">
        <v>92</v>
      </c>
      <c r="G137" s="4">
        <v>41736</v>
      </c>
    </row>
    <row r="138" spans="1:7" x14ac:dyDescent="0.25">
      <c r="A138">
        <v>23638</v>
      </c>
      <c r="B138" t="s">
        <v>585</v>
      </c>
      <c r="C138" t="s">
        <v>232</v>
      </c>
      <c r="D138" t="s">
        <v>62</v>
      </c>
      <c r="E138" t="s">
        <v>1306</v>
      </c>
      <c r="F138">
        <v>88</v>
      </c>
      <c r="G138" s="4">
        <v>41738</v>
      </c>
    </row>
    <row r="139" spans="1:7" x14ac:dyDescent="0.25">
      <c r="A139">
        <v>24192</v>
      </c>
      <c r="B139" t="s">
        <v>1180</v>
      </c>
      <c r="C139" t="s">
        <v>309</v>
      </c>
      <c r="D139" t="s">
        <v>8</v>
      </c>
      <c r="E139" t="s">
        <v>1305</v>
      </c>
      <c r="F139">
        <v>102</v>
      </c>
      <c r="G139" s="4">
        <v>41738</v>
      </c>
    </row>
    <row r="140" spans="1:7" x14ac:dyDescent="0.25">
      <c r="A140">
        <v>24030</v>
      </c>
      <c r="B140" t="s">
        <v>1014</v>
      </c>
      <c r="C140" t="s">
        <v>487</v>
      </c>
      <c r="D140" t="s">
        <v>8</v>
      </c>
      <c r="E140" t="s">
        <v>1304</v>
      </c>
      <c r="F140">
        <v>52</v>
      </c>
      <c r="G140" s="4">
        <v>41739</v>
      </c>
    </row>
    <row r="141" spans="1:7" x14ac:dyDescent="0.25">
      <c r="A141">
        <v>24177</v>
      </c>
      <c r="B141" t="s">
        <v>1165</v>
      </c>
      <c r="C141" t="s">
        <v>550</v>
      </c>
      <c r="D141" t="s">
        <v>26</v>
      </c>
      <c r="E141" t="s">
        <v>1306</v>
      </c>
      <c r="F141">
        <v>115</v>
      </c>
      <c r="G141" s="4">
        <v>41739</v>
      </c>
    </row>
    <row r="142" spans="1:7" x14ac:dyDescent="0.25">
      <c r="A142">
        <v>23454</v>
      </c>
      <c r="B142" t="s">
        <v>344</v>
      </c>
      <c r="C142" t="s">
        <v>345</v>
      </c>
      <c r="D142" t="s">
        <v>26</v>
      </c>
      <c r="E142" t="s">
        <v>1305</v>
      </c>
      <c r="F142">
        <v>70</v>
      </c>
      <c r="G142" s="4">
        <v>41739</v>
      </c>
    </row>
    <row r="143" spans="1:7" x14ac:dyDescent="0.25">
      <c r="A143">
        <v>23319</v>
      </c>
      <c r="B143" t="s">
        <v>126</v>
      </c>
      <c r="C143" t="s">
        <v>127</v>
      </c>
      <c r="D143" t="s">
        <v>48</v>
      </c>
      <c r="E143" t="s">
        <v>1304</v>
      </c>
      <c r="F143">
        <v>138</v>
      </c>
      <c r="G143" s="4">
        <v>41742</v>
      </c>
    </row>
    <row r="144" spans="1:7" x14ac:dyDescent="0.25">
      <c r="A144">
        <v>23770</v>
      </c>
      <c r="B144" t="s">
        <v>736</v>
      </c>
      <c r="C144" t="s">
        <v>555</v>
      </c>
      <c r="D144" t="s">
        <v>62</v>
      </c>
      <c r="E144" t="s">
        <v>1305</v>
      </c>
      <c r="F144">
        <v>133</v>
      </c>
      <c r="G144" s="4">
        <v>41742</v>
      </c>
    </row>
    <row r="145" spans="1:7" x14ac:dyDescent="0.25">
      <c r="A145">
        <v>24028</v>
      </c>
      <c r="B145" t="s">
        <v>1012</v>
      </c>
      <c r="C145" t="s">
        <v>997</v>
      </c>
      <c r="D145" t="s">
        <v>48</v>
      </c>
      <c r="E145" t="s">
        <v>1304</v>
      </c>
      <c r="F145">
        <v>146</v>
      </c>
      <c r="G145" s="4">
        <v>41743</v>
      </c>
    </row>
    <row r="146" spans="1:7" x14ac:dyDescent="0.25">
      <c r="A146">
        <v>24148</v>
      </c>
      <c r="B146" t="s">
        <v>1135</v>
      </c>
      <c r="C146" t="s">
        <v>448</v>
      </c>
      <c r="D146" t="s">
        <v>11</v>
      </c>
      <c r="E146" t="s">
        <v>1304</v>
      </c>
      <c r="F146">
        <v>105</v>
      </c>
      <c r="G146" s="4">
        <v>41743</v>
      </c>
    </row>
    <row r="147" spans="1:7" x14ac:dyDescent="0.25">
      <c r="A147">
        <v>24139</v>
      </c>
      <c r="B147" t="s">
        <v>1126</v>
      </c>
      <c r="C147" t="s">
        <v>265</v>
      </c>
      <c r="D147" t="s">
        <v>43</v>
      </c>
      <c r="E147" t="s">
        <v>1305</v>
      </c>
      <c r="F147">
        <v>202</v>
      </c>
      <c r="G147" s="4">
        <v>41744</v>
      </c>
    </row>
    <row r="148" spans="1:7" x14ac:dyDescent="0.25">
      <c r="A148">
        <v>23762</v>
      </c>
      <c r="B148" t="s">
        <v>728</v>
      </c>
      <c r="C148" t="s">
        <v>121</v>
      </c>
      <c r="D148" t="s">
        <v>43</v>
      </c>
      <c r="E148" t="s">
        <v>1305</v>
      </c>
      <c r="F148">
        <v>193</v>
      </c>
      <c r="G148" s="4">
        <v>41744</v>
      </c>
    </row>
    <row r="149" spans="1:7" x14ac:dyDescent="0.25">
      <c r="A149">
        <v>23850</v>
      </c>
      <c r="B149" t="s">
        <v>824</v>
      </c>
      <c r="C149" t="s">
        <v>236</v>
      </c>
      <c r="D149" t="s">
        <v>26</v>
      </c>
      <c r="E149" t="s">
        <v>1305</v>
      </c>
      <c r="F149">
        <v>203</v>
      </c>
      <c r="G149" s="4">
        <v>41745</v>
      </c>
    </row>
    <row r="150" spans="1:7" x14ac:dyDescent="0.25">
      <c r="A150">
        <v>24060</v>
      </c>
      <c r="B150" t="s">
        <v>1044</v>
      </c>
      <c r="C150" t="s">
        <v>184</v>
      </c>
      <c r="D150" t="s">
        <v>43</v>
      </c>
      <c r="E150" t="s">
        <v>1305</v>
      </c>
      <c r="F150">
        <v>80</v>
      </c>
      <c r="G150" s="4">
        <v>41745</v>
      </c>
    </row>
    <row r="151" spans="1:7" x14ac:dyDescent="0.25">
      <c r="A151">
        <v>24028</v>
      </c>
      <c r="B151" t="s">
        <v>1012</v>
      </c>
      <c r="C151" t="s">
        <v>997</v>
      </c>
      <c r="D151" t="s">
        <v>43</v>
      </c>
      <c r="E151" t="s">
        <v>1306</v>
      </c>
      <c r="F151">
        <v>89</v>
      </c>
      <c r="G151" s="4">
        <v>41746</v>
      </c>
    </row>
    <row r="152" spans="1:7" x14ac:dyDescent="0.25">
      <c r="A152">
        <v>24018</v>
      </c>
      <c r="B152" t="s">
        <v>1002</v>
      </c>
      <c r="C152" t="s">
        <v>112</v>
      </c>
      <c r="D152" t="s">
        <v>8</v>
      </c>
      <c r="E152" t="s">
        <v>1304</v>
      </c>
      <c r="F152">
        <v>140</v>
      </c>
      <c r="G152" s="4">
        <v>41746</v>
      </c>
    </row>
    <row r="153" spans="1:7" x14ac:dyDescent="0.25">
      <c r="A153">
        <v>23502</v>
      </c>
      <c r="B153" t="s">
        <v>410</v>
      </c>
      <c r="C153" t="s">
        <v>230</v>
      </c>
      <c r="D153" t="s">
        <v>23</v>
      </c>
      <c r="E153" t="s">
        <v>1304</v>
      </c>
      <c r="F153">
        <v>187</v>
      </c>
      <c r="G153" s="4">
        <v>41747</v>
      </c>
    </row>
    <row r="154" spans="1:7" x14ac:dyDescent="0.25">
      <c r="A154">
        <v>24217</v>
      </c>
      <c r="B154" t="s">
        <v>1206</v>
      </c>
      <c r="C154" t="s">
        <v>347</v>
      </c>
      <c r="D154" t="s">
        <v>20</v>
      </c>
      <c r="E154" t="s">
        <v>1304</v>
      </c>
      <c r="F154">
        <v>102</v>
      </c>
      <c r="G154" s="4">
        <v>41748</v>
      </c>
    </row>
    <row r="155" spans="1:7" x14ac:dyDescent="0.25">
      <c r="A155">
        <v>24223</v>
      </c>
      <c r="B155" t="s">
        <v>1212</v>
      </c>
      <c r="C155" t="s">
        <v>653</v>
      </c>
      <c r="D155" t="s">
        <v>26</v>
      </c>
      <c r="E155" t="s">
        <v>1306</v>
      </c>
      <c r="F155">
        <v>207</v>
      </c>
      <c r="G155" s="4">
        <v>41750</v>
      </c>
    </row>
    <row r="156" spans="1:7" x14ac:dyDescent="0.25">
      <c r="A156">
        <v>23668</v>
      </c>
      <c r="B156" t="s">
        <v>626</v>
      </c>
      <c r="C156" t="s">
        <v>541</v>
      </c>
      <c r="D156" t="s">
        <v>20</v>
      </c>
      <c r="E156" t="s">
        <v>1304</v>
      </c>
      <c r="F156">
        <v>57</v>
      </c>
      <c r="G156" s="4">
        <v>41750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 tint="0.79998168889431442"/>
  </sheetPr>
  <dimension ref="A1:G444"/>
  <sheetViews>
    <sheetView tabSelected="1" topLeftCell="A436" workbookViewId="0">
      <selection activeCell="I436" sqref="I436"/>
    </sheetView>
  </sheetViews>
  <sheetFormatPr defaultColWidth="11.44140625" defaultRowHeight="13.2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615</v>
      </c>
      <c r="F1" t="s">
        <v>4</v>
      </c>
      <c r="G1" s="1" t="s">
        <v>5</v>
      </c>
    </row>
    <row r="2" spans="1:7" x14ac:dyDescent="0.25">
      <c r="A2">
        <v>23439</v>
      </c>
      <c r="B2" t="s">
        <v>324</v>
      </c>
      <c r="C2" t="s">
        <v>228</v>
      </c>
      <c r="D2" t="s">
        <v>23</v>
      </c>
      <c r="E2" t="s">
        <v>1304</v>
      </c>
      <c r="F2">
        <v>97</v>
      </c>
      <c r="G2" s="4">
        <v>41275</v>
      </c>
    </row>
    <row r="3" spans="1:7" x14ac:dyDescent="0.25">
      <c r="A3">
        <v>24182</v>
      </c>
      <c r="B3" t="s">
        <v>1170</v>
      </c>
      <c r="C3" t="s">
        <v>487</v>
      </c>
      <c r="D3" t="s">
        <v>14</v>
      </c>
      <c r="E3" t="s">
        <v>1304</v>
      </c>
      <c r="F3">
        <v>39</v>
      </c>
      <c r="G3" s="4">
        <v>41275</v>
      </c>
    </row>
    <row r="4" spans="1:7" x14ac:dyDescent="0.25">
      <c r="A4">
        <v>23673</v>
      </c>
      <c r="B4" t="s">
        <v>632</v>
      </c>
      <c r="C4" t="s">
        <v>481</v>
      </c>
      <c r="D4" t="s">
        <v>11</v>
      </c>
      <c r="E4" t="s">
        <v>1304</v>
      </c>
      <c r="F4">
        <v>32</v>
      </c>
      <c r="G4" s="4">
        <v>41275</v>
      </c>
    </row>
    <row r="5" spans="1:7" x14ac:dyDescent="0.25">
      <c r="A5">
        <v>23961</v>
      </c>
      <c r="B5" t="s">
        <v>938</v>
      </c>
      <c r="C5" t="s">
        <v>764</v>
      </c>
      <c r="D5" t="s">
        <v>11</v>
      </c>
      <c r="E5" t="s">
        <v>1304</v>
      </c>
      <c r="F5">
        <v>120</v>
      </c>
      <c r="G5" s="4">
        <v>41276</v>
      </c>
    </row>
    <row r="6" spans="1:7" x14ac:dyDescent="0.25">
      <c r="A6">
        <v>23626</v>
      </c>
      <c r="B6" t="s">
        <v>570</v>
      </c>
      <c r="C6" t="s">
        <v>571</v>
      </c>
      <c r="D6" t="s">
        <v>55</v>
      </c>
      <c r="E6" t="s">
        <v>1304</v>
      </c>
      <c r="F6">
        <v>32</v>
      </c>
      <c r="G6" s="4">
        <v>41276</v>
      </c>
    </row>
    <row r="7" spans="1:7" x14ac:dyDescent="0.25">
      <c r="A7">
        <v>23970</v>
      </c>
      <c r="B7" t="s">
        <v>949</v>
      </c>
      <c r="C7" t="s">
        <v>280</v>
      </c>
      <c r="D7" t="s">
        <v>23</v>
      </c>
      <c r="E7" t="s">
        <v>1306</v>
      </c>
      <c r="F7">
        <v>47</v>
      </c>
      <c r="G7" s="4">
        <v>41278</v>
      </c>
    </row>
    <row r="8" spans="1:7" x14ac:dyDescent="0.25">
      <c r="A8">
        <v>23937</v>
      </c>
      <c r="B8" t="s">
        <v>913</v>
      </c>
      <c r="C8" t="s">
        <v>80</v>
      </c>
      <c r="D8" t="s">
        <v>11</v>
      </c>
      <c r="E8" t="s">
        <v>1304</v>
      </c>
      <c r="F8">
        <v>19</v>
      </c>
      <c r="G8" s="4">
        <v>41279</v>
      </c>
    </row>
    <row r="9" spans="1:7" x14ac:dyDescent="0.25">
      <c r="A9">
        <v>23266</v>
      </c>
      <c r="B9" t="s">
        <v>18</v>
      </c>
      <c r="C9" t="s">
        <v>19</v>
      </c>
      <c r="D9" t="s">
        <v>31</v>
      </c>
      <c r="E9" t="s">
        <v>1304</v>
      </c>
      <c r="F9">
        <v>92</v>
      </c>
      <c r="G9" s="4">
        <v>41280</v>
      </c>
    </row>
    <row r="10" spans="1:7" x14ac:dyDescent="0.25">
      <c r="A10">
        <v>23719</v>
      </c>
      <c r="B10" t="s">
        <v>684</v>
      </c>
      <c r="C10" t="s">
        <v>99</v>
      </c>
      <c r="D10" t="s">
        <v>23</v>
      </c>
      <c r="E10" t="s">
        <v>1305</v>
      </c>
      <c r="F10">
        <v>5</v>
      </c>
      <c r="G10" s="4">
        <v>41283</v>
      </c>
    </row>
    <row r="11" spans="1:7" x14ac:dyDescent="0.25">
      <c r="A11">
        <v>23922</v>
      </c>
      <c r="B11" t="s">
        <v>898</v>
      </c>
      <c r="C11" t="s">
        <v>471</v>
      </c>
      <c r="D11" t="s">
        <v>31</v>
      </c>
      <c r="E11" t="s">
        <v>1305</v>
      </c>
      <c r="F11">
        <v>20</v>
      </c>
      <c r="G11" s="4">
        <v>41284</v>
      </c>
    </row>
    <row r="12" spans="1:7" x14ac:dyDescent="0.25">
      <c r="A12">
        <v>23288</v>
      </c>
      <c r="B12" t="s">
        <v>69</v>
      </c>
      <c r="C12" t="s">
        <v>70</v>
      </c>
      <c r="D12" t="s">
        <v>8</v>
      </c>
      <c r="E12" t="s">
        <v>1304</v>
      </c>
      <c r="F12">
        <v>112</v>
      </c>
      <c r="G12" s="4">
        <v>41284</v>
      </c>
    </row>
    <row r="13" spans="1:7" x14ac:dyDescent="0.25">
      <c r="A13">
        <v>24191</v>
      </c>
      <c r="B13" t="s">
        <v>1179</v>
      </c>
      <c r="C13" t="s">
        <v>28</v>
      </c>
      <c r="D13" t="s">
        <v>11</v>
      </c>
      <c r="E13" t="s">
        <v>1306</v>
      </c>
      <c r="F13">
        <v>83</v>
      </c>
      <c r="G13" s="4">
        <v>41285</v>
      </c>
    </row>
    <row r="14" spans="1:7" x14ac:dyDescent="0.25">
      <c r="A14">
        <v>24154</v>
      </c>
      <c r="B14" t="s">
        <v>1141</v>
      </c>
      <c r="C14" t="s">
        <v>59</v>
      </c>
      <c r="D14" t="s">
        <v>31</v>
      </c>
      <c r="E14" t="s">
        <v>1305</v>
      </c>
      <c r="F14">
        <v>172</v>
      </c>
      <c r="G14" s="4">
        <v>41285</v>
      </c>
    </row>
    <row r="15" spans="1:7" x14ac:dyDescent="0.25">
      <c r="A15">
        <v>24075</v>
      </c>
      <c r="B15" t="s">
        <v>1060</v>
      </c>
      <c r="C15" t="s">
        <v>408</v>
      </c>
      <c r="D15" t="s">
        <v>14</v>
      </c>
      <c r="E15" t="s">
        <v>1306</v>
      </c>
      <c r="F15">
        <v>138</v>
      </c>
      <c r="G15" s="4">
        <v>41285</v>
      </c>
    </row>
    <row r="16" spans="1:7" x14ac:dyDescent="0.25">
      <c r="A16">
        <v>23455</v>
      </c>
      <c r="B16" t="s">
        <v>346</v>
      </c>
      <c r="C16" t="s">
        <v>347</v>
      </c>
      <c r="D16" t="s">
        <v>11</v>
      </c>
      <c r="E16" t="s">
        <v>1305</v>
      </c>
      <c r="F16">
        <v>49</v>
      </c>
      <c r="G16" s="4">
        <v>41285</v>
      </c>
    </row>
    <row r="17" spans="1:7" x14ac:dyDescent="0.25">
      <c r="A17">
        <v>23605</v>
      </c>
      <c r="B17" t="s">
        <v>542</v>
      </c>
      <c r="C17" t="s">
        <v>236</v>
      </c>
      <c r="D17" t="s">
        <v>62</v>
      </c>
      <c r="E17" t="s">
        <v>1304</v>
      </c>
      <c r="F17">
        <v>175</v>
      </c>
      <c r="G17" s="4">
        <v>41286</v>
      </c>
    </row>
    <row r="18" spans="1:7" x14ac:dyDescent="0.25">
      <c r="A18">
        <v>24243</v>
      </c>
      <c r="B18" t="s">
        <v>1232</v>
      </c>
      <c r="C18" t="s">
        <v>88</v>
      </c>
      <c r="D18" t="s">
        <v>8</v>
      </c>
      <c r="E18" t="s">
        <v>1305</v>
      </c>
      <c r="F18">
        <v>64</v>
      </c>
      <c r="G18" s="4">
        <v>41286</v>
      </c>
    </row>
    <row r="19" spans="1:7" x14ac:dyDescent="0.25">
      <c r="A19">
        <v>23564</v>
      </c>
      <c r="B19" t="s">
        <v>493</v>
      </c>
      <c r="C19" t="s">
        <v>57</v>
      </c>
      <c r="D19" t="s">
        <v>55</v>
      </c>
      <c r="E19" t="s">
        <v>1304</v>
      </c>
      <c r="F19">
        <v>196</v>
      </c>
      <c r="G19" s="4">
        <v>41286</v>
      </c>
    </row>
    <row r="20" spans="1:7" x14ac:dyDescent="0.25">
      <c r="A20">
        <v>23998</v>
      </c>
      <c r="B20" t="s">
        <v>978</v>
      </c>
      <c r="C20" t="s">
        <v>37</v>
      </c>
      <c r="D20" t="s">
        <v>23</v>
      </c>
      <c r="E20" t="s">
        <v>1304</v>
      </c>
      <c r="F20">
        <v>112</v>
      </c>
      <c r="G20" s="4">
        <v>41286</v>
      </c>
    </row>
    <row r="21" spans="1:7" x14ac:dyDescent="0.25">
      <c r="A21">
        <v>23731</v>
      </c>
      <c r="B21" t="s">
        <v>696</v>
      </c>
      <c r="C21" t="s">
        <v>86</v>
      </c>
      <c r="D21" t="s">
        <v>62</v>
      </c>
      <c r="E21" t="s">
        <v>1304</v>
      </c>
      <c r="F21">
        <v>98</v>
      </c>
      <c r="G21" s="4">
        <v>41287</v>
      </c>
    </row>
    <row r="22" spans="1:7" x14ac:dyDescent="0.25">
      <c r="A22">
        <v>23740</v>
      </c>
      <c r="B22" t="s">
        <v>705</v>
      </c>
      <c r="C22" t="s">
        <v>150</v>
      </c>
      <c r="D22" t="s">
        <v>26</v>
      </c>
      <c r="E22" t="s">
        <v>1304</v>
      </c>
      <c r="F22">
        <v>86</v>
      </c>
      <c r="G22" s="4">
        <v>41287</v>
      </c>
    </row>
    <row r="23" spans="1:7" x14ac:dyDescent="0.25">
      <c r="A23">
        <v>23604</v>
      </c>
      <c r="B23" t="s">
        <v>540</v>
      </c>
      <c r="C23" t="s">
        <v>541</v>
      </c>
      <c r="D23" t="s">
        <v>11</v>
      </c>
      <c r="E23" t="s">
        <v>1304</v>
      </c>
      <c r="F23">
        <v>117</v>
      </c>
      <c r="G23" s="4">
        <v>41287</v>
      </c>
    </row>
    <row r="24" spans="1:7" x14ac:dyDescent="0.25">
      <c r="A24">
        <v>23954</v>
      </c>
      <c r="B24" t="s">
        <v>931</v>
      </c>
      <c r="C24" t="s">
        <v>158</v>
      </c>
      <c r="D24" t="s">
        <v>17</v>
      </c>
      <c r="E24" t="s">
        <v>1305</v>
      </c>
      <c r="F24">
        <v>40</v>
      </c>
      <c r="G24" s="4">
        <v>41288</v>
      </c>
    </row>
    <row r="25" spans="1:7" x14ac:dyDescent="0.25">
      <c r="A25">
        <v>23304</v>
      </c>
      <c r="B25" t="s">
        <v>100</v>
      </c>
      <c r="C25" t="s">
        <v>84</v>
      </c>
      <c r="D25" t="s">
        <v>26</v>
      </c>
      <c r="E25" t="s">
        <v>1304</v>
      </c>
      <c r="F25">
        <v>94</v>
      </c>
      <c r="G25" s="4">
        <v>41289</v>
      </c>
    </row>
    <row r="26" spans="1:7" x14ac:dyDescent="0.25">
      <c r="A26">
        <v>23775</v>
      </c>
      <c r="B26" t="s">
        <v>741</v>
      </c>
      <c r="C26" t="s">
        <v>742</v>
      </c>
      <c r="D26" t="s">
        <v>11</v>
      </c>
      <c r="E26" t="s">
        <v>1304</v>
      </c>
      <c r="F26">
        <v>112</v>
      </c>
      <c r="G26" s="4">
        <v>41289</v>
      </c>
    </row>
    <row r="27" spans="1:7" x14ac:dyDescent="0.25">
      <c r="A27">
        <v>23667</v>
      </c>
      <c r="B27" t="s">
        <v>625</v>
      </c>
      <c r="C27" t="s">
        <v>261</v>
      </c>
      <c r="D27" t="s">
        <v>26</v>
      </c>
      <c r="E27" t="s">
        <v>1304</v>
      </c>
      <c r="F27">
        <v>42</v>
      </c>
      <c r="G27" s="4">
        <v>41289</v>
      </c>
    </row>
    <row r="28" spans="1:7" x14ac:dyDescent="0.25">
      <c r="A28">
        <v>23859</v>
      </c>
      <c r="B28" t="s">
        <v>833</v>
      </c>
      <c r="C28" t="s">
        <v>834</v>
      </c>
      <c r="D28" t="s">
        <v>55</v>
      </c>
      <c r="E28" t="s">
        <v>1304</v>
      </c>
      <c r="F28">
        <v>54</v>
      </c>
      <c r="G28" s="4">
        <v>41290</v>
      </c>
    </row>
    <row r="29" spans="1:7" x14ac:dyDescent="0.25">
      <c r="A29">
        <v>23857</v>
      </c>
      <c r="B29" t="s">
        <v>831</v>
      </c>
      <c r="C29" t="s">
        <v>624</v>
      </c>
      <c r="D29" t="s">
        <v>8</v>
      </c>
      <c r="E29" t="s">
        <v>1305</v>
      </c>
      <c r="F29">
        <v>193</v>
      </c>
      <c r="G29" s="4">
        <v>41291</v>
      </c>
    </row>
    <row r="30" spans="1:7" x14ac:dyDescent="0.25">
      <c r="A30">
        <v>23274</v>
      </c>
      <c r="B30" t="s">
        <v>38</v>
      </c>
      <c r="C30" t="s">
        <v>28</v>
      </c>
      <c r="D30" t="s">
        <v>26</v>
      </c>
      <c r="E30" t="s">
        <v>1306</v>
      </c>
      <c r="F30">
        <v>197</v>
      </c>
      <c r="G30" s="4">
        <v>41291</v>
      </c>
    </row>
    <row r="31" spans="1:7" x14ac:dyDescent="0.25">
      <c r="A31">
        <v>24012</v>
      </c>
      <c r="B31" t="s">
        <v>995</v>
      </c>
      <c r="C31" t="s">
        <v>378</v>
      </c>
      <c r="D31" t="s">
        <v>55</v>
      </c>
      <c r="E31" t="s">
        <v>1304</v>
      </c>
      <c r="F31">
        <v>55</v>
      </c>
      <c r="G31" s="4">
        <v>41291</v>
      </c>
    </row>
    <row r="32" spans="1:7" x14ac:dyDescent="0.25">
      <c r="A32">
        <v>23753</v>
      </c>
      <c r="B32" t="s">
        <v>719</v>
      </c>
      <c r="C32" t="s">
        <v>28</v>
      </c>
      <c r="D32" t="s">
        <v>8</v>
      </c>
      <c r="E32" t="s">
        <v>1306</v>
      </c>
      <c r="F32">
        <v>136</v>
      </c>
      <c r="G32" s="4">
        <v>41291</v>
      </c>
    </row>
    <row r="33" spans="1:7" x14ac:dyDescent="0.25">
      <c r="A33">
        <v>23515</v>
      </c>
      <c r="B33" t="s">
        <v>426</v>
      </c>
      <c r="C33" t="s">
        <v>427</v>
      </c>
      <c r="D33" t="s">
        <v>48</v>
      </c>
      <c r="E33" t="s">
        <v>1305</v>
      </c>
      <c r="F33">
        <v>83</v>
      </c>
      <c r="G33" s="4">
        <v>41292</v>
      </c>
    </row>
    <row r="34" spans="1:7" x14ac:dyDescent="0.25">
      <c r="A34">
        <v>23625</v>
      </c>
      <c r="B34" t="s">
        <v>569</v>
      </c>
      <c r="C34" t="s">
        <v>182</v>
      </c>
      <c r="D34" t="s">
        <v>48</v>
      </c>
      <c r="E34" t="s">
        <v>1305</v>
      </c>
      <c r="F34">
        <v>190</v>
      </c>
      <c r="G34" s="4">
        <v>41293</v>
      </c>
    </row>
    <row r="35" spans="1:7" x14ac:dyDescent="0.25">
      <c r="A35">
        <v>23929</v>
      </c>
      <c r="B35" t="s">
        <v>905</v>
      </c>
      <c r="C35" t="s">
        <v>54</v>
      </c>
      <c r="D35" t="s">
        <v>26</v>
      </c>
      <c r="E35" t="s">
        <v>1305</v>
      </c>
      <c r="F35">
        <v>135</v>
      </c>
      <c r="G35" s="4">
        <v>41293</v>
      </c>
    </row>
    <row r="36" spans="1:7" x14ac:dyDescent="0.25">
      <c r="A36">
        <v>24259</v>
      </c>
      <c r="B36" t="s">
        <v>1249</v>
      </c>
      <c r="C36" t="s">
        <v>186</v>
      </c>
      <c r="D36" t="s">
        <v>14</v>
      </c>
      <c r="E36" t="s">
        <v>1304</v>
      </c>
      <c r="F36">
        <v>196</v>
      </c>
      <c r="G36" s="4">
        <v>41293</v>
      </c>
    </row>
    <row r="37" spans="1:7" x14ac:dyDescent="0.25">
      <c r="A37">
        <v>24114</v>
      </c>
      <c r="B37" t="s">
        <v>1099</v>
      </c>
      <c r="C37" t="s">
        <v>513</v>
      </c>
      <c r="D37" t="s">
        <v>62</v>
      </c>
      <c r="E37" t="s">
        <v>1305</v>
      </c>
      <c r="F37">
        <v>88</v>
      </c>
      <c r="G37" s="4">
        <v>41294</v>
      </c>
    </row>
    <row r="38" spans="1:7" x14ac:dyDescent="0.25">
      <c r="A38">
        <v>23940</v>
      </c>
      <c r="B38" t="s">
        <v>916</v>
      </c>
      <c r="C38" t="s">
        <v>88</v>
      </c>
      <c r="D38" t="s">
        <v>14</v>
      </c>
      <c r="E38" t="s">
        <v>1305</v>
      </c>
      <c r="F38">
        <v>57</v>
      </c>
      <c r="G38" s="4">
        <v>41294</v>
      </c>
    </row>
    <row r="39" spans="1:7" x14ac:dyDescent="0.25">
      <c r="A39">
        <v>24146</v>
      </c>
      <c r="B39" t="s">
        <v>1133</v>
      </c>
      <c r="C39" t="s">
        <v>550</v>
      </c>
      <c r="D39" t="s">
        <v>11</v>
      </c>
      <c r="E39" t="s">
        <v>1304</v>
      </c>
      <c r="F39">
        <v>7</v>
      </c>
      <c r="G39" s="4">
        <v>41294</v>
      </c>
    </row>
    <row r="40" spans="1:7" x14ac:dyDescent="0.25">
      <c r="A40">
        <v>24187</v>
      </c>
      <c r="B40" t="s">
        <v>1175</v>
      </c>
      <c r="C40" t="s">
        <v>296</v>
      </c>
      <c r="D40" t="s">
        <v>23</v>
      </c>
      <c r="E40" t="s">
        <v>1304</v>
      </c>
      <c r="F40">
        <v>22</v>
      </c>
      <c r="G40" s="4">
        <v>41295</v>
      </c>
    </row>
    <row r="41" spans="1:7" x14ac:dyDescent="0.25">
      <c r="A41">
        <v>23671</v>
      </c>
      <c r="B41" t="s">
        <v>630</v>
      </c>
      <c r="C41" t="s">
        <v>22</v>
      </c>
      <c r="D41" t="s">
        <v>11</v>
      </c>
      <c r="E41" t="s">
        <v>1304</v>
      </c>
      <c r="F41">
        <v>12</v>
      </c>
      <c r="G41" s="4">
        <v>41295</v>
      </c>
    </row>
    <row r="42" spans="1:7" x14ac:dyDescent="0.25">
      <c r="A42">
        <v>24113</v>
      </c>
      <c r="B42" t="s">
        <v>1098</v>
      </c>
      <c r="C42" t="s">
        <v>513</v>
      </c>
      <c r="D42" t="s">
        <v>48</v>
      </c>
      <c r="E42" t="s">
        <v>1305</v>
      </c>
      <c r="F42">
        <v>54</v>
      </c>
      <c r="G42" s="4">
        <v>41297</v>
      </c>
    </row>
    <row r="43" spans="1:7" x14ac:dyDescent="0.25">
      <c r="A43">
        <v>23910</v>
      </c>
      <c r="B43" t="s">
        <v>885</v>
      </c>
      <c r="C43" t="s">
        <v>30</v>
      </c>
      <c r="D43" t="s">
        <v>48</v>
      </c>
      <c r="E43" t="s">
        <v>1306</v>
      </c>
      <c r="F43">
        <v>102</v>
      </c>
      <c r="G43" s="4">
        <v>41297</v>
      </c>
    </row>
    <row r="44" spans="1:7" x14ac:dyDescent="0.25">
      <c r="A44">
        <v>24130</v>
      </c>
      <c r="B44" t="s">
        <v>1117</v>
      </c>
      <c r="C44" t="s">
        <v>52</v>
      </c>
      <c r="D44" t="s">
        <v>55</v>
      </c>
      <c r="E44" t="s">
        <v>1305</v>
      </c>
      <c r="F44">
        <v>164</v>
      </c>
      <c r="G44" s="4">
        <v>41297</v>
      </c>
    </row>
    <row r="45" spans="1:7" x14ac:dyDescent="0.25">
      <c r="A45">
        <v>23694</v>
      </c>
      <c r="B45" t="s">
        <v>655</v>
      </c>
      <c r="C45" t="s">
        <v>656</v>
      </c>
      <c r="D45" t="s">
        <v>11</v>
      </c>
      <c r="E45" t="s">
        <v>1304</v>
      </c>
      <c r="F45">
        <v>152</v>
      </c>
      <c r="G45" s="4">
        <v>41298</v>
      </c>
    </row>
    <row r="46" spans="1:7" x14ac:dyDescent="0.25">
      <c r="A46">
        <v>24045</v>
      </c>
      <c r="B46" t="s">
        <v>1029</v>
      </c>
      <c r="C46" t="s">
        <v>114</v>
      </c>
      <c r="D46" t="s">
        <v>23</v>
      </c>
      <c r="E46" t="s">
        <v>1304</v>
      </c>
      <c r="F46">
        <v>174</v>
      </c>
      <c r="G46" s="4">
        <v>41300</v>
      </c>
    </row>
    <row r="47" spans="1:7" x14ac:dyDescent="0.25">
      <c r="A47">
        <v>23348</v>
      </c>
      <c r="B47" t="s">
        <v>179</v>
      </c>
      <c r="C47" t="s">
        <v>180</v>
      </c>
      <c r="D47" t="s">
        <v>31</v>
      </c>
      <c r="E47" t="s">
        <v>1305</v>
      </c>
      <c r="F47">
        <v>27</v>
      </c>
      <c r="G47" s="4">
        <v>41300</v>
      </c>
    </row>
    <row r="48" spans="1:7" x14ac:dyDescent="0.25">
      <c r="A48">
        <v>23772</v>
      </c>
      <c r="B48" t="s">
        <v>738</v>
      </c>
      <c r="C48" t="s">
        <v>454</v>
      </c>
      <c r="D48" t="s">
        <v>43</v>
      </c>
      <c r="E48" t="s">
        <v>1304</v>
      </c>
      <c r="F48">
        <v>63</v>
      </c>
      <c r="G48" s="4">
        <v>41301</v>
      </c>
    </row>
    <row r="49" spans="1:7" x14ac:dyDescent="0.25">
      <c r="A49">
        <v>23638</v>
      </c>
      <c r="B49" t="s">
        <v>585</v>
      </c>
      <c r="C49" t="s">
        <v>232</v>
      </c>
      <c r="D49" t="s">
        <v>17</v>
      </c>
      <c r="E49" t="s">
        <v>1306</v>
      </c>
      <c r="F49">
        <v>2</v>
      </c>
      <c r="G49" s="4">
        <v>41301</v>
      </c>
    </row>
    <row r="50" spans="1:7" x14ac:dyDescent="0.25">
      <c r="A50">
        <v>23804</v>
      </c>
      <c r="B50" t="s">
        <v>774</v>
      </c>
      <c r="C50" t="s">
        <v>228</v>
      </c>
      <c r="D50" t="s">
        <v>48</v>
      </c>
      <c r="E50" t="s">
        <v>1304</v>
      </c>
      <c r="F50">
        <v>60</v>
      </c>
      <c r="G50" s="4">
        <v>41301</v>
      </c>
    </row>
    <row r="51" spans="1:7" x14ac:dyDescent="0.25">
      <c r="A51">
        <v>23416</v>
      </c>
      <c r="B51" t="s">
        <v>289</v>
      </c>
      <c r="C51" t="s">
        <v>290</v>
      </c>
      <c r="D51" t="s">
        <v>17</v>
      </c>
      <c r="E51" t="s">
        <v>1305</v>
      </c>
      <c r="F51">
        <v>99</v>
      </c>
      <c r="G51" s="4">
        <v>41301</v>
      </c>
    </row>
    <row r="52" spans="1:7" x14ac:dyDescent="0.25">
      <c r="A52">
        <v>23859</v>
      </c>
      <c r="B52" t="s">
        <v>833</v>
      </c>
      <c r="C52" t="s">
        <v>834</v>
      </c>
      <c r="D52" t="s">
        <v>11</v>
      </c>
      <c r="E52" t="s">
        <v>1305</v>
      </c>
      <c r="F52">
        <v>181</v>
      </c>
      <c r="G52" s="4">
        <v>41302</v>
      </c>
    </row>
    <row r="53" spans="1:7" x14ac:dyDescent="0.25">
      <c r="A53">
        <v>23370</v>
      </c>
      <c r="B53" t="s">
        <v>216</v>
      </c>
      <c r="C53" t="s">
        <v>138</v>
      </c>
      <c r="D53" t="s">
        <v>55</v>
      </c>
      <c r="E53" t="s">
        <v>1305</v>
      </c>
      <c r="F53">
        <v>7</v>
      </c>
      <c r="G53" s="4">
        <v>41302</v>
      </c>
    </row>
    <row r="54" spans="1:7" x14ac:dyDescent="0.25">
      <c r="A54">
        <v>23797</v>
      </c>
      <c r="B54" t="s">
        <v>767</v>
      </c>
      <c r="C54" t="s">
        <v>223</v>
      </c>
      <c r="D54" t="s">
        <v>14</v>
      </c>
      <c r="E54" t="s">
        <v>1305</v>
      </c>
      <c r="F54">
        <v>111</v>
      </c>
      <c r="G54" s="4">
        <v>41302</v>
      </c>
    </row>
    <row r="55" spans="1:7" x14ac:dyDescent="0.25">
      <c r="A55">
        <v>23567</v>
      </c>
      <c r="B55" t="s">
        <v>497</v>
      </c>
      <c r="C55" t="s">
        <v>54</v>
      </c>
      <c r="D55" t="s">
        <v>43</v>
      </c>
      <c r="E55" t="s">
        <v>1304</v>
      </c>
      <c r="F55">
        <v>54</v>
      </c>
      <c r="G55" s="4">
        <v>41303</v>
      </c>
    </row>
    <row r="56" spans="1:7" x14ac:dyDescent="0.25">
      <c r="A56">
        <v>23298</v>
      </c>
      <c r="B56" t="s">
        <v>89</v>
      </c>
      <c r="C56" t="s">
        <v>90</v>
      </c>
      <c r="D56" t="s">
        <v>8</v>
      </c>
      <c r="E56" t="s">
        <v>1304</v>
      </c>
      <c r="F56">
        <v>165</v>
      </c>
      <c r="G56" s="4">
        <v>41303</v>
      </c>
    </row>
    <row r="57" spans="1:7" x14ac:dyDescent="0.25">
      <c r="A57">
        <v>23844</v>
      </c>
      <c r="B57" t="s">
        <v>818</v>
      </c>
      <c r="C57" t="s">
        <v>304</v>
      </c>
      <c r="D57" t="s">
        <v>48</v>
      </c>
      <c r="E57" t="s">
        <v>1304</v>
      </c>
      <c r="F57">
        <v>110</v>
      </c>
      <c r="G57" s="4">
        <v>41304</v>
      </c>
    </row>
    <row r="58" spans="1:7" x14ac:dyDescent="0.25">
      <c r="A58">
        <v>23544</v>
      </c>
      <c r="B58" t="s">
        <v>466</v>
      </c>
      <c r="C58" t="s">
        <v>256</v>
      </c>
      <c r="D58" t="s">
        <v>23</v>
      </c>
      <c r="E58" t="s">
        <v>1305</v>
      </c>
      <c r="F58">
        <v>191</v>
      </c>
      <c r="G58" s="4">
        <v>41304</v>
      </c>
    </row>
    <row r="59" spans="1:7" x14ac:dyDescent="0.25">
      <c r="A59">
        <v>23905</v>
      </c>
      <c r="B59" t="s">
        <v>880</v>
      </c>
      <c r="C59" t="s">
        <v>121</v>
      </c>
      <c r="D59" t="s">
        <v>55</v>
      </c>
      <c r="E59" t="s">
        <v>1305</v>
      </c>
      <c r="F59">
        <v>75</v>
      </c>
      <c r="G59" s="4">
        <v>41304</v>
      </c>
    </row>
    <row r="60" spans="1:7" x14ac:dyDescent="0.25">
      <c r="A60">
        <v>23482</v>
      </c>
      <c r="B60" t="s">
        <v>386</v>
      </c>
      <c r="C60" t="s">
        <v>102</v>
      </c>
      <c r="D60" t="s">
        <v>26</v>
      </c>
      <c r="E60" t="s">
        <v>1304</v>
      </c>
      <c r="F60">
        <v>156</v>
      </c>
      <c r="G60" s="4">
        <v>41304</v>
      </c>
    </row>
    <row r="61" spans="1:7" x14ac:dyDescent="0.25">
      <c r="A61">
        <v>24059</v>
      </c>
      <c r="B61" t="s">
        <v>1043</v>
      </c>
      <c r="C61" t="s">
        <v>436</v>
      </c>
      <c r="D61" t="s">
        <v>31</v>
      </c>
      <c r="E61" t="s">
        <v>1304</v>
      </c>
      <c r="F61">
        <v>61</v>
      </c>
      <c r="G61" s="4">
        <v>41305</v>
      </c>
    </row>
    <row r="62" spans="1:7" x14ac:dyDescent="0.25">
      <c r="A62">
        <v>23776</v>
      </c>
      <c r="B62" t="s">
        <v>743</v>
      </c>
      <c r="C62" t="s">
        <v>462</v>
      </c>
      <c r="D62" t="s">
        <v>14</v>
      </c>
      <c r="E62" t="s">
        <v>1305</v>
      </c>
      <c r="F62">
        <v>114</v>
      </c>
      <c r="G62" s="4">
        <v>41305</v>
      </c>
    </row>
    <row r="63" spans="1:7" x14ac:dyDescent="0.25">
      <c r="A63">
        <v>23581</v>
      </c>
      <c r="B63" t="s">
        <v>514</v>
      </c>
      <c r="C63" t="s">
        <v>469</v>
      </c>
      <c r="D63" t="s">
        <v>11</v>
      </c>
      <c r="E63" t="s">
        <v>1305</v>
      </c>
      <c r="F63">
        <v>191</v>
      </c>
      <c r="G63" s="4">
        <v>41305</v>
      </c>
    </row>
    <row r="64" spans="1:7" x14ac:dyDescent="0.25">
      <c r="A64">
        <v>23997</v>
      </c>
      <c r="B64" t="s">
        <v>977</v>
      </c>
      <c r="C64" t="s">
        <v>207</v>
      </c>
      <c r="D64" t="s">
        <v>48</v>
      </c>
      <c r="E64" t="s">
        <v>1305</v>
      </c>
      <c r="F64">
        <v>17</v>
      </c>
      <c r="G64" s="4">
        <v>41305</v>
      </c>
    </row>
    <row r="65" spans="1:7" x14ac:dyDescent="0.25">
      <c r="A65">
        <v>24146</v>
      </c>
      <c r="B65" t="s">
        <v>1133</v>
      </c>
      <c r="C65" t="s">
        <v>550</v>
      </c>
      <c r="D65" t="s">
        <v>14</v>
      </c>
      <c r="E65" t="s">
        <v>1304</v>
      </c>
      <c r="F65">
        <v>178</v>
      </c>
      <c r="G65" s="4">
        <v>41305</v>
      </c>
    </row>
    <row r="66" spans="1:7" x14ac:dyDescent="0.25">
      <c r="A66">
        <v>24136</v>
      </c>
      <c r="B66" t="s">
        <v>1123</v>
      </c>
      <c r="C66" t="s">
        <v>442</v>
      </c>
      <c r="D66" t="s">
        <v>23</v>
      </c>
      <c r="E66" t="s">
        <v>1305</v>
      </c>
      <c r="F66">
        <v>162</v>
      </c>
      <c r="G66" s="4">
        <v>41305</v>
      </c>
    </row>
    <row r="67" spans="1:7" x14ac:dyDescent="0.25">
      <c r="A67">
        <v>23790</v>
      </c>
      <c r="B67" t="s">
        <v>758</v>
      </c>
      <c r="C67" t="s">
        <v>759</v>
      </c>
      <c r="D67" t="s">
        <v>8</v>
      </c>
      <c r="E67" t="s">
        <v>1304</v>
      </c>
      <c r="F67">
        <v>99</v>
      </c>
      <c r="G67" s="4">
        <v>41307</v>
      </c>
    </row>
    <row r="68" spans="1:7" x14ac:dyDescent="0.25">
      <c r="A68">
        <v>24133</v>
      </c>
      <c r="B68" t="s">
        <v>1120</v>
      </c>
      <c r="C68" t="s">
        <v>617</v>
      </c>
      <c r="D68" t="s">
        <v>14</v>
      </c>
      <c r="E68" t="s">
        <v>1304</v>
      </c>
      <c r="F68">
        <v>170</v>
      </c>
      <c r="G68" s="4">
        <v>41307</v>
      </c>
    </row>
    <row r="69" spans="1:7" x14ac:dyDescent="0.25">
      <c r="A69">
        <v>23939</v>
      </c>
      <c r="B69" t="s">
        <v>915</v>
      </c>
      <c r="C69" t="s">
        <v>745</v>
      </c>
      <c r="D69" t="s">
        <v>26</v>
      </c>
      <c r="E69" t="s">
        <v>1305</v>
      </c>
      <c r="F69">
        <v>39</v>
      </c>
      <c r="G69" s="4">
        <v>41307</v>
      </c>
    </row>
    <row r="70" spans="1:7" x14ac:dyDescent="0.25">
      <c r="A70">
        <v>23600</v>
      </c>
      <c r="B70" t="s">
        <v>536</v>
      </c>
      <c r="C70" t="s">
        <v>92</v>
      </c>
      <c r="D70" t="s">
        <v>55</v>
      </c>
      <c r="E70" t="s">
        <v>1305</v>
      </c>
      <c r="F70">
        <v>51</v>
      </c>
      <c r="G70" s="4">
        <v>41308</v>
      </c>
    </row>
    <row r="71" spans="1:7" x14ac:dyDescent="0.25">
      <c r="A71">
        <v>23832</v>
      </c>
      <c r="B71" t="s">
        <v>804</v>
      </c>
      <c r="C71" t="s">
        <v>557</v>
      </c>
      <c r="D71" t="s">
        <v>31</v>
      </c>
      <c r="E71" t="s">
        <v>1305</v>
      </c>
      <c r="F71">
        <v>57</v>
      </c>
      <c r="G71" s="4">
        <v>41308</v>
      </c>
    </row>
    <row r="72" spans="1:7" x14ac:dyDescent="0.25">
      <c r="A72">
        <v>23674</v>
      </c>
      <c r="B72" t="s">
        <v>633</v>
      </c>
      <c r="C72" t="s">
        <v>602</v>
      </c>
      <c r="D72" t="s">
        <v>55</v>
      </c>
      <c r="E72" t="s">
        <v>1305</v>
      </c>
      <c r="F72">
        <v>170</v>
      </c>
      <c r="G72" s="4">
        <v>41308</v>
      </c>
    </row>
    <row r="73" spans="1:7" x14ac:dyDescent="0.25">
      <c r="A73">
        <v>23267</v>
      </c>
      <c r="B73" t="s">
        <v>21</v>
      </c>
      <c r="C73" t="s">
        <v>22</v>
      </c>
      <c r="D73" t="s">
        <v>23</v>
      </c>
      <c r="E73" t="s">
        <v>1304</v>
      </c>
      <c r="F73">
        <v>40</v>
      </c>
      <c r="G73" s="4">
        <v>41309</v>
      </c>
    </row>
    <row r="74" spans="1:7" x14ac:dyDescent="0.25">
      <c r="A74">
        <v>23679</v>
      </c>
      <c r="B74" t="s">
        <v>638</v>
      </c>
      <c r="C74" t="s">
        <v>167</v>
      </c>
      <c r="D74" t="s">
        <v>55</v>
      </c>
      <c r="E74" t="s">
        <v>1304</v>
      </c>
      <c r="F74">
        <v>108</v>
      </c>
      <c r="G74" s="4">
        <v>41309</v>
      </c>
    </row>
    <row r="75" spans="1:7" x14ac:dyDescent="0.25">
      <c r="A75">
        <v>24150</v>
      </c>
      <c r="B75" t="s">
        <v>1137</v>
      </c>
      <c r="C75" t="s">
        <v>1108</v>
      </c>
      <c r="D75" t="s">
        <v>8</v>
      </c>
      <c r="E75" t="s">
        <v>1305</v>
      </c>
      <c r="F75">
        <v>4</v>
      </c>
      <c r="G75" s="4">
        <v>41309</v>
      </c>
    </row>
    <row r="76" spans="1:7" x14ac:dyDescent="0.25">
      <c r="A76">
        <v>23271</v>
      </c>
      <c r="B76" t="s">
        <v>32</v>
      </c>
      <c r="C76" t="s">
        <v>33</v>
      </c>
      <c r="D76" t="s">
        <v>23</v>
      </c>
      <c r="E76" t="s">
        <v>1304</v>
      </c>
      <c r="F76">
        <v>163</v>
      </c>
      <c r="G76" s="4">
        <v>41310</v>
      </c>
    </row>
    <row r="77" spans="1:7" x14ac:dyDescent="0.25">
      <c r="A77">
        <v>23658</v>
      </c>
      <c r="B77" t="s">
        <v>612</v>
      </c>
      <c r="C77" t="s">
        <v>427</v>
      </c>
      <c r="D77" t="s">
        <v>20</v>
      </c>
      <c r="E77" t="s">
        <v>1305</v>
      </c>
      <c r="F77">
        <v>57</v>
      </c>
      <c r="G77" s="4">
        <v>41310</v>
      </c>
    </row>
    <row r="78" spans="1:7" x14ac:dyDescent="0.25">
      <c r="A78">
        <v>24171</v>
      </c>
      <c r="B78" t="s">
        <v>1159</v>
      </c>
      <c r="C78" t="s">
        <v>61</v>
      </c>
      <c r="D78" t="s">
        <v>48</v>
      </c>
      <c r="E78" t="s">
        <v>1304</v>
      </c>
      <c r="F78">
        <v>205</v>
      </c>
      <c r="G78" s="4">
        <v>41310</v>
      </c>
    </row>
    <row r="79" spans="1:7" x14ac:dyDescent="0.25">
      <c r="A79">
        <v>23625</v>
      </c>
      <c r="B79" t="s">
        <v>569</v>
      </c>
      <c r="C79" t="s">
        <v>182</v>
      </c>
      <c r="D79" t="s">
        <v>20</v>
      </c>
      <c r="E79" t="s">
        <v>1304</v>
      </c>
      <c r="F79">
        <v>8</v>
      </c>
      <c r="G79" s="4">
        <v>41310</v>
      </c>
    </row>
    <row r="80" spans="1:7" x14ac:dyDescent="0.25">
      <c r="A80">
        <v>23754</v>
      </c>
      <c r="B80" t="s">
        <v>720</v>
      </c>
      <c r="C80" t="s">
        <v>184</v>
      </c>
      <c r="D80" t="s">
        <v>20</v>
      </c>
      <c r="E80" t="s">
        <v>1305</v>
      </c>
      <c r="F80">
        <v>178</v>
      </c>
      <c r="G80" s="4">
        <v>41311</v>
      </c>
    </row>
    <row r="81" spans="1:7" x14ac:dyDescent="0.25">
      <c r="A81">
        <v>23785</v>
      </c>
      <c r="B81" t="s">
        <v>753</v>
      </c>
      <c r="C81" t="s">
        <v>742</v>
      </c>
      <c r="D81" t="s">
        <v>14</v>
      </c>
      <c r="E81" t="s">
        <v>1306</v>
      </c>
      <c r="F81">
        <v>114</v>
      </c>
      <c r="G81" s="4">
        <v>41311</v>
      </c>
    </row>
    <row r="82" spans="1:7" x14ac:dyDescent="0.25">
      <c r="A82">
        <v>23341</v>
      </c>
      <c r="B82" t="s">
        <v>166</v>
      </c>
      <c r="C82" t="s">
        <v>167</v>
      </c>
      <c r="D82" t="s">
        <v>11</v>
      </c>
      <c r="E82" t="s">
        <v>1304</v>
      </c>
      <c r="F82">
        <v>197</v>
      </c>
      <c r="G82" s="4">
        <v>41311</v>
      </c>
    </row>
    <row r="83" spans="1:7" x14ac:dyDescent="0.25">
      <c r="A83">
        <v>23729</v>
      </c>
      <c r="B83" t="s">
        <v>694</v>
      </c>
      <c r="C83" t="s">
        <v>144</v>
      </c>
      <c r="D83" t="s">
        <v>43</v>
      </c>
      <c r="E83" t="s">
        <v>1305</v>
      </c>
      <c r="F83">
        <v>136</v>
      </c>
      <c r="G83" s="4">
        <v>41312</v>
      </c>
    </row>
    <row r="84" spans="1:7" x14ac:dyDescent="0.25">
      <c r="A84">
        <v>23476</v>
      </c>
      <c r="B84" t="s">
        <v>379</v>
      </c>
      <c r="C84" t="s">
        <v>35</v>
      </c>
      <c r="D84" t="s">
        <v>14</v>
      </c>
      <c r="E84" t="s">
        <v>1304</v>
      </c>
      <c r="F84">
        <v>55</v>
      </c>
      <c r="G84" s="4">
        <v>41312</v>
      </c>
    </row>
    <row r="85" spans="1:7" x14ac:dyDescent="0.25">
      <c r="A85">
        <v>24024</v>
      </c>
      <c r="B85" t="s">
        <v>1008</v>
      </c>
      <c r="C85" t="s">
        <v>72</v>
      </c>
      <c r="D85" t="s">
        <v>62</v>
      </c>
      <c r="E85" t="s">
        <v>1304</v>
      </c>
      <c r="F85">
        <v>192</v>
      </c>
      <c r="G85" s="4">
        <v>41312</v>
      </c>
    </row>
    <row r="86" spans="1:7" x14ac:dyDescent="0.25">
      <c r="A86">
        <v>23565</v>
      </c>
      <c r="B86" t="s">
        <v>494</v>
      </c>
      <c r="C86" t="s">
        <v>133</v>
      </c>
      <c r="D86" t="s">
        <v>20</v>
      </c>
      <c r="E86" t="s">
        <v>1306</v>
      </c>
      <c r="F86">
        <v>28</v>
      </c>
      <c r="G86" s="4">
        <v>41312</v>
      </c>
    </row>
    <row r="87" spans="1:7" x14ac:dyDescent="0.25">
      <c r="A87">
        <v>23312</v>
      </c>
      <c r="B87" t="s">
        <v>115</v>
      </c>
      <c r="C87" t="s">
        <v>116</v>
      </c>
      <c r="D87" t="s">
        <v>55</v>
      </c>
      <c r="E87" t="s">
        <v>1304</v>
      </c>
      <c r="F87">
        <v>108</v>
      </c>
      <c r="G87" s="4">
        <v>41312</v>
      </c>
    </row>
    <row r="88" spans="1:7" x14ac:dyDescent="0.25">
      <c r="A88">
        <v>23980</v>
      </c>
      <c r="B88" t="s">
        <v>959</v>
      </c>
      <c r="C88" t="s">
        <v>484</v>
      </c>
      <c r="D88" t="s">
        <v>43</v>
      </c>
      <c r="E88" t="s">
        <v>1304</v>
      </c>
      <c r="F88">
        <v>137</v>
      </c>
      <c r="G88" s="4">
        <v>41313</v>
      </c>
    </row>
    <row r="89" spans="1:7" x14ac:dyDescent="0.25">
      <c r="A89">
        <v>23684</v>
      </c>
      <c r="B89" t="s">
        <v>643</v>
      </c>
      <c r="C89" t="s">
        <v>243</v>
      </c>
      <c r="D89" t="s">
        <v>26</v>
      </c>
      <c r="E89" t="s">
        <v>1305</v>
      </c>
      <c r="F89">
        <v>209</v>
      </c>
      <c r="G89" s="4">
        <v>41313</v>
      </c>
    </row>
    <row r="90" spans="1:7" x14ac:dyDescent="0.25">
      <c r="A90">
        <v>24001</v>
      </c>
      <c r="B90" t="s">
        <v>982</v>
      </c>
      <c r="C90" t="s">
        <v>169</v>
      </c>
      <c r="D90" t="s">
        <v>55</v>
      </c>
      <c r="E90" t="s">
        <v>1305</v>
      </c>
      <c r="F90">
        <v>179</v>
      </c>
      <c r="G90" s="4">
        <v>41313</v>
      </c>
    </row>
    <row r="91" spans="1:7" x14ac:dyDescent="0.25">
      <c r="A91">
        <v>23835</v>
      </c>
      <c r="B91" t="s">
        <v>807</v>
      </c>
      <c r="C91" t="s">
        <v>808</v>
      </c>
      <c r="D91" t="s">
        <v>23</v>
      </c>
      <c r="E91" t="s">
        <v>1305</v>
      </c>
      <c r="F91">
        <v>170</v>
      </c>
      <c r="G91" s="4">
        <v>41314</v>
      </c>
    </row>
    <row r="92" spans="1:7" x14ac:dyDescent="0.25">
      <c r="A92">
        <v>23400</v>
      </c>
      <c r="B92" t="s">
        <v>262</v>
      </c>
      <c r="C92" t="s">
        <v>263</v>
      </c>
      <c r="D92" t="s">
        <v>31</v>
      </c>
      <c r="E92" t="s">
        <v>1305</v>
      </c>
      <c r="F92">
        <v>7</v>
      </c>
      <c r="G92" s="4">
        <v>41315</v>
      </c>
    </row>
    <row r="93" spans="1:7" x14ac:dyDescent="0.25">
      <c r="A93">
        <v>24172</v>
      </c>
      <c r="B93" t="s">
        <v>1160</v>
      </c>
      <c r="C93" t="s">
        <v>362</v>
      </c>
      <c r="D93" t="s">
        <v>55</v>
      </c>
      <c r="E93" t="s">
        <v>1304</v>
      </c>
      <c r="F93">
        <v>192</v>
      </c>
      <c r="G93" s="4">
        <v>41316</v>
      </c>
    </row>
    <row r="94" spans="1:7" x14ac:dyDescent="0.25">
      <c r="A94">
        <v>23443</v>
      </c>
      <c r="B94" t="s">
        <v>330</v>
      </c>
      <c r="C94" t="s">
        <v>88</v>
      </c>
      <c r="D94" t="s">
        <v>11</v>
      </c>
      <c r="E94" t="s">
        <v>1306</v>
      </c>
      <c r="F94">
        <v>115</v>
      </c>
      <c r="G94" s="4">
        <v>41316</v>
      </c>
    </row>
    <row r="95" spans="1:7" x14ac:dyDescent="0.25">
      <c r="A95">
        <v>23486</v>
      </c>
      <c r="B95" t="s">
        <v>391</v>
      </c>
      <c r="C95" t="s">
        <v>86</v>
      </c>
      <c r="D95" t="s">
        <v>11</v>
      </c>
      <c r="E95" t="s">
        <v>1306</v>
      </c>
      <c r="F95">
        <v>97</v>
      </c>
      <c r="G95" s="4">
        <v>41316</v>
      </c>
    </row>
    <row r="96" spans="1:7" x14ac:dyDescent="0.25">
      <c r="A96">
        <v>24021</v>
      </c>
      <c r="B96" t="s">
        <v>1005</v>
      </c>
      <c r="C96" t="s">
        <v>587</v>
      </c>
      <c r="D96" t="s">
        <v>8</v>
      </c>
      <c r="E96" t="s">
        <v>1305</v>
      </c>
      <c r="F96">
        <v>62</v>
      </c>
      <c r="G96" s="4">
        <v>41316</v>
      </c>
    </row>
    <row r="97" spans="1:7" x14ac:dyDescent="0.25">
      <c r="A97">
        <v>23544</v>
      </c>
      <c r="B97" t="s">
        <v>466</v>
      </c>
      <c r="C97" t="s">
        <v>256</v>
      </c>
      <c r="D97" t="s">
        <v>20</v>
      </c>
      <c r="E97" t="s">
        <v>1305</v>
      </c>
      <c r="F97">
        <v>116</v>
      </c>
      <c r="G97" s="4">
        <v>41317</v>
      </c>
    </row>
    <row r="98" spans="1:7" x14ac:dyDescent="0.25">
      <c r="A98">
        <v>23734</v>
      </c>
      <c r="B98" t="s">
        <v>699</v>
      </c>
      <c r="C98" t="s">
        <v>283</v>
      </c>
      <c r="D98" t="s">
        <v>17</v>
      </c>
      <c r="E98" t="s">
        <v>1304</v>
      </c>
      <c r="F98">
        <v>77</v>
      </c>
      <c r="G98" s="4">
        <v>41317</v>
      </c>
    </row>
    <row r="99" spans="1:7" x14ac:dyDescent="0.25">
      <c r="A99">
        <v>24142</v>
      </c>
      <c r="B99" t="s">
        <v>1129</v>
      </c>
      <c r="C99" t="s">
        <v>356</v>
      </c>
      <c r="D99" t="s">
        <v>17</v>
      </c>
      <c r="E99" t="s">
        <v>1305</v>
      </c>
      <c r="F99">
        <v>30</v>
      </c>
      <c r="G99" s="4">
        <v>41317</v>
      </c>
    </row>
    <row r="100" spans="1:7" x14ac:dyDescent="0.25">
      <c r="A100">
        <v>23993</v>
      </c>
      <c r="B100" t="s">
        <v>973</v>
      </c>
      <c r="C100" t="s">
        <v>473</v>
      </c>
      <c r="D100" t="s">
        <v>20</v>
      </c>
      <c r="E100" t="s">
        <v>1305</v>
      </c>
      <c r="F100">
        <v>82</v>
      </c>
      <c r="G100" s="4">
        <v>41318</v>
      </c>
    </row>
    <row r="101" spans="1:7" x14ac:dyDescent="0.25">
      <c r="A101">
        <v>23401</v>
      </c>
      <c r="B101" t="s">
        <v>264</v>
      </c>
      <c r="C101" t="s">
        <v>265</v>
      </c>
      <c r="D101" t="s">
        <v>43</v>
      </c>
      <c r="E101" t="s">
        <v>1304</v>
      </c>
      <c r="F101">
        <v>20</v>
      </c>
      <c r="G101" s="4">
        <v>41318</v>
      </c>
    </row>
    <row r="102" spans="1:7" x14ac:dyDescent="0.25">
      <c r="A102">
        <v>24130</v>
      </c>
      <c r="B102" t="s">
        <v>1117</v>
      </c>
      <c r="C102" t="s">
        <v>52</v>
      </c>
      <c r="D102" t="s">
        <v>20</v>
      </c>
      <c r="E102" t="s">
        <v>1305</v>
      </c>
      <c r="F102">
        <v>135</v>
      </c>
      <c r="G102" s="4">
        <v>41318</v>
      </c>
    </row>
    <row r="103" spans="1:7" x14ac:dyDescent="0.25">
      <c r="A103">
        <v>23822</v>
      </c>
      <c r="B103" t="s">
        <v>793</v>
      </c>
      <c r="C103" t="s">
        <v>378</v>
      </c>
      <c r="D103" t="s">
        <v>55</v>
      </c>
      <c r="E103" t="s">
        <v>1304</v>
      </c>
      <c r="F103">
        <v>75</v>
      </c>
      <c r="G103" s="4">
        <v>41318</v>
      </c>
    </row>
    <row r="104" spans="1:7" x14ac:dyDescent="0.25">
      <c r="A104">
        <v>24236</v>
      </c>
      <c r="B104" t="s">
        <v>1225</v>
      </c>
      <c r="C104" t="s">
        <v>302</v>
      </c>
      <c r="D104" t="s">
        <v>62</v>
      </c>
      <c r="E104" t="s">
        <v>1305</v>
      </c>
      <c r="F104">
        <v>119</v>
      </c>
      <c r="G104" s="4">
        <v>41318</v>
      </c>
    </row>
    <row r="105" spans="1:7" x14ac:dyDescent="0.25">
      <c r="A105">
        <v>23750</v>
      </c>
      <c r="B105" t="s">
        <v>716</v>
      </c>
      <c r="C105" t="s">
        <v>138</v>
      </c>
      <c r="D105" t="s">
        <v>55</v>
      </c>
      <c r="E105" t="s">
        <v>1304</v>
      </c>
      <c r="F105">
        <v>156</v>
      </c>
      <c r="G105" s="4">
        <v>41319</v>
      </c>
    </row>
    <row r="106" spans="1:7" x14ac:dyDescent="0.25">
      <c r="A106">
        <v>23985</v>
      </c>
      <c r="B106" t="s">
        <v>964</v>
      </c>
      <c r="C106" t="s">
        <v>651</v>
      </c>
      <c r="D106" t="s">
        <v>23</v>
      </c>
      <c r="E106" t="s">
        <v>1305</v>
      </c>
      <c r="F106">
        <v>163</v>
      </c>
      <c r="G106" s="4">
        <v>41319</v>
      </c>
    </row>
    <row r="107" spans="1:7" x14ac:dyDescent="0.25">
      <c r="A107">
        <v>23662</v>
      </c>
      <c r="B107" t="s">
        <v>618</v>
      </c>
      <c r="C107" t="s">
        <v>619</v>
      </c>
      <c r="D107" t="s">
        <v>23</v>
      </c>
      <c r="E107" t="s">
        <v>1304</v>
      </c>
      <c r="F107">
        <v>53</v>
      </c>
      <c r="G107" s="4">
        <v>41319</v>
      </c>
    </row>
    <row r="108" spans="1:7" x14ac:dyDescent="0.25">
      <c r="A108">
        <v>23285</v>
      </c>
      <c r="B108" t="s">
        <v>63</v>
      </c>
      <c r="C108" t="s">
        <v>64</v>
      </c>
      <c r="D108" t="s">
        <v>26</v>
      </c>
      <c r="E108" t="s">
        <v>1304</v>
      </c>
      <c r="F108">
        <v>191</v>
      </c>
      <c r="G108" s="4">
        <v>41319</v>
      </c>
    </row>
    <row r="109" spans="1:7" x14ac:dyDescent="0.25">
      <c r="A109">
        <v>23851</v>
      </c>
      <c r="B109" t="s">
        <v>825</v>
      </c>
      <c r="C109" t="s">
        <v>280</v>
      </c>
      <c r="D109" t="s">
        <v>55</v>
      </c>
      <c r="E109" t="s">
        <v>1305</v>
      </c>
      <c r="F109">
        <v>133</v>
      </c>
      <c r="G109" s="4">
        <v>41320</v>
      </c>
    </row>
    <row r="110" spans="1:7" x14ac:dyDescent="0.25">
      <c r="A110">
        <v>23306</v>
      </c>
      <c r="B110" t="s">
        <v>103</v>
      </c>
      <c r="C110" t="s">
        <v>104</v>
      </c>
      <c r="D110" t="s">
        <v>17</v>
      </c>
      <c r="E110" t="s">
        <v>1304</v>
      </c>
      <c r="F110">
        <v>67</v>
      </c>
      <c r="G110" s="4">
        <v>41320</v>
      </c>
    </row>
    <row r="111" spans="1:7" x14ac:dyDescent="0.25">
      <c r="A111">
        <v>24024</v>
      </c>
      <c r="B111" t="s">
        <v>1008</v>
      </c>
      <c r="C111" t="s">
        <v>72</v>
      </c>
      <c r="D111" t="s">
        <v>31</v>
      </c>
      <c r="E111" t="s">
        <v>1304</v>
      </c>
      <c r="F111">
        <v>36</v>
      </c>
      <c r="G111" s="4">
        <v>41320</v>
      </c>
    </row>
    <row r="112" spans="1:7" x14ac:dyDescent="0.25">
      <c r="A112">
        <v>24103</v>
      </c>
      <c r="B112" t="s">
        <v>1088</v>
      </c>
      <c r="C112" t="s">
        <v>173</v>
      </c>
      <c r="D112" t="s">
        <v>8</v>
      </c>
      <c r="E112" t="s">
        <v>1304</v>
      </c>
      <c r="F112">
        <v>194</v>
      </c>
      <c r="G112" s="4">
        <v>41320</v>
      </c>
    </row>
    <row r="113" spans="1:7" x14ac:dyDescent="0.25">
      <c r="A113">
        <v>24152</v>
      </c>
      <c r="B113" t="s">
        <v>1139</v>
      </c>
      <c r="C113" t="s">
        <v>302</v>
      </c>
      <c r="D113" t="s">
        <v>23</v>
      </c>
      <c r="E113" t="s">
        <v>1305</v>
      </c>
      <c r="F113">
        <v>165</v>
      </c>
      <c r="G113" s="4">
        <v>41320</v>
      </c>
    </row>
    <row r="114" spans="1:7" x14ac:dyDescent="0.25">
      <c r="A114">
        <v>23862</v>
      </c>
      <c r="B114" t="s">
        <v>837</v>
      </c>
      <c r="C114" t="s">
        <v>296</v>
      </c>
      <c r="D114" t="s">
        <v>14</v>
      </c>
      <c r="E114" t="s">
        <v>1304</v>
      </c>
      <c r="F114">
        <v>111</v>
      </c>
      <c r="G114" s="4">
        <v>41320</v>
      </c>
    </row>
    <row r="115" spans="1:7" x14ac:dyDescent="0.25">
      <c r="A115">
        <v>23632</v>
      </c>
      <c r="B115" t="s">
        <v>579</v>
      </c>
      <c r="C115" t="s">
        <v>84</v>
      </c>
      <c r="D115" t="s">
        <v>23</v>
      </c>
      <c r="E115" t="s">
        <v>1306</v>
      </c>
      <c r="F115">
        <v>124</v>
      </c>
      <c r="G115" s="4">
        <v>41321</v>
      </c>
    </row>
    <row r="116" spans="1:7" x14ac:dyDescent="0.25">
      <c r="A116">
        <v>24236</v>
      </c>
      <c r="B116" t="s">
        <v>1225</v>
      </c>
      <c r="C116" t="s">
        <v>302</v>
      </c>
      <c r="D116" t="s">
        <v>17</v>
      </c>
      <c r="E116" t="s">
        <v>1304</v>
      </c>
      <c r="F116">
        <v>38</v>
      </c>
      <c r="G116" s="4">
        <v>41322</v>
      </c>
    </row>
    <row r="117" spans="1:7" x14ac:dyDescent="0.25">
      <c r="A117">
        <v>23428</v>
      </c>
      <c r="B117" t="s">
        <v>310</v>
      </c>
      <c r="C117" t="s">
        <v>203</v>
      </c>
      <c r="D117" t="s">
        <v>23</v>
      </c>
      <c r="E117" t="s">
        <v>1304</v>
      </c>
      <c r="F117">
        <v>117</v>
      </c>
      <c r="G117" s="4">
        <v>41322</v>
      </c>
    </row>
    <row r="118" spans="1:7" x14ac:dyDescent="0.25">
      <c r="A118">
        <v>24208</v>
      </c>
      <c r="B118" t="s">
        <v>1197</v>
      </c>
      <c r="C118" t="s">
        <v>59</v>
      </c>
      <c r="D118" t="s">
        <v>8</v>
      </c>
      <c r="E118" t="s">
        <v>1304</v>
      </c>
      <c r="F118">
        <v>100</v>
      </c>
      <c r="G118" s="4">
        <v>41322</v>
      </c>
    </row>
    <row r="119" spans="1:7" x14ac:dyDescent="0.25">
      <c r="A119">
        <v>24251</v>
      </c>
      <c r="B119" t="s">
        <v>1241</v>
      </c>
      <c r="C119" t="s">
        <v>1236</v>
      </c>
      <c r="D119" t="s">
        <v>43</v>
      </c>
      <c r="E119" t="s">
        <v>1304</v>
      </c>
      <c r="F119">
        <v>107</v>
      </c>
      <c r="G119" s="4">
        <v>41323</v>
      </c>
    </row>
    <row r="120" spans="1:7" x14ac:dyDescent="0.25">
      <c r="A120">
        <v>23992</v>
      </c>
      <c r="B120" t="s">
        <v>971</v>
      </c>
      <c r="C120" t="s">
        <v>972</v>
      </c>
      <c r="D120" t="s">
        <v>62</v>
      </c>
      <c r="E120" t="s">
        <v>1304</v>
      </c>
      <c r="F120">
        <v>11</v>
      </c>
      <c r="G120" s="4">
        <v>41323</v>
      </c>
    </row>
    <row r="121" spans="1:7" x14ac:dyDescent="0.25">
      <c r="A121">
        <v>23658</v>
      </c>
      <c r="B121" t="s">
        <v>612</v>
      </c>
      <c r="C121" t="s">
        <v>427</v>
      </c>
      <c r="D121" t="s">
        <v>8</v>
      </c>
      <c r="E121" t="s">
        <v>1304</v>
      </c>
      <c r="F121">
        <v>14</v>
      </c>
      <c r="G121" s="4">
        <v>41323</v>
      </c>
    </row>
    <row r="122" spans="1:7" x14ac:dyDescent="0.25">
      <c r="A122">
        <v>23907</v>
      </c>
      <c r="B122" t="s">
        <v>882</v>
      </c>
      <c r="C122" t="s">
        <v>288</v>
      </c>
      <c r="D122" t="s">
        <v>31</v>
      </c>
      <c r="E122" t="s">
        <v>1304</v>
      </c>
      <c r="F122">
        <v>186</v>
      </c>
      <c r="G122" s="4">
        <v>41323</v>
      </c>
    </row>
    <row r="123" spans="1:7" x14ac:dyDescent="0.25">
      <c r="A123">
        <v>23727</v>
      </c>
      <c r="B123" t="s">
        <v>692</v>
      </c>
      <c r="C123" t="s">
        <v>133</v>
      </c>
      <c r="D123" t="s">
        <v>23</v>
      </c>
      <c r="E123" t="s">
        <v>1305</v>
      </c>
      <c r="F123">
        <v>161</v>
      </c>
      <c r="G123" s="4">
        <v>41324</v>
      </c>
    </row>
    <row r="124" spans="1:7" x14ac:dyDescent="0.25">
      <c r="A124">
        <v>24188</v>
      </c>
      <c r="B124" t="s">
        <v>1176</v>
      </c>
      <c r="C124" t="s">
        <v>404</v>
      </c>
      <c r="D124" t="s">
        <v>31</v>
      </c>
      <c r="E124" t="s">
        <v>1304</v>
      </c>
      <c r="F124">
        <v>175</v>
      </c>
      <c r="G124" s="4">
        <v>41324</v>
      </c>
    </row>
    <row r="125" spans="1:7" x14ac:dyDescent="0.25">
      <c r="A125">
        <v>23584</v>
      </c>
      <c r="B125" t="s">
        <v>517</v>
      </c>
      <c r="C125" t="s">
        <v>37</v>
      </c>
      <c r="D125" t="s">
        <v>62</v>
      </c>
      <c r="E125" t="s">
        <v>1305</v>
      </c>
      <c r="F125">
        <v>11</v>
      </c>
      <c r="G125" s="4">
        <v>41325</v>
      </c>
    </row>
    <row r="126" spans="1:7" x14ac:dyDescent="0.25">
      <c r="A126">
        <v>24077</v>
      </c>
      <c r="B126" t="s">
        <v>1062</v>
      </c>
      <c r="C126" t="s">
        <v>269</v>
      </c>
      <c r="D126" t="s">
        <v>8</v>
      </c>
      <c r="E126" t="s">
        <v>1306</v>
      </c>
      <c r="F126">
        <v>211</v>
      </c>
      <c r="G126" s="4">
        <v>41325</v>
      </c>
    </row>
    <row r="127" spans="1:7" x14ac:dyDescent="0.25">
      <c r="A127">
        <v>23466</v>
      </c>
      <c r="B127" t="s">
        <v>364</v>
      </c>
      <c r="C127" t="s">
        <v>201</v>
      </c>
      <c r="D127" t="s">
        <v>8</v>
      </c>
      <c r="E127" t="s">
        <v>1304</v>
      </c>
      <c r="F127">
        <v>152</v>
      </c>
      <c r="G127" s="4">
        <v>41326</v>
      </c>
    </row>
    <row r="128" spans="1:7" x14ac:dyDescent="0.25">
      <c r="A128">
        <v>23515</v>
      </c>
      <c r="B128" t="s">
        <v>426</v>
      </c>
      <c r="C128" t="s">
        <v>427</v>
      </c>
      <c r="D128" t="s">
        <v>31</v>
      </c>
      <c r="E128" t="s">
        <v>1305</v>
      </c>
      <c r="F128">
        <v>112</v>
      </c>
      <c r="G128" s="4">
        <v>41327</v>
      </c>
    </row>
    <row r="129" spans="1:7" x14ac:dyDescent="0.25">
      <c r="A129">
        <v>23525</v>
      </c>
      <c r="B129" t="s">
        <v>440</v>
      </c>
      <c r="C129" t="s">
        <v>116</v>
      </c>
      <c r="D129" t="s">
        <v>31</v>
      </c>
      <c r="E129" t="s">
        <v>1305</v>
      </c>
      <c r="F129">
        <v>203</v>
      </c>
      <c r="G129" s="4">
        <v>41327</v>
      </c>
    </row>
    <row r="130" spans="1:7" x14ac:dyDescent="0.25">
      <c r="A130">
        <v>23573</v>
      </c>
      <c r="B130" t="s">
        <v>504</v>
      </c>
      <c r="C130" t="s">
        <v>127</v>
      </c>
      <c r="D130" t="s">
        <v>8</v>
      </c>
      <c r="E130" t="s">
        <v>1304</v>
      </c>
      <c r="F130">
        <v>124</v>
      </c>
      <c r="G130" s="4">
        <v>41327</v>
      </c>
    </row>
    <row r="131" spans="1:7" x14ac:dyDescent="0.25">
      <c r="A131">
        <v>23291</v>
      </c>
      <c r="B131" t="s">
        <v>75</v>
      </c>
      <c r="C131" t="s">
        <v>76</v>
      </c>
      <c r="D131" t="s">
        <v>23</v>
      </c>
      <c r="E131" t="s">
        <v>1304</v>
      </c>
      <c r="F131">
        <v>85</v>
      </c>
      <c r="G131" s="4">
        <v>41328</v>
      </c>
    </row>
    <row r="132" spans="1:7" x14ac:dyDescent="0.25">
      <c r="A132">
        <v>23612</v>
      </c>
      <c r="B132" t="s">
        <v>551</v>
      </c>
      <c r="C132" t="s">
        <v>35</v>
      </c>
      <c r="D132" t="s">
        <v>17</v>
      </c>
      <c r="E132" t="s">
        <v>1305</v>
      </c>
      <c r="F132">
        <v>158</v>
      </c>
      <c r="G132" s="4">
        <v>41328</v>
      </c>
    </row>
    <row r="133" spans="1:7" x14ac:dyDescent="0.25">
      <c r="A133">
        <v>23622</v>
      </c>
      <c r="B133" t="s">
        <v>564</v>
      </c>
      <c r="C133" t="s">
        <v>565</v>
      </c>
      <c r="D133" t="s">
        <v>26</v>
      </c>
      <c r="E133" t="s">
        <v>1304</v>
      </c>
      <c r="F133">
        <v>29</v>
      </c>
      <c r="G133" s="4">
        <v>41328</v>
      </c>
    </row>
    <row r="134" spans="1:7" x14ac:dyDescent="0.25">
      <c r="A134">
        <v>23504</v>
      </c>
      <c r="B134" t="s">
        <v>412</v>
      </c>
      <c r="C134" t="s">
        <v>94</v>
      </c>
      <c r="D134" t="s">
        <v>20</v>
      </c>
      <c r="E134" t="s">
        <v>1304</v>
      </c>
      <c r="F134">
        <v>63</v>
      </c>
      <c r="G134" s="4">
        <v>41328</v>
      </c>
    </row>
    <row r="135" spans="1:7" x14ac:dyDescent="0.25">
      <c r="A135">
        <v>24007</v>
      </c>
      <c r="B135" t="s">
        <v>989</v>
      </c>
      <c r="C135" t="s">
        <v>236</v>
      </c>
      <c r="D135" t="s">
        <v>14</v>
      </c>
      <c r="E135" t="s">
        <v>1305</v>
      </c>
      <c r="F135">
        <v>105</v>
      </c>
      <c r="G135" s="4">
        <v>41329</v>
      </c>
    </row>
    <row r="136" spans="1:7" x14ac:dyDescent="0.25">
      <c r="A136">
        <v>23423</v>
      </c>
      <c r="B136" t="s">
        <v>301</v>
      </c>
      <c r="C136" t="s">
        <v>302</v>
      </c>
      <c r="D136" t="s">
        <v>20</v>
      </c>
      <c r="E136" t="s">
        <v>1304</v>
      </c>
      <c r="F136">
        <v>40</v>
      </c>
      <c r="G136" s="4">
        <v>41329</v>
      </c>
    </row>
    <row r="137" spans="1:7" x14ac:dyDescent="0.25">
      <c r="A137">
        <v>23263</v>
      </c>
      <c r="B137" t="s">
        <v>9</v>
      </c>
      <c r="C137" t="s">
        <v>10</v>
      </c>
      <c r="D137" t="s">
        <v>8</v>
      </c>
      <c r="E137" t="s">
        <v>1304</v>
      </c>
      <c r="F137">
        <v>194</v>
      </c>
      <c r="G137" s="4">
        <v>41329</v>
      </c>
    </row>
    <row r="138" spans="1:7" x14ac:dyDescent="0.25">
      <c r="A138">
        <v>23597</v>
      </c>
      <c r="B138" t="s">
        <v>532</v>
      </c>
      <c r="C138" t="s">
        <v>533</v>
      </c>
      <c r="D138" t="s">
        <v>23</v>
      </c>
      <c r="E138" t="s">
        <v>1304</v>
      </c>
      <c r="F138">
        <v>164</v>
      </c>
      <c r="G138" s="4">
        <v>41329</v>
      </c>
    </row>
    <row r="139" spans="1:7" x14ac:dyDescent="0.25">
      <c r="A139">
        <v>23743</v>
      </c>
      <c r="B139" t="s">
        <v>708</v>
      </c>
      <c r="C139" t="s">
        <v>76</v>
      </c>
      <c r="D139" t="s">
        <v>31</v>
      </c>
      <c r="E139" t="s">
        <v>1304</v>
      </c>
      <c r="F139">
        <v>91</v>
      </c>
      <c r="G139" s="4">
        <v>41330</v>
      </c>
    </row>
    <row r="140" spans="1:7" x14ac:dyDescent="0.25">
      <c r="A140">
        <v>24232</v>
      </c>
      <c r="B140" t="s">
        <v>1221</v>
      </c>
      <c r="C140" t="s">
        <v>745</v>
      </c>
      <c r="D140" t="s">
        <v>62</v>
      </c>
      <c r="E140" t="s">
        <v>1305</v>
      </c>
      <c r="F140">
        <v>38</v>
      </c>
      <c r="G140" s="4">
        <v>41330</v>
      </c>
    </row>
    <row r="141" spans="1:7" x14ac:dyDescent="0.25">
      <c r="A141">
        <v>23676</v>
      </c>
      <c r="B141" t="s">
        <v>635</v>
      </c>
      <c r="C141" t="s">
        <v>96</v>
      </c>
      <c r="D141" t="s">
        <v>8</v>
      </c>
      <c r="E141" t="s">
        <v>1305</v>
      </c>
      <c r="F141">
        <v>24</v>
      </c>
      <c r="G141" s="4">
        <v>41330</v>
      </c>
    </row>
    <row r="142" spans="1:7" x14ac:dyDescent="0.25">
      <c r="A142">
        <v>24078</v>
      </c>
      <c r="B142" t="s">
        <v>1063</v>
      </c>
      <c r="C142" t="s">
        <v>599</v>
      </c>
      <c r="D142" t="s">
        <v>20</v>
      </c>
      <c r="E142" t="s">
        <v>1305</v>
      </c>
      <c r="F142">
        <v>60</v>
      </c>
      <c r="G142" s="4">
        <v>41330</v>
      </c>
    </row>
    <row r="143" spans="1:7" x14ac:dyDescent="0.25">
      <c r="A143">
        <v>23824</v>
      </c>
      <c r="B143" t="s">
        <v>795</v>
      </c>
      <c r="C143" t="s">
        <v>167</v>
      </c>
      <c r="D143" t="s">
        <v>48</v>
      </c>
      <c r="E143" t="s">
        <v>1304</v>
      </c>
      <c r="F143">
        <v>158</v>
      </c>
      <c r="G143" s="4">
        <v>41331</v>
      </c>
    </row>
    <row r="144" spans="1:7" x14ac:dyDescent="0.25">
      <c r="A144">
        <v>23881</v>
      </c>
      <c r="B144" t="s">
        <v>856</v>
      </c>
      <c r="C144" t="s">
        <v>33</v>
      </c>
      <c r="D144" t="s">
        <v>8</v>
      </c>
      <c r="E144" t="s">
        <v>1305</v>
      </c>
      <c r="F144">
        <v>159</v>
      </c>
      <c r="G144" s="4">
        <v>41331</v>
      </c>
    </row>
    <row r="145" spans="1:7" x14ac:dyDescent="0.25">
      <c r="A145">
        <v>23979</v>
      </c>
      <c r="B145" t="s">
        <v>958</v>
      </c>
      <c r="C145" t="s">
        <v>298</v>
      </c>
      <c r="D145" t="s">
        <v>20</v>
      </c>
      <c r="E145" t="s">
        <v>1304</v>
      </c>
      <c r="F145">
        <v>83</v>
      </c>
      <c r="G145" s="4">
        <v>41331</v>
      </c>
    </row>
    <row r="146" spans="1:7" x14ac:dyDescent="0.25">
      <c r="A146">
        <v>23981</v>
      </c>
      <c r="B146" t="s">
        <v>960</v>
      </c>
      <c r="C146" t="s">
        <v>503</v>
      </c>
      <c r="D146" t="s">
        <v>14</v>
      </c>
      <c r="E146" t="s">
        <v>1305</v>
      </c>
      <c r="F146">
        <v>62</v>
      </c>
      <c r="G146" s="4">
        <v>41331</v>
      </c>
    </row>
    <row r="147" spans="1:7" x14ac:dyDescent="0.25">
      <c r="A147">
        <v>24198</v>
      </c>
      <c r="B147" t="s">
        <v>1186</v>
      </c>
      <c r="C147" t="s">
        <v>102</v>
      </c>
      <c r="D147" t="s">
        <v>17</v>
      </c>
      <c r="E147" t="s">
        <v>1304</v>
      </c>
      <c r="F147">
        <v>37</v>
      </c>
      <c r="G147" s="4">
        <v>41331</v>
      </c>
    </row>
    <row r="148" spans="1:7" x14ac:dyDescent="0.25">
      <c r="A148">
        <v>24089</v>
      </c>
      <c r="B148" t="s">
        <v>1074</v>
      </c>
      <c r="C148" t="s">
        <v>314</v>
      </c>
      <c r="D148" t="s">
        <v>48</v>
      </c>
      <c r="E148" t="s">
        <v>1304</v>
      </c>
      <c r="F148">
        <v>33</v>
      </c>
      <c r="G148" s="4">
        <v>41331</v>
      </c>
    </row>
    <row r="149" spans="1:7" x14ac:dyDescent="0.25">
      <c r="A149">
        <v>23585</v>
      </c>
      <c r="B149" t="s">
        <v>518</v>
      </c>
      <c r="C149" t="s">
        <v>503</v>
      </c>
      <c r="D149" t="s">
        <v>55</v>
      </c>
      <c r="E149" t="s">
        <v>1305</v>
      </c>
      <c r="F149">
        <v>74</v>
      </c>
      <c r="G149" s="4">
        <v>41332</v>
      </c>
    </row>
    <row r="150" spans="1:7" x14ac:dyDescent="0.25">
      <c r="A150">
        <v>24211</v>
      </c>
      <c r="B150" t="s">
        <v>1200</v>
      </c>
      <c r="C150" t="s">
        <v>25</v>
      </c>
      <c r="D150" t="s">
        <v>26</v>
      </c>
      <c r="E150" t="s">
        <v>1304</v>
      </c>
      <c r="F150">
        <v>102</v>
      </c>
      <c r="G150" s="4">
        <v>41333</v>
      </c>
    </row>
    <row r="151" spans="1:7" x14ac:dyDescent="0.25">
      <c r="A151">
        <v>23940</v>
      </c>
      <c r="B151" t="s">
        <v>916</v>
      </c>
      <c r="C151" t="s">
        <v>88</v>
      </c>
      <c r="D151" t="s">
        <v>62</v>
      </c>
      <c r="E151" t="s">
        <v>1305</v>
      </c>
      <c r="F151">
        <v>211</v>
      </c>
      <c r="G151" s="4">
        <v>41334</v>
      </c>
    </row>
    <row r="152" spans="1:7" x14ac:dyDescent="0.25">
      <c r="A152">
        <v>23686</v>
      </c>
      <c r="B152" t="s">
        <v>645</v>
      </c>
      <c r="C152" t="s">
        <v>173</v>
      </c>
      <c r="D152" t="s">
        <v>17</v>
      </c>
      <c r="E152" t="s">
        <v>1304</v>
      </c>
      <c r="F152">
        <v>161</v>
      </c>
      <c r="G152" s="4">
        <v>41334</v>
      </c>
    </row>
    <row r="153" spans="1:7" x14ac:dyDescent="0.25">
      <c r="A153">
        <v>23318</v>
      </c>
      <c r="B153" t="s">
        <v>124</v>
      </c>
      <c r="C153" t="s">
        <v>125</v>
      </c>
      <c r="D153" t="s">
        <v>23</v>
      </c>
      <c r="E153" t="s">
        <v>1304</v>
      </c>
      <c r="F153">
        <v>180</v>
      </c>
      <c r="G153" s="4">
        <v>41335</v>
      </c>
    </row>
    <row r="154" spans="1:7" x14ac:dyDescent="0.25">
      <c r="A154">
        <v>24125</v>
      </c>
      <c r="B154" t="s">
        <v>1112</v>
      </c>
      <c r="C154" t="s">
        <v>430</v>
      </c>
      <c r="D154" t="s">
        <v>31</v>
      </c>
      <c r="E154" t="s">
        <v>1304</v>
      </c>
      <c r="F154">
        <v>196</v>
      </c>
      <c r="G154" s="4">
        <v>41335</v>
      </c>
    </row>
    <row r="155" spans="1:7" x14ac:dyDescent="0.25">
      <c r="A155">
        <v>23587</v>
      </c>
      <c r="B155" t="s">
        <v>520</v>
      </c>
      <c r="C155" t="s">
        <v>223</v>
      </c>
      <c r="D155" t="s">
        <v>55</v>
      </c>
      <c r="E155" t="s">
        <v>1304</v>
      </c>
      <c r="F155">
        <v>111</v>
      </c>
      <c r="G155" s="4">
        <v>41335</v>
      </c>
    </row>
    <row r="156" spans="1:7" x14ac:dyDescent="0.25">
      <c r="A156">
        <v>23969</v>
      </c>
      <c r="B156" t="s">
        <v>947</v>
      </c>
      <c r="C156" t="s">
        <v>948</v>
      </c>
      <c r="D156" t="s">
        <v>17</v>
      </c>
      <c r="E156" t="s">
        <v>1306</v>
      </c>
      <c r="F156">
        <v>206</v>
      </c>
      <c r="G156" s="4">
        <v>41335</v>
      </c>
    </row>
    <row r="157" spans="1:7" x14ac:dyDescent="0.25">
      <c r="A157">
        <v>23611</v>
      </c>
      <c r="B157" t="s">
        <v>549</v>
      </c>
      <c r="C157" t="s">
        <v>550</v>
      </c>
      <c r="D157" t="s">
        <v>8</v>
      </c>
      <c r="E157" t="s">
        <v>1304</v>
      </c>
      <c r="F157">
        <v>188</v>
      </c>
      <c r="G157" s="4">
        <v>41335</v>
      </c>
    </row>
    <row r="158" spans="1:7" x14ac:dyDescent="0.25">
      <c r="A158">
        <v>23918</v>
      </c>
      <c r="B158" t="s">
        <v>893</v>
      </c>
      <c r="C158" t="s">
        <v>173</v>
      </c>
      <c r="D158" t="s">
        <v>23</v>
      </c>
      <c r="E158" t="s">
        <v>1304</v>
      </c>
      <c r="F158">
        <v>107</v>
      </c>
      <c r="G158" s="4">
        <v>41335</v>
      </c>
    </row>
    <row r="159" spans="1:7" x14ac:dyDescent="0.25">
      <c r="A159">
        <v>24140</v>
      </c>
      <c r="B159" t="s">
        <v>1127</v>
      </c>
      <c r="C159" t="s">
        <v>146</v>
      </c>
      <c r="D159" t="s">
        <v>23</v>
      </c>
      <c r="E159" t="s">
        <v>1304</v>
      </c>
      <c r="F159">
        <v>6</v>
      </c>
      <c r="G159" s="4">
        <v>41336</v>
      </c>
    </row>
    <row r="160" spans="1:7" x14ac:dyDescent="0.25">
      <c r="A160">
        <v>23559</v>
      </c>
      <c r="B160" t="s">
        <v>488</v>
      </c>
      <c r="C160" t="s">
        <v>114</v>
      </c>
      <c r="D160" t="s">
        <v>62</v>
      </c>
      <c r="E160" t="s">
        <v>1305</v>
      </c>
      <c r="F160">
        <v>35</v>
      </c>
      <c r="G160" s="4">
        <v>41336</v>
      </c>
    </row>
    <row r="161" spans="1:7" x14ac:dyDescent="0.25">
      <c r="A161">
        <v>23603</v>
      </c>
      <c r="B161" t="s">
        <v>539</v>
      </c>
      <c r="C161" t="s">
        <v>252</v>
      </c>
      <c r="D161" t="s">
        <v>14</v>
      </c>
      <c r="E161" t="s">
        <v>1304</v>
      </c>
      <c r="F161">
        <v>176</v>
      </c>
      <c r="G161" s="4">
        <v>41336</v>
      </c>
    </row>
    <row r="162" spans="1:7" x14ac:dyDescent="0.25">
      <c r="A162">
        <v>23828</v>
      </c>
      <c r="B162" t="s">
        <v>799</v>
      </c>
      <c r="C162" t="s">
        <v>272</v>
      </c>
      <c r="D162" t="s">
        <v>17</v>
      </c>
      <c r="E162" t="s">
        <v>1305</v>
      </c>
      <c r="F162">
        <v>10</v>
      </c>
      <c r="G162" s="4">
        <v>41336</v>
      </c>
    </row>
    <row r="163" spans="1:7" x14ac:dyDescent="0.25">
      <c r="A163">
        <v>24159</v>
      </c>
      <c r="B163" t="s">
        <v>1146</v>
      </c>
      <c r="C163" t="s">
        <v>992</v>
      </c>
      <c r="D163" t="s">
        <v>62</v>
      </c>
      <c r="E163" t="s">
        <v>1304</v>
      </c>
      <c r="F163">
        <v>16</v>
      </c>
      <c r="G163" s="4">
        <v>41336</v>
      </c>
    </row>
    <row r="164" spans="1:7" x14ac:dyDescent="0.25">
      <c r="A164">
        <v>23636</v>
      </c>
      <c r="B164" t="s">
        <v>583</v>
      </c>
      <c r="C164" t="s">
        <v>457</v>
      </c>
      <c r="D164" t="s">
        <v>31</v>
      </c>
      <c r="E164" t="s">
        <v>1305</v>
      </c>
      <c r="F164">
        <v>192</v>
      </c>
      <c r="G164" s="4">
        <v>41337</v>
      </c>
    </row>
    <row r="165" spans="1:7" x14ac:dyDescent="0.25">
      <c r="A165">
        <v>24062</v>
      </c>
      <c r="B165" t="s">
        <v>1046</v>
      </c>
      <c r="C165" t="s">
        <v>336</v>
      </c>
      <c r="D165" t="s">
        <v>20</v>
      </c>
      <c r="E165" t="s">
        <v>1305</v>
      </c>
      <c r="F165">
        <v>43</v>
      </c>
      <c r="G165" s="4">
        <v>41337</v>
      </c>
    </row>
    <row r="166" spans="1:7" x14ac:dyDescent="0.25">
      <c r="A166">
        <v>23939</v>
      </c>
      <c r="B166" t="s">
        <v>915</v>
      </c>
      <c r="C166" t="s">
        <v>745</v>
      </c>
      <c r="D166" t="s">
        <v>48</v>
      </c>
      <c r="E166" t="s">
        <v>1304</v>
      </c>
      <c r="F166">
        <v>156</v>
      </c>
      <c r="G166" s="4">
        <v>41337</v>
      </c>
    </row>
    <row r="167" spans="1:7" x14ac:dyDescent="0.25">
      <c r="A167">
        <v>23568</v>
      </c>
      <c r="B167" t="s">
        <v>498</v>
      </c>
      <c r="C167" t="s">
        <v>232</v>
      </c>
      <c r="D167" t="s">
        <v>55</v>
      </c>
      <c r="E167" t="s">
        <v>1304</v>
      </c>
      <c r="F167">
        <v>110</v>
      </c>
      <c r="G167" s="4">
        <v>41337</v>
      </c>
    </row>
    <row r="168" spans="1:7" x14ac:dyDescent="0.25">
      <c r="A168">
        <v>23866</v>
      </c>
      <c r="B168" t="s">
        <v>841</v>
      </c>
      <c r="C168" t="s">
        <v>19</v>
      </c>
      <c r="D168" t="s">
        <v>8</v>
      </c>
      <c r="E168" t="s">
        <v>1304</v>
      </c>
      <c r="F168">
        <v>186</v>
      </c>
      <c r="G168" s="4">
        <v>41338</v>
      </c>
    </row>
    <row r="169" spans="1:7" x14ac:dyDescent="0.25">
      <c r="A169">
        <v>24100</v>
      </c>
      <c r="B169" t="s">
        <v>1085</v>
      </c>
      <c r="C169" t="s">
        <v>476</v>
      </c>
      <c r="D169" t="s">
        <v>43</v>
      </c>
      <c r="E169" t="s">
        <v>1304</v>
      </c>
      <c r="F169">
        <v>179</v>
      </c>
      <c r="G169" s="4">
        <v>41338</v>
      </c>
    </row>
    <row r="170" spans="1:7" x14ac:dyDescent="0.25">
      <c r="A170">
        <v>23508</v>
      </c>
      <c r="B170" t="s">
        <v>417</v>
      </c>
      <c r="C170" t="s">
        <v>158</v>
      </c>
      <c r="D170" t="s">
        <v>17</v>
      </c>
      <c r="E170" t="s">
        <v>1304</v>
      </c>
      <c r="F170">
        <v>195</v>
      </c>
      <c r="G170" s="4">
        <v>41338</v>
      </c>
    </row>
    <row r="171" spans="1:7" x14ac:dyDescent="0.25">
      <c r="A171">
        <v>23955</v>
      </c>
      <c r="B171" t="s">
        <v>932</v>
      </c>
      <c r="C171" t="s">
        <v>808</v>
      </c>
      <c r="D171" t="s">
        <v>43</v>
      </c>
      <c r="E171" t="s">
        <v>1304</v>
      </c>
      <c r="F171">
        <v>171</v>
      </c>
      <c r="G171" s="4">
        <v>41338</v>
      </c>
    </row>
    <row r="172" spans="1:7" x14ac:dyDescent="0.25">
      <c r="A172">
        <v>23970</v>
      </c>
      <c r="B172" t="s">
        <v>949</v>
      </c>
      <c r="C172" t="s">
        <v>280</v>
      </c>
      <c r="D172" t="s">
        <v>26</v>
      </c>
      <c r="E172" t="s">
        <v>1305</v>
      </c>
      <c r="F172">
        <v>59</v>
      </c>
      <c r="G172" s="4">
        <v>41339</v>
      </c>
    </row>
    <row r="173" spans="1:7" x14ac:dyDescent="0.25">
      <c r="A173">
        <v>23620</v>
      </c>
      <c r="B173" t="s">
        <v>562</v>
      </c>
      <c r="C173" t="s">
        <v>86</v>
      </c>
      <c r="D173" t="s">
        <v>11</v>
      </c>
      <c r="E173" t="s">
        <v>1304</v>
      </c>
      <c r="F173">
        <v>28</v>
      </c>
      <c r="G173" s="4">
        <v>41339</v>
      </c>
    </row>
    <row r="174" spans="1:7" x14ac:dyDescent="0.25">
      <c r="A174">
        <v>23468</v>
      </c>
      <c r="B174" t="s">
        <v>367</v>
      </c>
      <c r="C174" t="s">
        <v>347</v>
      </c>
      <c r="D174" t="s">
        <v>62</v>
      </c>
      <c r="E174" t="s">
        <v>1304</v>
      </c>
      <c r="F174">
        <v>105</v>
      </c>
      <c r="G174" s="4">
        <v>41339</v>
      </c>
    </row>
    <row r="175" spans="1:7" x14ac:dyDescent="0.25">
      <c r="A175">
        <v>23730</v>
      </c>
      <c r="B175" t="s">
        <v>695</v>
      </c>
      <c r="C175" t="s">
        <v>619</v>
      </c>
      <c r="D175" t="s">
        <v>11</v>
      </c>
      <c r="E175" t="s">
        <v>1305</v>
      </c>
      <c r="F175">
        <v>187</v>
      </c>
      <c r="G175" s="4">
        <v>41339</v>
      </c>
    </row>
    <row r="176" spans="1:7" x14ac:dyDescent="0.25">
      <c r="A176">
        <v>24146</v>
      </c>
      <c r="B176" t="s">
        <v>1133</v>
      </c>
      <c r="C176" t="s">
        <v>550</v>
      </c>
      <c r="D176" t="s">
        <v>62</v>
      </c>
      <c r="E176" t="s">
        <v>1304</v>
      </c>
      <c r="F176">
        <v>173</v>
      </c>
      <c r="G176" s="4">
        <v>41340</v>
      </c>
    </row>
    <row r="177" spans="1:7" x14ac:dyDescent="0.25">
      <c r="A177">
        <v>23846</v>
      </c>
      <c r="B177" t="s">
        <v>820</v>
      </c>
      <c r="C177" t="s">
        <v>78</v>
      </c>
      <c r="D177" t="s">
        <v>20</v>
      </c>
      <c r="E177" t="s">
        <v>1304</v>
      </c>
      <c r="F177">
        <v>132</v>
      </c>
      <c r="G177" s="4">
        <v>41340</v>
      </c>
    </row>
    <row r="178" spans="1:7" x14ac:dyDescent="0.25">
      <c r="A178">
        <v>24076</v>
      </c>
      <c r="B178" t="s">
        <v>1061</v>
      </c>
      <c r="C178" t="s">
        <v>834</v>
      </c>
      <c r="D178" t="s">
        <v>11</v>
      </c>
      <c r="E178" t="s">
        <v>1305</v>
      </c>
      <c r="F178">
        <v>26</v>
      </c>
      <c r="G178" s="4">
        <v>41340</v>
      </c>
    </row>
    <row r="179" spans="1:7" x14ac:dyDescent="0.25">
      <c r="A179">
        <v>23571</v>
      </c>
      <c r="B179" t="s">
        <v>501</v>
      </c>
      <c r="C179" t="s">
        <v>462</v>
      </c>
      <c r="D179" t="s">
        <v>23</v>
      </c>
      <c r="E179" t="s">
        <v>1305</v>
      </c>
      <c r="F179">
        <v>63</v>
      </c>
      <c r="G179" s="4">
        <v>41340</v>
      </c>
    </row>
    <row r="180" spans="1:7" x14ac:dyDescent="0.25">
      <c r="A180">
        <v>23441</v>
      </c>
      <c r="B180" t="s">
        <v>326</v>
      </c>
      <c r="C180" t="s">
        <v>327</v>
      </c>
      <c r="D180" t="s">
        <v>17</v>
      </c>
      <c r="E180" t="s">
        <v>1304</v>
      </c>
      <c r="F180">
        <v>45</v>
      </c>
      <c r="G180" s="4">
        <v>41340</v>
      </c>
    </row>
    <row r="181" spans="1:7" x14ac:dyDescent="0.25">
      <c r="A181">
        <v>23645</v>
      </c>
      <c r="B181" t="s">
        <v>595</v>
      </c>
      <c r="C181" t="s">
        <v>238</v>
      </c>
      <c r="D181" t="s">
        <v>14</v>
      </c>
      <c r="E181" t="s">
        <v>1304</v>
      </c>
      <c r="F181">
        <v>37</v>
      </c>
      <c r="G181" s="4">
        <v>41341</v>
      </c>
    </row>
    <row r="182" spans="1:7" x14ac:dyDescent="0.25">
      <c r="A182">
        <v>23679</v>
      </c>
      <c r="B182" t="s">
        <v>638</v>
      </c>
      <c r="C182" t="s">
        <v>167</v>
      </c>
      <c r="D182" t="s">
        <v>48</v>
      </c>
      <c r="E182" t="s">
        <v>1305</v>
      </c>
      <c r="F182">
        <v>101</v>
      </c>
      <c r="G182" s="4">
        <v>41341</v>
      </c>
    </row>
    <row r="183" spans="1:7" x14ac:dyDescent="0.25">
      <c r="A183">
        <v>24250</v>
      </c>
      <c r="B183" t="s">
        <v>1240</v>
      </c>
      <c r="C183" t="s">
        <v>178</v>
      </c>
      <c r="D183" t="s">
        <v>20</v>
      </c>
      <c r="E183" t="s">
        <v>1304</v>
      </c>
      <c r="F183">
        <v>204</v>
      </c>
      <c r="G183" s="4">
        <v>41341</v>
      </c>
    </row>
    <row r="184" spans="1:7" x14ac:dyDescent="0.25">
      <c r="A184">
        <v>24245</v>
      </c>
      <c r="B184" t="s">
        <v>1234</v>
      </c>
      <c r="C184" t="s">
        <v>981</v>
      </c>
      <c r="D184" t="s">
        <v>26</v>
      </c>
      <c r="E184" t="s">
        <v>1304</v>
      </c>
      <c r="F184">
        <v>106</v>
      </c>
      <c r="G184" s="4">
        <v>41341</v>
      </c>
    </row>
    <row r="185" spans="1:7" x14ac:dyDescent="0.25">
      <c r="A185">
        <v>23781</v>
      </c>
      <c r="B185" t="s">
        <v>749</v>
      </c>
      <c r="C185" t="s">
        <v>30</v>
      </c>
      <c r="D185" t="s">
        <v>20</v>
      </c>
      <c r="E185" t="s">
        <v>1305</v>
      </c>
      <c r="F185">
        <v>148</v>
      </c>
      <c r="G185" s="4">
        <v>41341</v>
      </c>
    </row>
    <row r="186" spans="1:7" x14ac:dyDescent="0.25">
      <c r="A186">
        <v>23960</v>
      </c>
      <c r="B186" t="s">
        <v>937</v>
      </c>
      <c r="C186" t="s">
        <v>82</v>
      </c>
      <c r="D186" t="s">
        <v>14</v>
      </c>
      <c r="E186" t="s">
        <v>1305</v>
      </c>
      <c r="F186">
        <v>25</v>
      </c>
      <c r="G186" s="4">
        <v>41341</v>
      </c>
    </row>
    <row r="187" spans="1:7" x14ac:dyDescent="0.25">
      <c r="A187">
        <v>23456</v>
      </c>
      <c r="B187" t="s">
        <v>348</v>
      </c>
      <c r="C187" t="s">
        <v>316</v>
      </c>
      <c r="D187" t="s">
        <v>31</v>
      </c>
      <c r="E187" t="s">
        <v>1304</v>
      </c>
      <c r="F187">
        <v>83</v>
      </c>
      <c r="G187" s="4">
        <v>41342</v>
      </c>
    </row>
    <row r="188" spans="1:7" x14ac:dyDescent="0.25">
      <c r="A188">
        <v>23656</v>
      </c>
      <c r="B188" t="s">
        <v>610</v>
      </c>
      <c r="C188" t="s">
        <v>265</v>
      </c>
      <c r="D188" t="s">
        <v>55</v>
      </c>
      <c r="E188" t="s">
        <v>1305</v>
      </c>
      <c r="F188">
        <v>94</v>
      </c>
      <c r="G188" s="4">
        <v>41342</v>
      </c>
    </row>
    <row r="189" spans="1:7" x14ac:dyDescent="0.25">
      <c r="A189">
        <v>23418</v>
      </c>
      <c r="B189" t="s">
        <v>293</v>
      </c>
      <c r="C189" t="s">
        <v>294</v>
      </c>
      <c r="D189" t="s">
        <v>31</v>
      </c>
      <c r="E189" t="s">
        <v>1304</v>
      </c>
      <c r="F189">
        <v>189</v>
      </c>
      <c r="G189" s="4">
        <v>41342</v>
      </c>
    </row>
    <row r="190" spans="1:7" x14ac:dyDescent="0.25">
      <c r="A190">
        <v>23957</v>
      </c>
      <c r="B190" t="s">
        <v>934</v>
      </c>
      <c r="C190" t="s">
        <v>196</v>
      </c>
      <c r="D190" t="s">
        <v>26</v>
      </c>
      <c r="E190" t="s">
        <v>1304</v>
      </c>
      <c r="F190">
        <v>203</v>
      </c>
      <c r="G190" s="4">
        <v>41343</v>
      </c>
    </row>
    <row r="191" spans="1:7" x14ac:dyDescent="0.25">
      <c r="A191">
        <v>24240</v>
      </c>
      <c r="B191" t="s">
        <v>1229</v>
      </c>
      <c r="C191" t="s">
        <v>347</v>
      </c>
      <c r="D191" t="s">
        <v>62</v>
      </c>
      <c r="E191" t="s">
        <v>1305</v>
      </c>
      <c r="F191">
        <v>122</v>
      </c>
      <c r="G191" s="4">
        <v>41343</v>
      </c>
    </row>
    <row r="192" spans="1:7" x14ac:dyDescent="0.25">
      <c r="A192">
        <v>23826</v>
      </c>
      <c r="B192" t="s">
        <v>797</v>
      </c>
      <c r="C192" t="s">
        <v>710</v>
      </c>
      <c r="D192" t="s">
        <v>23</v>
      </c>
      <c r="E192" t="s">
        <v>1305</v>
      </c>
      <c r="F192">
        <v>192</v>
      </c>
      <c r="G192" s="4">
        <v>41343</v>
      </c>
    </row>
    <row r="193" spans="1:7" x14ac:dyDescent="0.25">
      <c r="A193">
        <v>23576</v>
      </c>
      <c r="B193" t="s">
        <v>508</v>
      </c>
      <c r="C193" t="s">
        <v>57</v>
      </c>
      <c r="D193" t="s">
        <v>62</v>
      </c>
      <c r="E193" t="s">
        <v>1304</v>
      </c>
      <c r="F193">
        <v>210</v>
      </c>
      <c r="G193" s="4">
        <v>41344</v>
      </c>
    </row>
    <row r="194" spans="1:7" x14ac:dyDescent="0.25">
      <c r="A194">
        <v>23559</v>
      </c>
      <c r="B194" t="s">
        <v>488</v>
      </c>
      <c r="C194" t="s">
        <v>114</v>
      </c>
      <c r="D194" t="s">
        <v>48</v>
      </c>
      <c r="E194" t="s">
        <v>1304</v>
      </c>
      <c r="F194">
        <v>124</v>
      </c>
      <c r="G194" s="4">
        <v>41344</v>
      </c>
    </row>
    <row r="195" spans="1:7" x14ac:dyDescent="0.25">
      <c r="A195">
        <v>24094</v>
      </c>
      <c r="B195" t="s">
        <v>1079</v>
      </c>
      <c r="C195" t="s">
        <v>78</v>
      </c>
      <c r="D195" t="s">
        <v>11</v>
      </c>
      <c r="E195" t="s">
        <v>1305</v>
      </c>
      <c r="F195">
        <v>95</v>
      </c>
      <c r="G195" s="4">
        <v>41344</v>
      </c>
    </row>
    <row r="196" spans="1:7" x14ac:dyDescent="0.25">
      <c r="A196">
        <v>24208</v>
      </c>
      <c r="B196" t="s">
        <v>1197</v>
      </c>
      <c r="C196" t="s">
        <v>59</v>
      </c>
      <c r="D196" t="s">
        <v>43</v>
      </c>
      <c r="E196" t="s">
        <v>1305</v>
      </c>
      <c r="F196">
        <v>181</v>
      </c>
      <c r="G196" s="4">
        <v>41344</v>
      </c>
    </row>
    <row r="197" spans="1:7" x14ac:dyDescent="0.25">
      <c r="A197">
        <v>23357</v>
      </c>
      <c r="B197" t="s">
        <v>194</v>
      </c>
      <c r="C197" t="s">
        <v>86</v>
      </c>
      <c r="D197" t="s">
        <v>43</v>
      </c>
      <c r="E197" t="s">
        <v>1305</v>
      </c>
      <c r="F197">
        <v>149</v>
      </c>
      <c r="G197" s="4">
        <v>41344</v>
      </c>
    </row>
    <row r="198" spans="1:7" x14ac:dyDescent="0.25">
      <c r="A198">
        <v>23280</v>
      </c>
      <c r="B198" t="s">
        <v>51</v>
      </c>
      <c r="C198" t="s">
        <v>52</v>
      </c>
      <c r="D198" t="s">
        <v>23</v>
      </c>
      <c r="E198" t="s">
        <v>1305</v>
      </c>
      <c r="F198">
        <v>33</v>
      </c>
      <c r="G198" s="4">
        <v>41344</v>
      </c>
    </row>
    <row r="199" spans="1:7" x14ac:dyDescent="0.25">
      <c r="A199">
        <v>23531</v>
      </c>
      <c r="B199" t="s">
        <v>449</v>
      </c>
      <c r="C199" t="s">
        <v>142</v>
      </c>
      <c r="D199" t="s">
        <v>55</v>
      </c>
      <c r="E199" t="s">
        <v>1306</v>
      </c>
      <c r="F199">
        <v>153</v>
      </c>
      <c r="G199" s="4">
        <v>41344</v>
      </c>
    </row>
    <row r="200" spans="1:7" x14ac:dyDescent="0.25">
      <c r="A200">
        <v>23961</v>
      </c>
      <c r="B200" t="s">
        <v>938</v>
      </c>
      <c r="C200" t="s">
        <v>764</v>
      </c>
      <c r="D200" t="s">
        <v>48</v>
      </c>
      <c r="E200" t="s">
        <v>1304</v>
      </c>
      <c r="F200">
        <v>53</v>
      </c>
      <c r="G200" s="4">
        <v>41345</v>
      </c>
    </row>
    <row r="201" spans="1:7" x14ac:dyDescent="0.25">
      <c r="A201">
        <v>23498</v>
      </c>
      <c r="B201" t="s">
        <v>405</v>
      </c>
      <c r="C201" t="s">
        <v>269</v>
      </c>
      <c r="D201" t="s">
        <v>55</v>
      </c>
      <c r="E201" t="s">
        <v>1304</v>
      </c>
      <c r="F201">
        <v>161</v>
      </c>
      <c r="G201" s="4">
        <v>41345</v>
      </c>
    </row>
    <row r="202" spans="1:7" x14ac:dyDescent="0.25">
      <c r="A202">
        <v>23661</v>
      </c>
      <c r="B202" t="s">
        <v>616</v>
      </c>
      <c r="C202" t="s">
        <v>617</v>
      </c>
      <c r="D202" t="s">
        <v>17</v>
      </c>
      <c r="E202" t="s">
        <v>1305</v>
      </c>
      <c r="F202">
        <v>10</v>
      </c>
      <c r="G202" s="4">
        <v>41345</v>
      </c>
    </row>
    <row r="203" spans="1:7" x14ac:dyDescent="0.25">
      <c r="A203">
        <v>23910</v>
      </c>
      <c r="B203" t="s">
        <v>885</v>
      </c>
      <c r="C203" t="s">
        <v>30</v>
      </c>
      <c r="D203" t="s">
        <v>26</v>
      </c>
      <c r="E203" t="s">
        <v>1305</v>
      </c>
      <c r="F203">
        <v>35</v>
      </c>
      <c r="G203" s="4">
        <v>41345</v>
      </c>
    </row>
    <row r="204" spans="1:7" x14ac:dyDescent="0.25">
      <c r="A204">
        <v>24116</v>
      </c>
      <c r="B204" t="s">
        <v>1102</v>
      </c>
      <c r="C204" t="s">
        <v>309</v>
      </c>
      <c r="D204" t="s">
        <v>17</v>
      </c>
      <c r="E204" t="s">
        <v>1305</v>
      </c>
      <c r="F204">
        <v>204</v>
      </c>
      <c r="G204" s="4">
        <v>41345</v>
      </c>
    </row>
    <row r="205" spans="1:7" x14ac:dyDescent="0.25">
      <c r="A205">
        <v>24080</v>
      </c>
      <c r="B205" t="s">
        <v>1065</v>
      </c>
      <c r="C205" t="s">
        <v>148</v>
      </c>
      <c r="D205" t="s">
        <v>31</v>
      </c>
      <c r="E205" t="s">
        <v>1305</v>
      </c>
      <c r="F205">
        <v>171</v>
      </c>
      <c r="G205" s="4">
        <v>41346</v>
      </c>
    </row>
    <row r="206" spans="1:7" x14ac:dyDescent="0.25">
      <c r="A206">
        <v>23782</v>
      </c>
      <c r="B206" t="s">
        <v>750</v>
      </c>
      <c r="C206" t="s">
        <v>533</v>
      </c>
      <c r="D206" t="s">
        <v>23</v>
      </c>
      <c r="E206" t="s">
        <v>1305</v>
      </c>
      <c r="F206">
        <v>175</v>
      </c>
      <c r="G206" s="4">
        <v>41346</v>
      </c>
    </row>
    <row r="207" spans="1:7" x14ac:dyDescent="0.25">
      <c r="A207">
        <v>23774</v>
      </c>
      <c r="B207" t="s">
        <v>740</v>
      </c>
      <c r="C207" t="s">
        <v>10</v>
      </c>
      <c r="D207" t="s">
        <v>17</v>
      </c>
      <c r="E207" t="s">
        <v>1304</v>
      </c>
      <c r="F207">
        <v>102</v>
      </c>
      <c r="G207" s="4">
        <v>41346</v>
      </c>
    </row>
    <row r="208" spans="1:7" x14ac:dyDescent="0.25">
      <c r="A208">
        <v>23667</v>
      </c>
      <c r="B208" t="s">
        <v>625</v>
      </c>
      <c r="C208" t="s">
        <v>261</v>
      </c>
      <c r="D208" t="s">
        <v>23</v>
      </c>
      <c r="E208" t="s">
        <v>1304</v>
      </c>
      <c r="F208">
        <v>79</v>
      </c>
      <c r="G208" s="4">
        <v>41346</v>
      </c>
    </row>
    <row r="209" spans="1:7" x14ac:dyDescent="0.25">
      <c r="A209">
        <v>23568</v>
      </c>
      <c r="B209" t="s">
        <v>498</v>
      </c>
      <c r="C209" t="s">
        <v>232</v>
      </c>
      <c r="D209" t="s">
        <v>20</v>
      </c>
      <c r="E209" t="s">
        <v>1306</v>
      </c>
      <c r="F209">
        <v>129</v>
      </c>
      <c r="G209" s="4">
        <v>41347</v>
      </c>
    </row>
    <row r="210" spans="1:7" x14ac:dyDescent="0.25">
      <c r="A210">
        <v>24241</v>
      </c>
      <c r="B210" t="s">
        <v>1230</v>
      </c>
      <c r="C210" t="s">
        <v>599</v>
      </c>
      <c r="D210" t="s">
        <v>43</v>
      </c>
      <c r="E210" t="s">
        <v>1304</v>
      </c>
      <c r="F210">
        <v>3</v>
      </c>
      <c r="G210" s="4">
        <v>41347</v>
      </c>
    </row>
    <row r="211" spans="1:7" x14ac:dyDescent="0.25">
      <c r="A211">
        <v>23813</v>
      </c>
      <c r="B211" t="s">
        <v>783</v>
      </c>
      <c r="C211" t="s">
        <v>54</v>
      </c>
      <c r="D211" t="s">
        <v>48</v>
      </c>
      <c r="E211" t="s">
        <v>1305</v>
      </c>
      <c r="F211">
        <v>200</v>
      </c>
      <c r="G211" s="4">
        <v>41348</v>
      </c>
    </row>
    <row r="212" spans="1:7" x14ac:dyDescent="0.25">
      <c r="A212">
        <v>23285</v>
      </c>
      <c r="B212" t="s">
        <v>63</v>
      </c>
      <c r="C212" t="s">
        <v>64</v>
      </c>
      <c r="D212" t="s">
        <v>43</v>
      </c>
      <c r="E212" t="s">
        <v>1304</v>
      </c>
      <c r="F212">
        <v>199</v>
      </c>
      <c r="G212" s="4">
        <v>41348</v>
      </c>
    </row>
    <row r="213" spans="1:7" x14ac:dyDescent="0.25">
      <c r="A213">
        <v>23546</v>
      </c>
      <c r="B213" t="s">
        <v>468</v>
      </c>
      <c r="C213" t="s">
        <v>469</v>
      </c>
      <c r="D213" t="s">
        <v>62</v>
      </c>
      <c r="E213" t="s">
        <v>1304</v>
      </c>
      <c r="F213">
        <v>119</v>
      </c>
      <c r="G213" s="4">
        <v>41348</v>
      </c>
    </row>
    <row r="214" spans="1:7" x14ac:dyDescent="0.25">
      <c r="A214">
        <v>23939</v>
      </c>
      <c r="B214" t="s">
        <v>915</v>
      </c>
      <c r="C214" t="s">
        <v>745</v>
      </c>
      <c r="D214" t="s">
        <v>14</v>
      </c>
      <c r="E214" t="s">
        <v>1304</v>
      </c>
      <c r="F214">
        <v>65</v>
      </c>
      <c r="G214" s="4">
        <v>41349</v>
      </c>
    </row>
    <row r="215" spans="1:7" x14ac:dyDescent="0.25">
      <c r="A215">
        <v>23588</v>
      </c>
      <c r="B215" t="s">
        <v>521</v>
      </c>
      <c r="C215" t="s">
        <v>522</v>
      </c>
      <c r="D215" t="s">
        <v>14</v>
      </c>
      <c r="E215" t="s">
        <v>1305</v>
      </c>
      <c r="F215">
        <v>143</v>
      </c>
      <c r="G215" s="4">
        <v>41350</v>
      </c>
    </row>
    <row r="216" spans="1:7" x14ac:dyDescent="0.25">
      <c r="A216">
        <v>23722</v>
      </c>
      <c r="B216" t="s">
        <v>687</v>
      </c>
      <c r="C216" t="s">
        <v>203</v>
      </c>
      <c r="D216" t="s">
        <v>17</v>
      </c>
      <c r="E216" t="s">
        <v>1304</v>
      </c>
      <c r="F216">
        <v>178</v>
      </c>
      <c r="G216" s="4">
        <v>41350</v>
      </c>
    </row>
    <row r="217" spans="1:7" x14ac:dyDescent="0.25">
      <c r="A217">
        <v>23514</v>
      </c>
      <c r="B217" t="s">
        <v>424</v>
      </c>
      <c r="C217" t="s">
        <v>425</v>
      </c>
      <c r="D217" t="s">
        <v>43</v>
      </c>
      <c r="E217" t="s">
        <v>1306</v>
      </c>
      <c r="F217">
        <v>146</v>
      </c>
      <c r="G217" s="4">
        <v>41350</v>
      </c>
    </row>
    <row r="218" spans="1:7" x14ac:dyDescent="0.25">
      <c r="A218">
        <v>23648</v>
      </c>
      <c r="B218" t="s">
        <v>600</v>
      </c>
      <c r="C218" t="s">
        <v>374</v>
      </c>
      <c r="D218" t="s">
        <v>26</v>
      </c>
      <c r="E218" t="s">
        <v>1305</v>
      </c>
      <c r="F218">
        <v>131</v>
      </c>
      <c r="G218" s="4">
        <v>41351</v>
      </c>
    </row>
    <row r="219" spans="1:7" x14ac:dyDescent="0.25">
      <c r="A219">
        <v>23741</v>
      </c>
      <c r="B219" t="s">
        <v>706</v>
      </c>
      <c r="C219" t="s">
        <v>307</v>
      </c>
      <c r="D219" t="s">
        <v>26</v>
      </c>
      <c r="E219" t="s">
        <v>1305</v>
      </c>
      <c r="F219">
        <v>193</v>
      </c>
      <c r="G219" s="4">
        <v>41351</v>
      </c>
    </row>
    <row r="220" spans="1:7" x14ac:dyDescent="0.25">
      <c r="A220">
        <v>23706</v>
      </c>
      <c r="B220" t="s">
        <v>670</v>
      </c>
      <c r="C220" t="s">
        <v>7</v>
      </c>
      <c r="D220" t="s">
        <v>17</v>
      </c>
      <c r="E220" t="s">
        <v>1305</v>
      </c>
      <c r="F220">
        <v>154</v>
      </c>
      <c r="G220" s="4">
        <v>41351</v>
      </c>
    </row>
    <row r="221" spans="1:7" x14ac:dyDescent="0.25">
      <c r="A221">
        <v>23894</v>
      </c>
      <c r="B221" t="s">
        <v>869</v>
      </c>
      <c r="C221" t="s">
        <v>92</v>
      </c>
      <c r="D221" t="s">
        <v>62</v>
      </c>
      <c r="E221" t="s">
        <v>1304</v>
      </c>
      <c r="F221">
        <v>117</v>
      </c>
      <c r="G221" s="4">
        <v>41351</v>
      </c>
    </row>
    <row r="222" spans="1:7" x14ac:dyDescent="0.25">
      <c r="A222">
        <v>23440</v>
      </c>
      <c r="B222" t="s">
        <v>325</v>
      </c>
      <c r="C222" t="s">
        <v>265</v>
      </c>
      <c r="D222" t="s">
        <v>17</v>
      </c>
      <c r="E222" t="s">
        <v>1304</v>
      </c>
      <c r="F222">
        <v>147</v>
      </c>
      <c r="G222" s="4">
        <v>41352</v>
      </c>
    </row>
    <row r="223" spans="1:7" x14ac:dyDescent="0.25">
      <c r="A223">
        <v>23530</v>
      </c>
      <c r="B223" t="s">
        <v>447</v>
      </c>
      <c r="C223" t="s">
        <v>448</v>
      </c>
      <c r="D223" t="s">
        <v>23</v>
      </c>
      <c r="E223" t="s">
        <v>1305</v>
      </c>
      <c r="F223">
        <v>79</v>
      </c>
      <c r="G223" s="4">
        <v>41352</v>
      </c>
    </row>
    <row r="224" spans="1:7" x14ac:dyDescent="0.25">
      <c r="A224">
        <v>24173</v>
      </c>
      <c r="B224" t="s">
        <v>1161</v>
      </c>
      <c r="C224" t="s">
        <v>19</v>
      </c>
      <c r="D224" t="s">
        <v>20</v>
      </c>
      <c r="E224" t="s">
        <v>1304</v>
      </c>
      <c r="F224">
        <v>67</v>
      </c>
      <c r="G224" s="4">
        <v>41352</v>
      </c>
    </row>
    <row r="225" spans="1:7" x14ac:dyDescent="0.25">
      <c r="A225">
        <v>23997</v>
      </c>
      <c r="B225" t="s">
        <v>977</v>
      </c>
      <c r="C225" t="s">
        <v>207</v>
      </c>
      <c r="D225" t="s">
        <v>8</v>
      </c>
      <c r="E225" t="s">
        <v>1305</v>
      </c>
      <c r="F225">
        <v>197</v>
      </c>
      <c r="G225" s="4">
        <v>41353</v>
      </c>
    </row>
    <row r="226" spans="1:7" x14ac:dyDescent="0.25">
      <c r="A226">
        <v>24209</v>
      </c>
      <c r="B226" t="s">
        <v>1198</v>
      </c>
      <c r="C226" t="s">
        <v>296</v>
      </c>
      <c r="D226" t="s">
        <v>43</v>
      </c>
      <c r="E226" t="s">
        <v>1304</v>
      </c>
      <c r="F226">
        <v>172</v>
      </c>
      <c r="G226" s="4">
        <v>41353</v>
      </c>
    </row>
    <row r="227" spans="1:7" x14ac:dyDescent="0.25">
      <c r="A227">
        <v>23609</v>
      </c>
      <c r="B227" t="s">
        <v>546</v>
      </c>
      <c r="C227" t="s">
        <v>547</v>
      </c>
      <c r="D227" t="s">
        <v>17</v>
      </c>
      <c r="E227" t="s">
        <v>1306</v>
      </c>
      <c r="F227">
        <v>80</v>
      </c>
      <c r="G227" s="4">
        <v>41354</v>
      </c>
    </row>
    <row r="228" spans="1:7" x14ac:dyDescent="0.25">
      <c r="A228">
        <v>23459</v>
      </c>
      <c r="B228" t="s">
        <v>353</v>
      </c>
      <c r="C228" t="s">
        <v>354</v>
      </c>
      <c r="D228" t="s">
        <v>62</v>
      </c>
      <c r="E228" t="s">
        <v>1305</v>
      </c>
      <c r="F228">
        <v>209</v>
      </c>
      <c r="G228" s="4">
        <v>41354</v>
      </c>
    </row>
    <row r="229" spans="1:7" x14ac:dyDescent="0.25">
      <c r="A229">
        <v>23870</v>
      </c>
      <c r="B229" t="s">
        <v>845</v>
      </c>
      <c r="C229" t="s">
        <v>90</v>
      </c>
      <c r="D229" t="s">
        <v>48</v>
      </c>
      <c r="E229" t="s">
        <v>1304</v>
      </c>
      <c r="F229">
        <v>110</v>
      </c>
      <c r="G229" s="4">
        <v>41355</v>
      </c>
    </row>
    <row r="230" spans="1:7" x14ac:dyDescent="0.25">
      <c r="A230">
        <v>23468</v>
      </c>
      <c r="B230" t="s">
        <v>367</v>
      </c>
      <c r="C230" t="s">
        <v>347</v>
      </c>
      <c r="D230" t="s">
        <v>23</v>
      </c>
      <c r="E230" t="s">
        <v>1306</v>
      </c>
      <c r="F230">
        <v>131</v>
      </c>
      <c r="G230" s="4">
        <v>41355</v>
      </c>
    </row>
    <row r="231" spans="1:7" x14ac:dyDescent="0.25">
      <c r="A231">
        <v>23405</v>
      </c>
      <c r="B231" t="s">
        <v>271</v>
      </c>
      <c r="C231" t="s">
        <v>272</v>
      </c>
      <c r="D231" t="s">
        <v>23</v>
      </c>
      <c r="E231" t="s">
        <v>1304</v>
      </c>
      <c r="F231">
        <v>43</v>
      </c>
      <c r="G231" s="4">
        <v>41355</v>
      </c>
    </row>
    <row r="232" spans="1:7" x14ac:dyDescent="0.25">
      <c r="A232">
        <v>23634</v>
      </c>
      <c r="B232" t="s">
        <v>581</v>
      </c>
      <c r="C232" t="s">
        <v>90</v>
      </c>
      <c r="D232" t="s">
        <v>11</v>
      </c>
      <c r="E232" t="s">
        <v>1304</v>
      </c>
      <c r="F232">
        <v>194</v>
      </c>
      <c r="G232" s="4">
        <v>41355</v>
      </c>
    </row>
    <row r="233" spans="1:7" x14ac:dyDescent="0.25">
      <c r="A233">
        <v>23896</v>
      </c>
      <c r="B233" t="s">
        <v>871</v>
      </c>
      <c r="C233" t="s">
        <v>309</v>
      </c>
      <c r="D233" t="s">
        <v>14</v>
      </c>
      <c r="E233" t="s">
        <v>1304</v>
      </c>
      <c r="F233">
        <v>60</v>
      </c>
      <c r="G233" s="4">
        <v>41356</v>
      </c>
    </row>
    <row r="234" spans="1:7" x14ac:dyDescent="0.25">
      <c r="A234">
        <v>24116</v>
      </c>
      <c r="B234" t="s">
        <v>1102</v>
      </c>
      <c r="C234" t="s">
        <v>309</v>
      </c>
      <c r="D234" t="s">
        <v>20</v>
      </c>
      <c r="E234" t="s">
        <v>1305</v>
      </c>
      <c r="F234">
        <v>153</v>
      </c>
      <c r="G234" s="4">
        <v>41356</v>
      </c>
    </row>
    <row r="235" spans="1:7" x14ac:dyDescent="0.25">
      <c r="A235">
        <v>23736</v>
      </c>
      <c r="B235" t="s">
        <v>701</v>
      </c>
      <c r="C235" t="s">
        <v>135</v>
      </c>
      <c r="D235" t="s">
        <v>48</v>
      </c>
      <c r="E235" t="s">
        <v>1305</v>
      </c>
      <c r="F235">
        <v>169</v>
      </c>
      <c r="G235" s="4">
        <v>41357</v>
      </c>
    </row>
    <row r="236" spans="1:7" x14ac:dyDescent="0.25">
      <c r="A236">
        <v>23956</v>
      </c>
      <c r="B236" t="s">
        <v>933</v>
      </c>
      <c r="C236" t="s">
        <v>220</v>
      </c>
      <c r="D236" t="s">
        <v>23</v>
      </c>
      <c r="E236" t="s">
        <v>1304</v>
      </c>
      <c r="F236">
        <v>34</v>
      </c>
      <c r="G236" s="4">
        <v>41357</v>
      </c>
    </row>
    <row r="237" spans="1:7" x14ac:dyDescent="0.25">
      <c r="A237">
        <v>23535</v>
      </c>
      <c r="B237" t="s">
        <v>455</v>
      </c>
      <c r="C237" t="s">
        <v>193</v>
      </c>
      <c r="D237" t="s">
        <v>26</v>
      </c>
      <c r="E237" t="s">
        <v>1304</v>
      </c>
      <c r="F237">
        <v>10</v>
      </c>
      <c r="G237" s="4">
        <v>41357</v>
      </c>
    </row>
    <row r="238" spans="1:7" x14ac:dyDescent="0.25">
      <c r="A238">
        <v>23335</v>
      </c>
      <c r="B238" t="s">
        <v>155</v>
      </c>
      <c r="C238" t="s">
        <v>156</v>
      </c>
      <c r="D238" t="s">
        <v>23</v>
      </c>
      <c r="E238" t="s">
        <v>1306</v>
      </c>
      <c r="F238">
        <v>212</v>
      </c>
      <c r="G238" s="4">
        <v>41357</v>
      </c>
    </row>
    <row r="239" spans="1:7" x14ac:dyDescent="0.25">
      <c r="A239">
        <v>23939</v>
      </c>
      <c r="B239" t="s">
        <v>915</v>
      </c>
      <c r="C239" t="s">
        <v>745</v>
      </c>
      <c r="D239" t="s">
        <v>17</v>
      </c>
      <c r="E239" t="s">
        <v>1305</v>
      </c>
      <c r="F239">
        <v>150</v>
      </c>
      <c r="G239" s="4">
        <v>41357</v>
      </c>
    </row>
    <row r="240" spans="1:7" x14ac:dyDescent="0.25">
      <c r="A240">
        <v>23721</v>
      </c>
      <c r="B240" t="s">
        <v>686</v>
      </c>
      <c r="C240" t="s">
        <v>180</v>
      </c>
      <c r="D240" t="s">
        <v>26</v>
      </c>
      <c r="E240" t="s">
        <v>1305</v>
      </c>
      <c r="F240">
        <v>14</v>
      </c>
      <c r="G240" s="4">
        <v>41357</v>
      </c>
    </row>
    <row r="241" spans="1:7" x14ac:dyDescent="0.25">
      <c r="A241">
        <v>23956</v>
      </c>
      <c r="B241" t="s">
        <v>933</v>
      </c>
      <c r="C241" t="s">
        <v>220</v>
      </c>
      <c r="D241" t="s">
        <v>43</v>
      </c>
      <c r="E241" t="s">
        <v>1304</v>
      </c>
      <c r="F241">
        <v>80</v>
      </c>
      <c r="G241" s="4">
        <v>41358</v>
      </c>
    </row>
    <row r="242" spans="1:7" x14ac:dyDescent="0.25">
      <c r="A242">
        <v>23654</v>
      </c>
      <c r="B242" t="s">
        <v>607</v>
      </c>
      <c r="C242" t="s">
        <v>608</v>
      </c>
      <c r="D242" t="s">
        <v>17</v>
      </c>
      <c r="E242" t="s">
        <v>1304</v>
      </c>
      <c r="F242">
        <v>199</v>
      </c>
      <c r="G242" s="4">
        <v>41358</v>
      </c>
    </row>
    <row r="243" spans="1:7" x14ac:dyDescent="0.25">
      <c r="A243">
        <v>24212</v>
      </c>
      <c r="B243" t="s">
        <v>1201</v>
      </c>
      <c r="C243" t="s">
        <v>37</v>
      </c>
      <c r="D243" t="s">
        <v>14</v>
      </c>
      <c r="E243" t="s">
        <v>1305</v>
      </c>
      <c r="F243">
        <v>3</v>
      </c>
      <c r="G243" s="4">
        <v>41359</v>
      </c>
    </row>
    <row r="244" spans="1:7" x14ac:dyDescent="0.25">
      <c r="A244">
        <v>23818</v>
      </c>
      <c r="B244" t="s">
        <v>789</v>
      </c>
      <c r="C244" t="s">
        <v>220</v>
      </c>
      <c r="D244" t="s">
        <v>31</v>
      </c>
      <c r="E244" t="s">
        <v>1306</v>
      </c>
      <c r="F244">
        <v>194</v>
      </c>
      <c r="G244" s="4">
        <v>41359</v>
      </c>
    </row>
    <row r="245" spans="1:7" x14ac:dyDescent="0.25">
      <c r="A245">
        <v>24012</v>
      </c>
      <c r="B245" t="s">
        <v>995</v>
      </c>
      <c r="C245" t="s">
        <v>378</v>
      </c>
      <c r="D245" t="s">
        <v>11</v>
      </c>
      <c r="E245" t="s">
        <v>1304</v>
      </c>
      <c r="F245">
        <v>115</v>
      </c>
      <c r="G245" s="4">
        <v>41361</v>
      </c>
    </row>
    <row r="246" spans="1:7" x14ac:dyDescent="0.25">
      <c r="A246">
        <v>24016</v>
      </c>
      <c r="B246" t="s">
        <v>1000</v>
      </c>
      <c r="C246" t="s">
        <v>129</v>
      </c>
      <c r="D246" t="s">
        <v>8</v>
      </c>
      <c r="E246" t="s">
        <v>1304</v>
      </c>
      <c r="F246">
        <v>45</v>
      </c>
      <c r="G246" s="4">
        <v>41361</v>
      </c>
    </row>
    <row r="247" spans="1:7" x14ac:dyDescent="0.25">
      <c r="A247">
        <v>23806</v>
      </c>
      <c r="B247" t="s">
        <v>776</v>
      </c>
      <c r="C247" t="s">
        <v>148</v>
      </c>
      <c r="D247" t="s">
        <v>26</v>
      </c>
      <c r="E247" t="s">
        <v>1304</v>
      </c>
      <c r="F247">
        <v>132</v>
      </c>
      <c r="G247" s="4">
        <v>41361</v>
      </c>
    </row>
    <row r="248" spans="1:7" x14ac:dyDescent="0.25">
      <c r="A248">
        <v>24141</v>
      </c>
      <c r="B248" t="s">
        <v>1128</v>
      </c>
      <c r="C248" t="s">
        <v>404</v>
      </c>
      <c r="D248" t="s">
        <v>14</v>
      </c>
      <c r="E248" t="s">
        <v>1304</v>
      </c>
      <c r="F248">
        <v>74</v>
      </c>
      <c r="G248" s="4">
        <v>41361</v>
      </c>
    </row>
    <row r="249" spans="1:7" x14ac:dyDescent="0.25">
      <c r="A249">
        <v>23365</v>
      </c>
      <c r="B249" t="s">
        <v>208</v>
      </c>
      <c r="C249" t="s">
        <v>209</v>
      </c>
      <c r="D249" t="s">
        <v>48</v>
      </c>
      <c r="E249" t="s">
        <v>1306</v>
      </c>
      <c r="F249">
        <v>118</v>
      </c>
      <c r="G249" s="4">
        <v>41363</v>
      </c>
    </row>
    <row r="250" spans="1:7" x14ac:dyDescent="0.25">
      <c r="A250">
        <v>24258</v>
      </c>
      <c r="B250" t="s">
        <v>1248</v>
      </c>
      <c r="C250" t="s">
        <v>70</v>
      </c>
      <c r="D250" t="s">
        <v>14</v>
      </c>
      <c r="E250" t="s">
        <v>1304</v>
      </c>
      <c r="F250">
        <v>117</v>
      </c>
      <c r="G250" s="4">
        <v>41363</v>
      </c>
    </row>
    <row r="251" spans="1:7" x14ac:dyDescent="0.25">
      <c r="A251">
        <v>23511</v>
      </c>
      <c r="B251" t="s">
        <v>420</v>
      </c>
      <c r="C251" t="s">
        <v>421</v>
      </c>
      <c r="D251" t="s">
        <v>48</v>
      </c>
      <c r="E251" t="s">
        <v>1305</v>
      </c>
      <c r="F251">
        <v>37</v>
      </c>
      <c r="G251" s="4">
        <v>41365</v>
      </c>
    </row>
    <row r="252" spans="1:7" x14ac:dyDescent="0.25">
      <c r="A252">
        <v>23632</v>
      </c>
      <c r="B252" t="s">
        <v>579</v>
      </c>
      <c r="C252" t="s">
        <v>84</v>
      </c>
      <c r="D252" t="s">
        <v>62</v>
      </c>
      <c r="E252" t="s">
        <v>1306</v>
      </c>
      <c r="F252">
        <v>118</v>
      </c>
      <c r="G252" s="4">
        <v>41367</v>
      </c>
    </row>
    <row r="253" spans="1:7" x14ac:dyDescent="0.25">
      <c r="A253">
        <v>23503</v>
      </c>
      <c r="B253" t="s">
        <v>411</v>
      </c>
      <c r="C253" t="s">
        <v>298</v>
      </c>
      <c r="D253" t="s">
        <v>20</v>
      </c>
      <c r="E253" t="s">
        <v>1305</v>
      </c>
      <c r="F253">
        <v>145</v>
      </c>
      <c r="G253" s="4">
        <v>41367</v>
      </c>
    </row>
    <row r="254" spans="1:7" x14ac:dyDescent="0.25">
      <c r="A254">
        <v>23683</v>
      </c>
      <c r="B254" t="s">
        <v>642</v>
      </c>
      <c r="C254" t="s">
        <v>372</v>
      </c>
      <c r="D254" t="s">
        <v>17</v>
      </c>
      <c r="E254" t="s">
        <v>1305</v>
      </c>
      <c r="F254">
        <v>115</v>
      </c>
      <c r="G254" s="4">
        <v>41368</v>
      </c>
    </row>
    <row r="255" spans="1:7" x14ac:dyDescent="0.25">
      <c r="A255">
        <v>23553</v>
      </c>
      <c r="B255" t="s">
        <v>479</v>
      </c>
      <c r="C255" t="s">
        <v>462</v>
      </c>
      <c r="D255" t="s">
        <v>26</v>
      </c>
      <c r="E255" t="s">
        <v>1305</v>
      </c>
      <c r="F255">
        <v>206</v>
      </c>
      <c r="G255" s="4">
        <v>41368</v>
      </c>
    </row>
    <row r="256" spans="1:7" x14ac:dyDescent="0.25">
      <c r="A256">
        <v>23614</v>
      </c>
      <c r="B256" t="s">
        <v>554</v>
      </c>
      <c r="C256" t="s">
        <v>555</v>
      </c>
      <c r="D256" t="s">
        <v>55</v>
      </c>
      <c r="E256" t="s">
        <v>1305</v>
      </c>
      <c r="F256">
        <v>133</v>
      </c>
      <c r="G256" s="4">
        <v>41368</v>
      </c>
    </row>
    <row r="257" spans="1:7" x14ac:dyDescent="0.25">
      <c r="A257">
        <v>24056</v>
      </c>
      <c r="B257" t="s">
        <v>1040</v>
      </c>
      <c r="C257" t="s">
        <v>471</v>
      </c>
      <c r="D257" t="s">
        <v>11</v>
      </c>
      <c r="E257" t="s">
        <v>1305</v>
      </c>
      <c r="F257">
        <v>205</v>
      </c>
      <c r="G257" s="4">
        <v>41368</v>
      </c>
    </row>
    <row r="258" spans="1:7" x14ac:dyDescent="0.25">
      <c r="A258">
        <v>23688</v>
      </c>
      <c r="B258" t="s">
        <v>647</v>
      </c>
      <c r="C258" t="s">
        <v>180</v>
      </c>
      <c r="D258" t="s">
        <v>20</v>
      </c>
      <c r="E258" t="s">
        <v>1304</v>
      </c>
      <c r="F258">
        <v>35</v>
      </c>
      <c r="G258" s="4">
        <v>41369</v>
      </c>
    </row>
    <row r="259" spans="1:7" x14ac:dyDescent="0.25">
      <c r="A259">
        <v>23275</v>
      </c>
      <c r="B259" t="s">
        <v>39</v>
      </c>
      <c r="C259" t="s">
        <v>40</v>
      </c>
      <c r="D259" t="s">
        <v>62</v>
      </c>
      <c r="E259" t="s">
        <v>1305</v>
      </c>
      <c r="F259">
        <v>138</v>
      </c>
      <c r="G259" s="4">
        <v>41369</v>
      </c>
    </row>
    <row r="260" spans="1:7" x14ac:dyDescent="0.25">
      <c r="A260">
        <v>23421</v>
      </c>
      <c r="B260" t="s">
        <v>299</v>
      </c>
      <c r="C260" t="s">
        <v>148</v>
      </c>
      <c r="D260" t="s">
        <v>55</v>
      </c>
      <c r="E260" t="s">
        <v>1304</v>
      </c>
      <c r="F260">
        <v>89</v>
      </c>
      <c r="G260" s="4">
        <v>41370</v>
      </c>
    </row>
    <row r="261" spans="1:7" x14ac:dyDescent="0.25">
      <c r="A261">
        <v>24147</v>
      </c>
      <c r="B261" t="s">
        <v>1134</v>
      </c>
      <c r="C261" t="s">
        <v>129</v>
      </c>
      <c r="D261" t="s">
        <v>62</v>
      </c>
      <c r="E261" t="s">
        <v>1304</v>
      </c>
      <c r="F261">
        <v>183</v>
      </c>
      <c r="G261" s="4">
        <v>41370</v>
      </c>
    </row>
    <row r="262" spans="1:7" x14ac:dyDescent="0.25">
      <c r="A262">
        <v>23521</v>
      </c>
      <c r="B262" t="s">
        <v>435</v>
      </c>
      <c r="C262" t="s">
        <v>436</v>
      </c>
      <c r="D262" t="s">
        <v>43</v>
      </c>
      <c r="E262" t="s">
        <v>1304</v>
      </c>
      <c r="F262">
        <v>87</v>
      </c>
      <c r="G262" s="4">
        <v>41371</v>
      </c>
    </row>
    <row r="263" spans="1:7" x14ac:dyDescent="0.25">
      <c r="A263">
        <v>23750</v>
      </c>
      <c r="B263" t="s">
        <v>716</v>
      </c>
      <c r="C263" t="s">
        <v>138</v>
      </c>
      <c r="D263" t="s">
        <v>14</v>
      </c>
      <c r="E263" t="s">
        <v>1304</v>
      </c>
      <c r="F263">
        <v>169</v>
      </c>
      <c r="G263" s="4">
        <v>41371</v>
      </c>
    </row>
    <row r="264" spans="1:7" x14ac:dyDescent="0.25">
      <c r="A264">
        <v>24136</v>
      </c>
      <c r="B264" t="s">
        <v>1123</v>
      </c>
      <c r="C264" t="s">
        <v>442</v>
      </c>
      <c r="D264" t="s">
        <v>55</v>
      </c>
      <c r="E264" t="s">
        <v>1305</v>
      </c>
      <c r="F264">
        <v>1</v>
      </c>
      <c r="G264" s="4">
        <v>41371</v>
      </c>
    </row>
    <row r="265" spans="1:7" x14ac:dyDescent="0.25">
      <c r="A265">
        <v>23499</v>
      </c>
      <c r="B265" t="s">
        <v>406</v>
      </c>
      <c r="C265" t="s">
        <v>267</v>
      </c>
      <c r="D265" t="s">
        <v>26</v>
      </c>
      <c r="E265" t="s">
        <v>1305</v>
      </c>
      <c r="F265">
        <v>75</v>
      </c>
      <c r="G265" s="4">
        <v>41372</v>
      </c>
    </row>
    <row r="266" spans="1:7" x14ac:dyDescent="0.25">
      <c r="A266">
        <v>23651</v>
      </c>
      <c r="B266" t="s">
        <v>604</v>
      </c>
      <c r="C266" t="s">
        <v>102</v>
      </c>
      <c r="D266" t="s">
        <v>20</v>
      </c>
      <c r="E266" t="s">
        <v>1305</v>
      </c>
      <c r="F266">
        <v>30</v>
      </c>
      <c r="G266" s="4">
        <v>41373</v>
      </c>
    </row>
    <row r="267" spans="1:7" x14ac:dyDescent="0.25">
      <c r="A267">
        <v>23664</v>
      </c>
      <c r="B267" t="s">
        <v>621</v>
      </c>
      <c r="C267" t="s">
        <v>336</v>
      </c>
      <c r="D267" t="s">
        <v>43</v>
      </c>
      <c r="E267" t="s">
        <v>1305</v>
      </c>
      <c r="F267">
        <v>22</v>
      </c>
      <c r="G267" s="4">
        <v>41374</v>
      </c>
    </row>
    <row r="268" spans="1:7" x14ac:dyDescent="0.25">
      <c r="A268">
        <v>23521</v>
      </c>
      <c r="B268" t="s">
        <v>435</v>
      </c>
      <c r="C268" t="s">
        <v>436</v>
      </c>
      <c r="D268" t="s">
        <v>20</v>
      </c>
      <c r="E268" t="s">
        <v>1306</v>
      </c>
      <c r="F268">
        <v>185</v>
      </c>
      <c r="G268" s="4">
        <v>41374</v>
      </c>
    </row>
    <row r="269" spans="1:7" x14ac:dyDescent="0.25">
      <c r="A269">
        <v>24209</v>
      </c>
      <c r="B269" t="s">
        <v>1198</v>
      </c>
      <c r="C269" t="s">
        <v>296</v>
      </c>
      <c r="D269" t="s">
        <v>23</v>
      </c>
      <c r="E269" t="s">
        <v>1305</v>
      </c>
      <c r="F269">
        <v>131</v>
      </c>
      <c r="G269" s="4">
        <v>41375</v>
      </c>
    </row>
    <row r="270" spans="1:7" x14ac:dyDescent="0.25">
      <c r="A270">
        <v>23341</v>
      </c>
      <c r="B270" t="s">
        <v>166</v>
      </c>
      <c r="C270" t="s">
        <v>167</v>
      </c>
      <c r="D270" t="s">
        <v>26</v>
      </c>
      <c r="E270" t="s">
        <v>1305</v>
      </c>
      <c r="F270">
        <v>154</v>
      </c>
      <c r="G270" s="4">
        <v>41375</v>
      </c>
    </row>
    <row r="271" spans="1:7" x14ac:dyDescent="0.25">
      <c r="A271">
        <v>23362</v>
      </c>
      <c r="B271" t="s">
        <v>202</v>
      </c>
      <c r="C271" t="s">
        <v>203</v>
      </c>
      <c r="D271" t="s">
        <v>62</v>
      </c>
      <c r="E271" t="s">
        <v>1304</v>
      </c>
      <c r="F271">
        <v>140</v>
      </c>
      <c r="G271" s="4">
        <v>41376</v>
      </c>
    </row>
    <row r="272" spans="1:7" x14ac:dyDescent="0.25">
      <c r="A272">
        <v>23764</v>
      </c>
      <c r="B272" t="s">
        <v>730</v>
      </c>
      <c r="C272" t="s">
        <v>547</v>
      </c>
      <c r="D272" t="s">
        <v>23</v>
      </c>
      <c r="E272" t="s">
        <v>1304</v>
      </c>
      <c r="F272">
        <v>160</v>
      </c>
      <c r="G272" s="4">
        <v>41376</v>
      </c>
    </row>
    <row r="273" spans="1:7" x14ac:dyDescent="0.25">
      <c r="A273">
        <v>23493</v>
      </c>
      <c r="B273" t="s">
        <v>399</v>
      </c>
      <c r="C273" t="s">
        <v>372</v>
      </c>
      <c r="D273" t="s">
        <v>62</v>
      </c>
      <c r="E273" t="s">
        <v>1304</v>
      </c>
      <c r="F273">
        <v>165</v>
      </c>
      <c r="G273" s="4">
        <v>41377</v>
      </c>
    </row>
    <row r="274" spans="1:7" x14ac:dyDescent="0.25">
      <c r="A274">
        <v>23912</v>
      </c>
      <c r="B274" t="s">
        <v>887</v>
      </c>
      <c r="C274" t="s">
        <v>393</v>
      </c>
      <c r="D274" t="s">
        <v>31</v>
      </c>
      <c r="E274" t="s">
        <v>1304</v>
      </c>
      <c r="F274">
        <v>116</v>
      </c>
      <c r="G274" s="4">
        <v>41377</v>
      </c>
    </row>
    <row r="275" spans="1:7" x14ac:dyDescent="0.25">
      <c r="A275">
        <v>23690</v>
      </c>
      <c r="B275" t="s">
        <v>649</v>
      </c>
      <c r="C275" t="s">
        <v>288</v>
      </c>
      <c r="D275" t="s">
        <v>17</v>
      </c>
      <c r="E275" t="s">
        <v>1304</v>
      </c>
      <c r="F275">
        <v>94</v>
      </c>
      <c r="G275" s="4">
        <v>41377</v>
      </c>
    </row>
    <row r="276" spans="1:7" x14ac:dyDescent="0.25">
      <c r="A276">
        <v>23659</v>
      </c>
      <c r="B276" t="s">
        <v>613</v>
      </c>
      <c r="C276" t="s">
        <v>503</v>
      </c>
      <c r="D276" t="s">
        <v>31</v>
      </c>
      <c r="E276" t="s">
        <v>1304</v>
      </c>
      <c r="F276">
        <v>186</v>
      </c>
      <c r="G276" s="4">
        <v>41377</v>
      </c>
    </row>
    <row r="277" spans="1:7" x14ac:dyDescent="0.25">
      <c r="A277">
        <v>23645</v>
      </c>
      <c r="B277" t="s">
        <v>595</v>
      </c>
      <c r="C277" t="s">
        <v>238</v>
      </c>
      <c r="D277" t="s">
        <v>8</v>
      </c>
      <c r="E277" t="s">
        <v>1305</v>
      </c>
      <c r="F277">
        <v>29</v>
      </c>
      <c r="G277" s="4">
        <v>41377</v>
      </c>
    </row>
    <row r="278" spans="1:7" x14ac:dyDescent="0.25">
      <c r="A278">
        <v>23317</v>
      </c>
      <c r="B278" t="s">
        <v>122</v>
      </c>
      <c r="C278" t="s">
        <v>123</v>
      </c>
      <c r="D278" t="s">
        <v>43</v>
      </c>
      <c r="E278" t="s">
        <v>1304</v>
      </c>
      <c r="F278">
        <v>180</v>
      </c>
      <c r="G278" s="4">
        <v>41377</v>
      </c>
    </row>
    <row r="279" spans="1:7" x14ac:dyDescent="0.25">
      <c r="A279">
        <v>23281</v>
      </c>
      <c r="B279" t="s">
        <v>53</v>
      </c>
      <c r="C279" t="s">
        <v>54</v>
      </c>
      <c r="D279" t="s">
        <v>26</v>
      </c>
      <c r="E279" t="s">
        <v>1305</v>
      </c>
      <c r="F279">
        <v>114</v>
      </c>
      <c r="G279" s="4">
        <v>41378</v>
      </c>
    </row>
    <row r="280" spans="1:7" x14ac:dyDescent="0.25">
      <c r="A280">
        <v>24128</v>
      </c>
      <c r="B280" t="s">
        <v>1115</v>
      </c>
      <c r="C280" t="s">
        <v>298</v>
      </c>
      <c r="D280" t="s">
        <v>17</v>
      </c>
      <c r="E280" t="s">
        <v>1306</v>
      </c>
      <c r="F280">
        <v>91</v>
      </c>
      <c r="G280" s="4">
        <v>41378</v>
      </c>
    </row>
    <row r="281" spans="1:7" x14ac:dyDescent="0.25">
      <c r="A281">
        <v>24115</v>
      </c>
      <c r="B281" t="s">
        <v>1100</v>
      </c>
      <c r="C281" t="s">
        <v>1101</v>
      </c>
      <c r="D281" t="s">
        <v>43</v>
      </c>
      <c r="E281" t="s">
        <v>1304</v>
      </c>
      <c r="F281">
        <v>172</v>
      </c>
      <c r="G281" s="4">
        <v>41379</v>
      </c>
    </row>
    <row r="282" spans="1:7" x14ac:dyDescent="0.25">
      <c r="A282">
        <v>23752</v>
      </c>
      <c r="B282" t="s">
        <v>718</v>
      </c>
      <c r="C282" t="s">
        <v>76</v>
      </c>
      <c r="D282" t="s">
        <v>26</v>
      </c>
      <c r="E282" t="s">
        <v>1306</v>
      </c>
      <c r="F282">
        <v>75</v>
      </c>
      <c r="G282" s="4">
        <v>41379</v>
      </c>
    </row>
    <row r="283" spans="1:7" x14ac:dyDescent="0.25">
      <c r="A283">
        <v>23435</v>
      </c>
      <c r="B283" t="s">
        <v>319</v>
      </c>
      <c r="C283" t="s">
        <v>201</v>
      </c>
      <c r="D283" t="s">
        <v>11</v>
      </c>
      <c r="E283" t="s">
        <v>1304</v>
      </c>
      <c r="F283">
        <v>6</v>
      </c>
      <c r="G283" s="4">
        <v>41379</v>
      </c>
    </row>
    <row r="284" spans="1:7" x14ac:dyDescent="0.25">
      <c r="A284">
        <v>23810</v>
      </c>
      <c r="B284" t="s">
        <v>780</v>
      </c>
      <c r="C284" t="s">
        <v>22</v>
      </c>
      <c r="D284" t="s">
        <v>55</v>
      </c>
      <c r="E284" t="s">
        <v>1305</v>
      </c>
      <c r="F284">
        <v>113</v>
      </c>
      <c r="G284" s="4">
        <v>41379</v>
      </c>
    </row>
    <row r="285" spans="1:7" x14ac:dyDescent="0.25">
      <c r="A285">
        <v>23483</v>
      </c>
      <c r="B285" t="s">
        <v>387</v>
      </c>
      <c r="C285" t="s">
        <v>42</v>
      </c>
      <c r="D285" t="s">
        <v>20</v>
      </c>
      <c r="E285" t="s">
        <v>1304</v>
      </c>
      <c r="F285">
        <v>49</v>
      </c>
      <c r="G285" s="4">
        <v>41380</v>
      </c>
    </row>
    <row r="286" spans="1:7" x14ac:dyDescent="0.25">
      <c r="A286">
        <v>23606</v>
      </c>
      <c r="B286" t="s">
        <v>543</v>
      </c>
      <c r="C286" t="s">
        <v>236</v>
      </c>
      <c r="D286" t="s">
        <v>8</v>
      </c>
      <c r="E286" t="s">
        <v>1305</v>
      </c>
      <c r="F286">
        <v>172</v>
      </c>
      <c r="G286" s="4">
        <v>41381</v>
      </c>
    </row>
    <row r="287" spans="1:7" x14ac:dyDescent="0.25">
      <c r="A287">
        <v>23549</v>
      </c>
      <c r="B287" t="s">
        <v>474</v>
      </c>
      <c r="C287" t="s">
        <v>104</v>
      </c>
      <c r="D287" t="s">
        <v>23</v>
      </c>
      <c r="E287" t="s">
        <v>1304</v>
      </c>
      <c r="F287">
        <v>70</v>
      </c>
      <c r="G287" s="4">
        <v>41381</v>
      </c>
    </row>
    <row r="288" spans="1:7" x14ac:dyDescent="0.25">
      <c r="A288">
        <v>23602</v>
      </c>
      <c r="B288" t="s">
        <v>538</v>
      </c>
      <c r="C288" t="s">
        <v>390</v>
      </c>
      <c r="D288" t="s">
        <v>62</v>
      </c>
      <c r="E288" t="s">
        <v>1305</v>
      </c>
      <c r="F288">
        <v>145</v>
      </c>
      <c r="G288" s="4">
        <v>41381</v>
      </c>
    </row>
    <row r="289" spans="1:7" x14ac:dyDescent="0.25">
      <c r="A289">
        <v>23911</v>
      </c>
      <c r="B289" t="s">
        <v>886</v>
      </c>
      <c r="C289" t="s">
        <v>276</v>
      </c>
      <c r="D289" t="s">
        <v>55</v>
      </c>
      <c r="E289" t="s">
        <v>1304</v>
      </c>
      <c r="F289">
        <v>170</v>
      </c>
      <c r="G289" s="4">
        <v>41381</v>
      </c>
    </row>
    <row r="290" spans="1:7" x14ac:dyDescent="0.25">
      <c r="A290">
        <v>23983</v>
      </c>
      <c r="B290" t="s">
        <v>962</v>
      </c>
      <c r="C290" t="s">
        <v>547</v>
      </c>
      <c r="D290" t="s">
        <v>55</v>
      </c>
      <c r="E290" t="s">
        <v>1305</v>
      </c>
      <c r="F290">
        <v>25</v>
      </c>
      <c r="G290" s="4">
        <v>41381</v>
      </c>
    </row>
    <row r="291" spans="1:7" x14ac:dyDescent="0.25">
      <c r="A291">
        <v>23351</v>
      </c>
      <c r="B291" t="s">
        <v>185</v>
      </c>
      <c r="C291" t="s">
        <v>186</v>
      </c>
      <c r="D291" t="s">
        <v>23</v>
      </c>
      <c r="E291" t="s">
        <v>1305</v>
      </c>
      <c r="F291">
        <v>109</v>
      </c>
      <c r="G291" s="4">
        <v>41382</v>
      </c>
    </row>
    <row r="292" spans="1:7" x14ac:dyDescent="0.25">
      <c r="A292">
        <v>23547</v>
      </c>
      <c r="B292" t="s">
        <v>470</v>
      </c>
      <c r="C292" t="s">
        <v>471</v>
      </c>
      <c r="D292" t="s">
        <v>26</v>
      </c>
      <c r="E292" t="s">
        <v>1304</v>
      </c>
      <c r="F292">
        <v>207</v>
      </c>
      <c r="G292" s="4">
        <v>41382</v>
      </c>
    </row>
    <row r="293" spans="1:7" x14ac:dyDescent="0.25">
      <c r="A293">
        <v>24212</v>
      </c>
      <c r="B293" t="s">
        <v>1201</v>
      </c>
      <c r="C293" t="s">
        <v>37</v>
      </c>
      <c r="D293" t="s">
        <v>62</v>
      </c>
      <c r="E293" t="s">
        <v>1305</v>
      </c>
      <c r="F293">
        <v>197</v>
      </c>
      <c r="G293" s="4">
        <v>41382</v>
      </c>
    </row>
    <row r="294" spans="1:7" x14ac:dyDescent="0.25">
      <c r="A294">
        <v>24175</v>
      </c>
      <c r="B294" t="s">
        <v>1163</v>
      </c>
      <c r="C294" t="s">
        <v>362</v>
      </c>
      <c r="D294" t="s">
        <v>55</v>
      </c>
      <c r="E294" t="s">
        <v>1305</v>
      </c>
      <c r="F294">
        <v>65</v>
      </c>
      <c r="G294" s="4">
        <v>41382</v>
      </c>
    </row>
    <row r="295" spans="1:7" x14ac:dyDescent="0.25">
      <c r="A295">
        <v>24073</v>
      </c>
      <c r="B295" t="s">
        <v>1058</v>
      </c>
      <c r="C295" t="s">
        <v>296</v>
      </c>
      <c r="D295" t="s">
        <v>23</v>
      </c>
      <c r="E295" t="s">
        <v>1306</v>
      </c>
      <c r="F295">
        <v>24</v>
      </c>
      <c r="G295" s="4">
        <v>41383</v>
      </c>
    </row>
    <row r="296" spans="1:7" x14ac:dyDescent="0.25">
      <c r="A296">
        <v>23556</v>
      </c>
      <c r="B296" t="s">
        <v>483</v>
      </c>
      <c r="C296" t="s">
        <v>484</v>
      </c>
      <c r="D296" t="s">
        <v>14</v>
      </c>
      <c r="E296" t="s">
        <v>1306</v>
      </c>
      <c r="F296">
        <v>166</v>
      </c>
      <c r="G296" s="4">
        <v>41384</v>
      </c>
    </row>
    <row r="297" spans="1:7" x14ac:dyDescent="0.25">
      <c r="A297">
        <v>23659</v>
      </c>
      <c r="B297" t="s">
        <v>613</v>
      </c>
      <c r="C297" t="s">
        <v>503</v>
      </c>
      <c r="D297" t="s">
        <v>31</v>
      </c>
      <c r="E297" t="s">
        <v>1304</v>
      </c>
      <c r="F297">
        <v>106</v>
      </c>
      <c r="G297" s="4">
        <v>41384</v>
      </c>
    </row>
    <row r="298" spans="1:7" x14ac:dyDescent="0.25">
      <c r="A298">
        <v>23463</v>
      </c>
      <c r="B298" t="s">
        <v>360</v>
      </c>
      <c r="C298" t="s">
        <v>296</v>
      </c>
      <c r="D298" t="s">
        <v>14</v>
      </c>
      <c r="E298" t="s">
        <v>1305</v>
      </c>
      <c r="F298">
        <v>129</v>
      </c>
      <c r="G298" s="4">
        <v>41385</v>
      </c>
    </row>
    <row r="299" spans="1:7" x14ac:dyDescent="0.25">
      <c r="A299">
        <v>24084</v>
      </c>
      <c r="B299" t="s">
        <v>1069</v>
      </c>
      <c r="C299" t="s">
        <v>72</v>
      </c>
      <c r="D299" t="s">
        <v>8</v>
      </c>
      <c r="E299" t="s">
        <v>1305</v>
      </c>
      <c r="F299">
        <v>170</v>
      </c>
      <c r="G299" s="4">
        <v>41387</v>
      </c>
    </row>
    <row r="300" spans="1:7" x14ac:dyDescent="0.25">
      <c r="A300">
        <v>23551</v>
      </c>
      <c r="B300" t="s">
        <v>477</v>
      </c>
      <c r="C300" t="s">
        <v>57</v>
      </c>
      <c r="D300" t="s">
        <v>62</v>
      </c>
      <c r="E300" t="s">
        <v>1304</v>
      </c>
      <c r="F300">
        <v>124</v>
      </c>
      <c r="G300" s="4">
        <v>41387</v>
      </c>
    </row>
    <row r="301" spans="1:7" x14ac:dyDescent="0.25">
      <c r="A301">
        <v>23783</v>
      </c>
      <c r="B301" t="s">
        <v>751</v>
      </c>
      <c r="C301" t="s">
        <v>7</v>
      </c>
      <c r="D301" t="s">
        <v>43</v>
      </c>
      <c r="E301" t="s">
        <v>1305</v>
      </c>
      <c r="F301">
        <v>162</v>
      </c>
      <c r="G301" s="4">
        <v>41387</v>
      </c>
    </row>
    <row r="302" spans="1:7" x14ac:dyDescent="0.25">
      <c r="A302">
        <v>23909</v>
      </c>
      <c r="B302" t="s">
        <v>884</v>
      </c>
      <c r="C302" t="s">
        <v>352</v>
      </c>
      <c r="D302" t="s">
        <v>8</v>
      </c>
      <c r="E302" t="s">
        <v>1305</v>
      </c>
      <c r="F302">
        <v>206</v>
      </c>
      <c r="G302" s="4">
        <v>41387</v>
      </c>
    </row>
    <row r="303" spans="1:7" x14ac:dyDescent="0.25">
      <c r="A303">
        <v>23601</v>
      </c>
      <c r="B303" t="s">
        <v>537</v>
      </c>
      <c r="C303" t="s">
        <v>296</v>
      </c>
      <c r="D303" t="s">
        <v>11</v>
      </c>
      <c r="E303" t="s">
        <v>1304</v>
      </c>
      <c r="F303">
        <v>175</v>
      </c>
      <c r="G303" s="4">
        <v>41387</v>
      </c>
    </row>
    <row r="304" spans="1:7" x14ac:dyDescent="0.25">
      <c r="A304">
        <v>23685</v>
      </c>
      <c r="B304" t="s">
        <v>644</v>
      </c>
      <c r="C304" t="s">
        <v>201</v>
      </c>
      <c r="D304" t="s">
        <v>26</v>
      </c>
      <c r="E304" t="s">
        <v>1304</v>
      </c>
      <c r="F304">
        <v>192</v>
      </c>
      <c r="G304" s="4">
        <v>41387</v>
      </c>
    </row>
    <row r="305" spans="1:7" x14ac:dyDescent="0.25">
      <c r="A305">
        <v>23478</v>
      </c>
      <c r="B305" t="s">
        <v>382</v>
      </c>
      <c r="C305" t="s">
        <v>19</v>
      </c>
      <c r="D305" t="s">
        <v>20</v>
      </c>
      <c r="E305" t="s">
        <v>1305</v>
      </c>
      <c r="F305">
        <v>59</v>
      </c>
      <c r="G305" s="4">
        <v>41388</v>
      </c>
    </row>
    <row r="306" spans="1:7" x14ac:dyDescent="0.25">
      <c r="A306">
        <v>24220</v>
      </c>
      <c r="B306" t="s">
        <v>1209</v>
      </c>
      <c r="C306" t="s">
        <v>150</v>
      </c>
      <c r="D306" t="s">
        <v>31</v>
      </c>
      <c r="E306" t="s">
        <v>1304</v>
      </c>
      <c r="F306">
        <v>142</v>
      </c>
      <c r="G306" s="4">
        <v>41388</v>
      </c>
    </row>
    <row r="307" spans="1:7" x14ac:dyDescent="0.25">
      <c r="A307">
        <v>23339</v>
      </c>
      <c r="B307" t="s">
        <v>163</v>
      </c>
      <c r="C307" t="s">
        <v>50</v>
      </c>
      <c r="D307" t="s">
        <v>43</v>
      </c>
      <c r="E307" t="s">
        <v>1304</v>
      </c>
      <c r="F307">
        <v>100</v>
      </c>
      <c r="G307" s="4">
        <v>41388</v>
      </c>
    </row>
    <row r="308" spans="1:7" x14ac:dyDescent="0.25">
      <c r="A308">
        <v>24092</v>
      </c>
      <c r="B308" t="s">
        <v>1077</v>
      </c>
      <c r="C308" t="s">
        <v>587</v>
      </c>
      <c r="D308" t="s">
        <v>20</v>
      </c>
      <c r="E308" t="s">
        <v>1305</v>
      </c>
      <c r="F308">
        <v>30</v>
      </c>
      <c r="G308" s="4">
        <v>41389</v>
      </c>
    </row>
    <row r="309" spans="1:7" x14ac:dyDescent="0.25">
      <c r="A309">
        <v>24170</v>
      </c>
      <c r="B309" t="s">
        <v>1158</v>
      </c>
      <c r="C309" t="s">
        <v>66</v>
      </c>
      <c r="D309" t="s">
        <v>62</v>
      </c>
      <c r="E309" t="s">
        <v>1305</v>
      </c>
      <c r="F309">
        <v>28</v>
      </c>
      <c r="G309" s="4">
        <v>41389</v>
      </c>
    </row>
    <row r="310" spans="1:7" x14ac:dyDescent="0.25">
      <c r="A310">
        <v>24065</v>
      </c>
      <c r="B310" t="s">
        <v>1049</v>
      </c>
      <c r="C310" t="s">
        <v>261</v>
      </c>
      <c r="D310" t="s">
        <v>26</v>
      </c>
      <c r="E310" t="s">
        <v>1305</v>
      </c>
      <c r="F310">
        <v>83</v>
      </c>
      <c r="G310" s="4">
        <v>41390</v>
      </c>
    </row>
    <row r="311" spans="1:7" x14ac:dyDescent="0.25">
      <c r="A311">
        <v>23844</v>
      </c>
      <c r="B311" t="s">
        <v>818</v>
      </c>
      <c r="C311" t="s">
        <v>304</v>
      </c>
      <c r="D311" t="s">
        <v>8</v>
      </c>
      <c r="E311" t="s">
        <v>1306</v>
      </c>
      <c r="F311">
        <v>168</v>
      </c>
      <c r="G311" s="4">
        <v>41390</v>
      </c>
    </row>
    <row r="312" spans="1:7" x14ac:dyDescent="0.25">
      <c r="A312">
        <v>23437</v>
      </c>
      <c r="B312" t="s">
        <v>321</v>
      </c>
      <c r="C312" t="s">
        <v>322</v>
      </c>
      <c r="D312" t="s">
        <v>23</v>
      </c>
      <c r="E312" t="s">
        <v>1305</v>
      </c>
      <c r="F312">
        <v>174</v>
      </c>
      <c r="G312" s="4">
        <v>41390</v>
      </c>
    </row>
    <row r="313" spans="1:7" x14ac:dyDescent="0.25">
      <c r="A313">
        <v>23696</v>
      </c>
      <c r="B313" t="s">
        <v>658</v>
      </c>
      <c r="C313" t="s">
        <v>587</v>
      </c>
      <c r="D313" t="s">
        <v>14</v>
      </c>
      <c r="E313" t="s">
        <v>1305</v>
      </c>
      <c r="F313">
        <v>30</v>
      </c>
      <c r="G313" s="4">
        <v>41391</v>
      </c>
    </row>
    <row r="314" spans="1:7" x14ac:dyDescent="0.25">
      <c r="A314">
        <v>23442</v>
      </c>
      <c r="B314" t="s">
        <v>328</v>
      </c>
      <c r="C314" t="s">
        <v>329</v>
      </c>
      <c r="D314" t="s">
        <v>31</v>
      </c>
      <c r="E314" t="s">
        <v>1304</v>
      </c>
      <c r="F314">
        <v>167</v>
      </c>
      <c r="G314" s="4">
        <v>41392</v>
      </c>
    </row>
    <row r="315" spans="1:7" x14ac:dyDescent="0.25">
      <c r="A315">
        <v>23341</v>
      </c>
      <c r="B315" t="s">
        <v>166</v>
      </c>
      <c r="C315" t="s">
        <v>167</v>
      </c>
      <c r="D315" t="s">
        <v>11</v>
      </c>
      <c r="E315" t="s">
        <v>1305</v>
      </c>
      <c r="F315">
        <v>190</v>
      </c>
      <c r="G315" s="4">
        <v>41393</v>
      </c>
    </row>
    <row r="316" spans="1:7" x14ac:dyDescent="0.25">
      <c r="A316">
        <v>24032</v>
      </c>
      <c r="B316" t="s">
        <v>1016</v>
      </c>
      <c r="C316" t="s">
        <v>162</v>
      </c>
      <c r="D316" t="s">
        <v>48</v>
      </c>
      <c r="E316" t="s">
        <v>1304</v>
      </c>
      <c r="F316">
        <v>90</v>
      </c>
      <c r="G316" s="4">
        <v>41393</v>
      </c>
    </row>
    <row r="317" spans="1:7" x14ac:dyDescent="0.25">
      <c r="A317">
        <v>24070</v>
      </c>
      <c r="B317" t="s">
        <v>1055</v>
      </c>
      <c r="C317" t="s">
        <v>135</v>
      </c>
      <c r="D317" t="s">
        <v>43</v>
      </c>
      <c r="E317" t="s">
        <v>1304</v>
      </c>
      <c r="F317">
        <v>16</v>
      </c>
      <c r="G317" s="4">
        <v>41393</v>
      </c>
    </row>
    <row r="318" spans="1:7" x14ac:dyDescent="0.25">
      <c r="A318">
        <v>23374</v>
      </c>
      <c r="B318" t="s">
        <v>222</v>
      </c>
      <c r="C318" t="s">
        <v>223</v>
      </c>
      <c r="D318" t="s">
        <v>48</v>
      </c>
      <c r="E318" t="s">
        <v>1305</v>
      </c>
      <c r="F318">
        <v>73</v>
      </c>
      <c r="G318" s="4">
        <v>41394</v>
      </c>
    </row>
    <row r="319" spans="1:7" x14ac:dyDescent="0.25">
      <c r="A319">
        <v>24145</v>
      </c>
      <c r="B319" t="s">
        <v>1132</v>
      </c>
      <c r="C319" t="s">
        <v>267</v>
      </c>
      <c r="D319" t="s">
        <v>8</v>
      </c>
      <c r="E319" t="s">
        <v>1304</v>
      </c>
      <c r="F319">
        <v>8</v>
      </c>
      <c r="G319" s="4">
        <v>41394</v>
      </c>
    </row>
    <row r="320" spans="1:7" x14ac:dyDescent="0.25">
      <c r="A320">
        <v>23758</v>
      </c>
      <c r="B320" t="s">
        <v>724</v>
      </c>
      <c r="C320" t="s">
        <v>13</v>
      </c>
      <c r="D320" t="s">
        <v>31</v>
      </c>
      <c r="E320" t="s">
        <v>1304</v>
      </c>
      <c r="F320">
        <v>23</v>
      </c>
      <c r="G320" s="4">
        <v>41395</v>
      </c>
    </row>
    <row r="321" spans="1:7" x14ac:dyDescent="0.25">
      <c r="A321">
        <v>23685</v>
      </c>
      <c r="B321" t="s">
        <v>644</v>
      </c>
      <c r="C321" t="s">
        <v>201</v>
      </c>
      <c r="D321" t="s">
        <v>8</v>
      </c>
      <c r="E321" t="s">
        <v>1305</v>
      </c>
      <c r="F321">
        <v>75</v>
      </c>
      <c r="G321" s="4">
        <v>41396</v>
      </c>
    </row>
    <row r="322" spans="1:7" x14ac:dyDescent="0.25">
      <c r="A322">
        <v>24040</v>
      </c>
      <c r="B322" t="s">
        <v>1024</v>
      </c>
      <c r="C322" t="s">
        <v>597</v>
      </c>
      <c r="D322" t="s">
        <v>55</v>
      </c>
      <c r="E322" t="s">
        <v>1305</v>
      </c>
      <c r="F322">
        <v>39</v>
      </c>
      <c r="G322" s="4">
        <v>41396</v>
      </c>
    </row>
    <row r="323" spans="1:7" x14ac:dyDescent="0.25">
      <c r="A323">
        <v>24171</v>
      </c>
      <c r="B323" t="s">
        <v>1159</v>
      </c>
      <c r="C323" t="s">
        <v>61</v>
      </c>
      <c r="D323" t="s">
        <v>17</v>
      </c>
      <c r="E323" t="s">
        <v>1304</v>
      </c>
      <c r="F323">
        <v>157</v>
      </c>
      <c r="G323" s="4">
        <v>41397</v>
      </c>
    </row>
    <row r="324" spans="1:7" x14ac:dyDescent="0.25">
      <c r="A324">
        <v>23468</v>
      </c>
      <c r="B324" t="s">
        <v>367</v>
      </c>
      <c r="C324" t="s">
        <v>347</v>
      </c>
      <c r="D324" t="s">
        <v>20</v>
      </c>
      <c r="E324" t="s">
        <v>1305</v>
      </c>
      <c r="F324">
        <v>11</v>
      </c>
      <c r="G324" s="4">
        <v>41397</v>
      </c>
    </row>
    <row r="325" spans="1:7" x14ac:dyDescent="0.25">
      <c r="A325">
        <v>23797</v>
      </c>
      <c r="B325" t="s">
        <v>767</v>
      </c>
      <c r="C325" t="s">
        <v>223</v>
      </c>
      <c r="D325" t="s">
        <v>8</v>
      </c>
      <c r="E325" t="s">
        <v>1304</v>
      </c>
      <c r="F325">
        <v>202</v>
      </c>
      <c r="G325" s="4">
        <v>41397</v>
      </c>
    </row>
    <row r="326" spans="1:7" x14ac:dyDescent="0.25">
      <c r="A326">
        <v>23900</v>
      </c>
      <c r="B326" t="s">
        <v>875</v>
      </c>
      <c r="C326" t="s">
        <v>256</v>
      </c>
      <c r="D326" t="s">
        <v>31</v>
      </c>
      <c r="E326" t="s">
        <v>1305</v>
      </c>
      <c r="F326">
        <v>195</v>
      </c>
      <c r="G326" s="4">
        <v>41397</v>
      </c>
    </row>
    <row r="327" spans="1:7" x14ac:dyDescent="0.25">
      <c r="A327">
        <v>23964</v>
      </c>
      <c r="B327" t="s">
        <v>941</v>
      </c>
      <c r="C327" t="s">
        <v>121</v>
      </c>
      <c r="D327" t="s">
        <v>23</v>
      </c>
      <c r="E327" t="s">
        <v>1305</v>
      </c>
      <c r="F327">
        <v>3</v>
      </c>
      <c r="G327" s="4">
        <v>41397</v>
      </c>
    </row>
    <row r="328" spans="1:7" x14ac:dyDescent="0.25">
      <c r="A328">
        <v>23287</v>
      </c>
      <c r="B328" t="s">
        <v>67</v>
      </c>
      <c r="C328" t="s">
        <v>68</v>
      </c>
      <c r="D328" t="s">
        <v>23</v>
      </c>
      <c r="E328" t="s">
        <v>1305</v>
      </c>
      <c r="F328">
        <v>172</v>
      </c>
      <c r="G328" s="4">
        <v>41398</v>
      </c>
    </row>
    <row r="329" spans="1:7" x14ac:dyDescent="0.25">
      <c r="A329">
        <v>24176</v>
      </c>
      <c r="B329" t="s">
        <v>1164</v>
      </c>
      <c r="C329" t="s">
        <v>142</v>
      </c>
      <c r="D329" t="s">
        <v>23</v>
      </c>
      <c r="E329" t="s">
        <v>1305</v>
      </c>
      <c r="F329">
        <v>153</v>
      </c>
      <c r="G329" s="4">
        <v>41399</v>
      </c>
    </row>
    <row r="330" spans="1:7" x14ac:dyDescent="0.25">
      <c r="A330">
        <v>24160</v>
      </c>
      <c r="B330" t="s">
        <v>1147</v>
      </c>
      <c r="C330" t="s">
        <v>997</v>
      </c>
      <c r="D330" t="s">
        <v>62</v>
      </c>
      <c r="E330" t="s">
        <v>1305</v>
      </c>
      <c r="F330">
        <v>85</v>
      </c>
      <c r="G330" s="4">
        <v>41399</v>
      </c>
    </row>
    <row r="331" spans="1:7" x14ac:dyDescent="0.25">
      <c r="A331">
        <v>23263</v>
      </c>
      <c r="B331" t="s">
        <v>9</v>
      </c>
      <c r="C331" t="s">
        <v>10</v>
      </c>
      <c r="D331" t="s">
        <v>20</v>
      </c>
      <c r="E331" t="s">
        <v>1304</v>
      </c>
      <c r="F331">
        <v>39</v>
      </c>
      <c r="G331" s="4">
        <v>41399</v>
      </c>
    </row>
    <row r="332" spans="1:7" x14ac:dyDescent="0.25">
      <c r="A332">
        <v>23468</v>
      </c>
      <c r="B332" t="s">
        <v>367</v>
      </c>
      <c r="C332" t="s">
        <v>347</v>
      </c>
      <c r="D332" t="s">
        <v>17</v>
      </c>
      <c r="E332" t="s">
        <v>1305</v>
      </c>
      <c r="F332">
        <v>196</v>
      </c>
      <c r="G332" s="4">
        <v>41399</v>
      </c>
    </row>
    <row r="333" spans="1:7" x14ac:dyDescent="0.25">
      <c r="A333">
        <v>23477</v>
      </c>
      <c r="B333" t="s">
        <v>380</v>
      </c>
      <c r="C333" t="s">
        <v>381</v>
      </c>
      <c r="D333" t="s">
        <v>20</v>
      </c>
      <c r="E333" t="s">
        <v>1306</v>
      </c>
      <c r="F333">
        <v>90</v>
      </c>
      <c r="G333" s="4">
        <v>41400</v>
      </c>
    </row>
    <row r="334" spans="1:7" x14ac:dyDescent="0.25">
      <c r="A334">
        <v>24043</v>
      </c>
      <c r="B334" t="s">
        <v>1027</v>
      </c>
      <c r="C334" t="s">
        <v>745</v>
      </c>
      <c r="D334" t="s">
        <v>55</v>
      </c>
      <c r="E334" t="s">
        <v>1304</v>
      </c>
      <c r="F334">
        <v>62</v>
      </c>
      <c r="G334" s="4">
        <v>41401</v>
      </c>
    </row>
    <row r="335" spans="1:7" x14ac:dyDescent="0.25">
      <c r="A335">
        <v>23778</v>
      </c>
      <c r="B335" t="s">
        <v>746</v>
      </c>
      <c r="C335" t="s">
        <v>127</v>
      </c>
      <c r="D335" t="s">
        <v>17</v>
      </c>
      <c r="E335" t="s">
        <v>1304</v>
      </c>
      <c r="F335">
        <v>171</v>
      </c>
      <c r="G335" s="4">
        <v>41401</v>
      </c>
    </row>
    <row r="336" spans="1:7" x14ac:dyDescent="0.25">
      <c r="A336">
        <v>23747</v>
      </c>
      <c r="B336" t="s">
        <v>713</v>
      </c>
      <c r="C336" t="s">
        <v>142</v>
      </c>
      <c r="D336" t="s">
        <v>48</v>
      </c>
      <c r="E336" t="s">
        <v>1304</v>
      </c>
      <c r="F336">
        <v>111</v>
      </c>
      <c r="G336" s="4">
        <v>41401</v>
      </c>
    </row>
    <row r="337" spans="1:7" x14ac:dyDescent="0.25">
      <c r="A337">
        <v>23361</v>
      </c>
      <c r="B337" t="s">
        <v>200</v>
      </c>
      <c r="C337" t="s">
        <v>201</v>
      </c>
      <c r="D337" t="s">
        <v>11</v>
      </c>
      <c r="E337" t="s">
        <v>1305</v>
      </c>
      <c r="F337">
        <v>143</v>
      </c>
      <c r="G337" s="4">
        <v>41401</v>
      </c>
    </row>
    <row r="338" spans="1:7" x14ac:dyDescent="0.25">
      <c r="A338">
        <v>23760</v>
      </c>
      <c r="B338" t="s">
        <v>726</v>
      </c>
      <c r="C338" t="s">
        <v>354</v>
      </c>
      <c r="D338" t="s">
        <v>26</v>
      </c>
      <c r="E338" t="s">
        <v>1305</v>
      </c>
      <c r="F338">
        <v>157</v>
      </c>
      <c r="G338" s="4">
        <v>41402</v>
      </c>
    </row>
    <row r="339" spans="1:7" x14ac:dyDescent="0.25">
      <c r="A339">
        <v>23855</v>
      </c>
      <c r="B339" t="s">
        <v>829</v>
      </c>
      <c r="C339" t="s">
        <v>571</v>
      </c>
      <c r="D339" t="s">
        <v>14</v>
      </c>
      <c r="E339" t="s">
        <v>1304</v>
      </c>
      <c r="F339">
        <v>81</v>
      </c>
      <c r="G339" s="4">
        <v>41402</v>
      </c>
    </row>
    <row r="340" spans="1:7" x14ac:dyDescent="0.25">
      <c r="A340">
        <v>24126</v>
      </c>
      <c r="B340" t="s">
        <v>1113</v>
      </c>
      <c r="C340" t="s">
        <v>309</v>
      </c>
      <c r="D340" t="s">
        <v>62</v>
      </c>
      <c r="E340" t="s">
        <v>1305</v>
      </c>
      <c r="F340">
        <v>199</v>
      </c>
      <c r="G340" s="4">
        <v>41402</v>
      </c>
    </row>
    <row r="341" spans="1:7" x14ac:dyDescent="0.25">
      <c r="A341">
        <v>24228</v>
      </c>
      <c r="B341" t="s">
        <v>1217</v>
      </c>
      <c r="C341" t="s">
        <v>110</v>
      </c>
      <c r="D341" t="s">
        <v>8</v>
      </c>
      <c r="E341" t="s">
        <v>1306</v>
      </c>
      <c r="F341">
        <v>112</v>
      </c>
      <c r="G341" s="4">
        <v>41403</v>
      </c>
    </row>
    <row r="342" spans="1:7" x14ac:dyDescent="0.25">
      <c r="A342">
        <v>23471</v>
      </c>
      <c r="B342" t="s">
        <v>371</v>
      </c>
      <c r="C342" t="s">
        <v>372</v>
      </c>
      <c r="D342" t="s">
        <v>11</v>
      </c>
      <c r="E342" t="s">
        <v>1304</v>
      </c>
      <c r="F342">
        <v>127</v>
      </c>
      <c r="G342" s="4">
        <v>41405</v>
      </c>
    </row>
    <row r="343" spans="1:7" x14ac:dyDescent="0.25">
      <c r="A343">
        <v>23916</v>
      </c>
      <c r="B343" t="s">
        <v>891</v>
      </c>
      <c r="C343" t="s">
        <v>390</v>
      </c>
      <c r="D343" t="s">
        <v>20</v>
      </c>
      <c r="E343" t="s">
        <v>1305</v>
      </c>
      <c r="F343">
        <v>180</v>
      </c>
      <c r="G343" s="4">
        <v>41405</v>
      </c>
    </row>
    <row r="344" spans="1:7" x14ac:dyDescent="0.25">
      <c r="A344">
        <v>24155</v>
      </c>
      <c r="B344" t="s">
        <v>1142</v>
      </c>
      <c r="C344" t="s">
        <v>414</v>
      </c>
      <c r="D344" t="s">
        <v>48</v>
      </c>
      <c r="E344" t="s">
        <v>1304</v>
      </c>
      <c r="F344">
        <v>19</v>
      </c>
      <c r="G344" s="4">
        <v>41406</v>
      </c>
    </row>
    <row r="345" spans="1:7" x14ac:dyDescent="0.25">
      <c r="A345">
        <v>24175</v>
      </c>
      <c r="B345" t="s">
        <v>1163</v>
      </c>
      <c r="C345" t="s">
        <v>362</v>
      </c>
      <c r="D345" t="s">
        <v>8</v>
      </c>
      <c r="E345" t="s">
        <v>1304</v>
      </c>
      <c r="F345">
        <v>203</v>
      </c>
      <c r="G345" s="4">
        <v>41407</v>
      </c>
    </row>
    <row r="346" spans="1:7" x14ac:dyDescent="0.25">
      <c r="A346">
        <v>24159</v>
      </c>
      <c r="B346" t="s">
        <v>1146</v>
      </c>
      <c r="C346" t="s">
        <v>992</v>
      </c>
      <c r="D346" t="s">
        <v>31</v>
      </c>
      <c r="E346" t="s">
        <v>1306</v>
      </c>
      <c r="F346">
        <v>131</v>
      </c>
      <c r="G346" s="4">
        <v>41407</v>
      </c>
    </row>
    <row r="347" spans="1:7" x14ac:dyDescent="0.25">
      <c r="A347">
        <v>24211</v>
      </c>
      <c r="B347" t="s">
        <v>1200</v>
      </c>
      <c r="C347" t="s">
        <v>25</v>
      </c>
      <c r="D347" t="s">
        <v>11</v>
      </c>
      <c r="E347" t="s">
        <v>1304</v>
      </c>
      <c r="F347">
        <v>34</v>
      </c>
      <c r="G347" s="4">
        <v>41407</v>
      </c>
    </row>
    <row r="348" spans="1:7" x14ac:dyDescent="0.25">
      <c r="A348">
        <v>23346</v>
      </c>
      <c r="B348" t="s">
        <v>176</v>
      </c>
      <c r="C348" t="s">
        <v>54</v>
      </c>
      <c r="D348" t="s">
        <v>8</v>
      </c>
      <c r="E348" t="s">
        <v>1305</v>
      </c>
      <c r="F348">
        <v>110</v>
      </c>
      <c r="G348" s="4">
        <v>41408</v>
      </c>
    </row>
    <row r="349" spans="1:7" x14ac:dyDescent="0.25">
      <c r="A349">
        <v>23813</v>
      </c>
      <c r="B349" t="s">
        <v>783</v>
      </c>
      <c r="C349" t="s">
        <v>54</v>
      </c>
      <c r="D349" t="s">
        <v>62</v>
      </c>
      <c r="E349" t="s">
        <v>1305</v>
      </c>
      <c r="F349">
        <v>64</v>
      </c>
      <c r="G349" s="4">
        <v>41409</v>
      </c>
    </row>
    <row r="350" spans="1:7" x14ac:dyDescent="0.25">
      <c r="A350">
        <v>23326</v>
      </c>
      <c r="B350" t="s">
        <v>139</v>
      </c>
      <c r="C350" t="s">
        <v>140</v>
      </c>
      <c r="D350" t="s">
        <v>43</v>
      </c>
      <c r="E350" t="s">
        <v>1305</v>
      </c>
      <c r="F350">
        <v>141</v>
      </c>
      <c r="G350" s="4">
        <v>41410</v>
      </c>
    </row>
    <row r="351" spans="1:7" x14ac:dyDescent="0.25">
      <c r="A351">
        <v>24037</v>
      </c>
      <c r="B351" t="s">
        <v>1021</v>
      </c>
      <c r="C351" t="s">
        <v>261</v>
      </c>
      <c r="D351" t="s">
        <v>8</v>
      </c>
      <c r="E351" t="s">
        <v>1304</v>
      </c>
      <c r="F351">
        <v>106</v>
      </c>
      <c r="G351" s="4">
        <v>41412</v>
      </c>
    </row>
    <row r="352" spans="1:7" x14ac:dyDescent="0.25">
      <c r="A352">
        <v>23951</v>
      </c>
      <c r="B352" t="s">
        <v>928</v>
      </c>
      <c r="C352" t="s">
        <v>336</v>
      </c>
      <c r="D352" t="s">
        <v>48</v>
      </c>
      <c r="E352" t="s">
        <v>1304</v>
      </c>
      <c r="F352">
        <v>51</v>
      </c>
      <c r="G352" s="4">
        <v>41412</v>
      </c>
    </row>
    <row r="353" spans="1:7" x14ac:dyDescent="0.25">
      <c r="A353">
        <v>23349</v>
      </c>
      <c r="B353" t="s">
        <v>181</v>
      </c>
      <c r="C353" t="s">
        <v>182</v>
      </c>
      <c r="D353" t="s">
        <v>11</v>
      </c>
      <c r="E353" t="s">
        <v>1305</v>
      </c>
      <c r="F353">
        <v>191</v>
      </c>
      <c r="G353" s="4">
        <v>41412</v>
      </c>
    </row>
    <row r="354" spans="1:7" x14ac:dyDescent="0.25">
      <c r="A354">
        <v>23688</v>
      </c>
      <c r="B354" t="s">
        <v>647</v>
      </c>
      <c r="C354" t="s">
        <v>180</v>
      </c>
      <c r="D354" t="s">
        <v>55</v>
      </c>
      <c r="E354" t="s">
        <v>1305</v>
      </c>
      <c r="F354">
        <v>98</v>
      </c>
      <c r="G354" s="4">
        <v>41412</v>
      </c>
    </row>
    <row r="355" spans="1:7" x14ac:dyDescent="0.25">
      <c r="A355">
        <v>24247</v>
      </c>
      <c r="B355" t="s">
        <v>1237</v>
      </c>
      <c r="C355" t="s">
        <v>180</v>
      </c>
      <c r="D355" t="s">
        <v>17</v>
      </c>
      <c r="E355" t="s">
        <v>1305</v>
      </c>
      <c r="F355">
        <v>151</v>
      </c>
      <c r="G355" s="4">
        <v>41413</v>
      </c>
    </row>
    <row r="356" spans="1:7" x14ac:dyDescent="0.25">
      <c r="A356">
        <v>23894</v>
      </c>
      <c r="B356" t="s">
        <v>869</v>
      </c>
      <c r="C356" t="s">
        <v>92</v>
      </c>
      <c r="D356" t="s">
        <v>23</v>
      </c>
      <c r="E356" t="s">
        <v>1304</v>
      </c>
      <c r="F356">
        <v>71</v>
      </c>
      <c r="G356" s="4">
        <v>41413</v>
      </c>
    </row>
    <row r="357" spans="1:7" x14ac:dyDescent="0.25">
      <c r="A357">
        <v>23345</v>
      </c>
      <c r="B357" t="s">
        <v>174</v>
      </c>
      <c r="C357" t="s">
        <v>175</v>
      </c>
      <c r="D357" t="s">
        <v>20</v>
      </c>
      <c r="E357" t="s">
        <v>1305</v>
      </c>
      <c r="F357">
        <v>5</v>
      </c>
      <c r="G357" s="4">
        <v>41414</v>
      </c>
    </row>
    <row r="358" spans="1:7" x14ac:dyDescent="0.25">
      <c r="A358">
        <v>24234</v>
      </c>
      <c r="B358" t="s">
        <v>1223</v>
      </c>
      <c r="C358" t="s">
        <v>745</v>
      </c>
      <c r="D358" t="s">
        <v>17</v>
      </c>
      <c r="E358" t="s">
        <v>1304</v>
      </c>
      <c r="F358">
        <v>30</v>
      </c>
      <c r="G358" s="4">
        <v>41414</v>
      </c>
    </row>
    <row r="359" spans="1:7" x14ac:dyDescent="0.25">
      <c r="A359">
        <v>23750</v>
      </c>
      <c r="B359" t="s">
        <v>716</v>
      </c>
      <c r="C359" t="s">
        <v>138</v>
      </c>
      <c r="D359" t="s">
        <v>11</v>
      </c>
      <c r="E359" t="s">
        <v>1305</v>
      </c>
      <c r="F359">
        <v>10</v>
      </c>
      <c r="G359" s="4">
        <v>41414</v>
      </c>
    </row>
    <row r="360" spans="1:7" x14ac:dyDescent="0.25">
      <c r="A360">
        <v>23921</v>
      </c>
      <c r="B360" t="s">
        <v>897</v>
      </c>
      <c r="C360" t="s">
        <v>445</v>
      </c>
      <c r="D360" t="s">
        <v>26</v>
      </c>
      <c r="E360" t="s">
        <v>1305</v>
      </c>
      <c r="F360">
        <v>104</v>
      </c>
      <c r="G360" s="4">
        <v>41414</v>
      </c>
    </row>
    <row r="361" spans="1:7" x14ac:dyDescent="0.25">
      <c r="A361">
        <v>24204</v>
      </c>
      <c r="B361" t="s">
        <v>1193</v>
      </c>
      <c r="C361" t="s">
        <v>710</v>
      </c>
      <c r="D361" t="s">
        <v>55</v>
      </c>
      <c r="E361" t="s">
        <v>1304</v>
      </c>
      <c r="F361">
        <v>22</v>
      </c>
      <c r="G361" s="4">
        <v>41415</v>
      </c>
    </row>
    <row r="362" spans="1:7" x14ac:dyDescent="0.25">
      <c r="A362">
        <v>23662</v>
      </c>
      <c r="B362" t="s">
        <v>618</v>
      </c>
      <c r="C362" t="s">
        <v>619</v>
      </c>
      <c r="D362" t="s">
        <v>8</v>
      </c>
      <c r="E362" t="s">
        <v>1305</v>
      </c>
      <c r="F362">
        <v>72</v>
      </c>
      <c r="G362" s="4">
        <v>41415</v>
      </c>
    </row>
    <row r="363" spans="1:7" x14ac:dyDescent="0.25">
      <c r="A363">
        <v>23680</v>
      </c>
      <c r="B363" t="s">
        <v>639</v>
      </c>
      <c r="C363" t="s">
        <v>529</v>
      </c>
      <c r="D363" t="s">
        <v>55</v>
      </c>
      <c r="E363" t="s">
        <v>1304</v>
      </c>
      <c r="F363">
        <v>108</v>
      </c>
      <c r="G363" s="4">
        <v>41417</v>
      </c>
    </row>
    <row r="364" spans="1:7" x14ac:dyDescent="0.25">
      <c r="A364">
        <v>24149</v>
      </c>
      <c r="B364" t="s">
        <v>1136</v>
      </c>
      <c r="C364" t="s">
        <v>269</v>
      </c>
      <c r="D364" t="s">
        <v>20</v>
      </c>
      <c r="E364" t="s">
        <v>1305</v>
      </c>
      <c r="F364">
        <v>190</v>
      </c>
      <c r="G364" s="4">
        <v>41417</v>
      </c>
    </row>
    <row r="365" spans="1:7" x14ac:dyDescent="0.25">
      <c r="A365">
        <v>24042</v>
      </c>
      <c r="B365" t="s">
        <v>1026</v>
      </c>
      <c r="C365" t="s">
        <v>414</v>
      </c>
      <c r="D365" t="s">
        <v>14</v>
      </c>
      <c r="E365" t="s">
        <v>1306</v>
      </c>
      <c r="F365">
        <v>65</v>
      </c>
      <c r="G365" s="4">
        <v>41417</v>
      </c>
    </row>
    <row r="366" spans="1:7" x14ac:dyDescent="0.25">
      <c r="A366">
        <v>24251</v>
      </c>
      <c r="B366" t="s">
        <v>1241</v>
      </c>
      <c r="C366" t="s">
        <v>1236</v>
      </c>
      <c r="D366" t="s">
        <v>23</v>
      </c>
      <c r="E366" t="s">
        <v>1304</v>
      </c>
      <c r="F366">
        <v>184</v>
      </c>
      <c r="G366" s="4">
        <v>41417</v>
      </c>
    </row>
    <row r="367" spans="1:7" x14ac:dyDescent="0.25">
      <c r="A367">
        <v>24200</v>
      </c>
      <c r="B367" t="s">
        <v>1188</v>
      </c>
      <c r="C367" t="s">
        <v>336</v>
      </c>
      <c r="D367" t="s">
        <v>20</v>
      </c>
      <c r="E367" t="s">
        <v>1304</v>
      </c>
      <c r="F367">
        <v>179</v>
      </c>
      <c r="G367" s="4">
        <v>41418</v>
      </c>
    </row>
    <row r="368" spans="1:7" x14ac:dyDescent="0.25">
      <c r="A368">
        <v>23946</v>
      </c>
      <c r="B368" t="s">
        <v>922</v>
      </c>
      <c r="C368" t="s">
        <v>557</v>
      </c>
      <c r="D368" t="s">
        <v>43</v>
      </c>
      <c r="E368" t="s">
        <v>1306</v>
      </c>
      <c r="F368">
        <v>79</v>
      </c>
      <c r="G368" s="4">
        <v>41418</v>
      </c>
    </row>
    <row r="369" spans="1:7" x14ac:dyDescent="0.25">
      <c r="A369">
        <v>23970</v>
      </c>
      <c r="B369" t="s">
        <v>949</v>
      </c>
      <c r="C369" t="s">
        <v>280</v>
      </c>
      <c r="D369" t="s">
        <v>55</v>
      </c>
      <c r="E369" t="s">
        <v>1305</v>
      </c>
      <c r="F369">
        <v>166</v>
      </c>
      <c r="G369" s="4">
        <v>41418</v>
      </c>
    </row>
    <row r="370" spans="1:7" x14ac:dyDescent="0.25">
      <c r="A370">
        <v>23809</v>
      </c>
      <c r="B370" t="s">
        <v>779</v>
      </c>
      <c r="C370" t="s">
        <v>341</v>
      </c>
      <c r="D370" t="s">
        <v>17</v>
      </c>
      <c r="E370" t="s">
        <v>1304</v>
      </c>
      <c r="F370">
        <v>125</v>
      </c>
      <c r="G370" s="4">
        <v>41418</v>
      </c>
    </row>
    <row r="371" spans="1:7" x14ac:dyDescent="0.25">
      <c r="A371">
        <v>23615</v>
      </c>
      <c r="B371" t="s">
        <v>556</v>
      </c>
      <c r="C371" t="s">
        <v>557</v>
      </c>
      <c r="D371" t="s">
        <v>11</v>
      </c>
      <c r="E371" t="s">
        <v>1304</v>
      </c>
      <c r="F371">
        <v>48</v>
      </c>
      <c r="G371" s="4">
        <v>41418</v>
      </c>
    </row>
    <row r="372" spans="1:7" x14ac:dyDescent="0.25">
      <c r="A372">
        <v>24121</v>
      </c>
      <c r="B372" t="s">
        <v>1107</v>
      </c>
      <c r="C372" t="s">
        <v>1108</v>
      </c>
      <c r="D372" t="s">
        <v>31</v>
      </c>
      <c r="E372" t="s">
        <v>1306</v>
      </c>
      <c r="F372">
        <v>66</v>
      </c>
      <c r="G372" s="4">
        <v>41419</v>
      </c>
    </row>
    <row r="373" spans="1:7" x14ac:dyDescent="0.25">
      <c r="A373">
        <v>23499</v>
      </c>
      <c r="B373" t="s">
        <v>406</v>
      </c>
      <c r="C373" t="s">
        <v>267</v>
      </c>
      <c r="D373" t="s">
        <v>43</v>
      </c>
      <c r="E373" t="s">
        <v>1304</v>
      </c>
      <c r="F373">
        <v>141</v>
      </c>
      <c r="G373" s="4">
        <v>41419</v>
      </c>
    </row>
    <row r="374" spans="1:7" x14ac:dyDescent="0.25">
      <c r="A374">
        <v>24073</v>
      </c>
      <c r="B374" t="s">
        <v>1058</v>
      </c>
      <c r="C374" t="s">
        <v>296</v>
      </c>
      <c r="D374" t="s">
        <v>14</v>
      </c>
      <c r="E374" t="s">
        <v>1305</v>
      </c>
      <c r="F374">
        <v>198</v>
      </c>
      <c r="G374" s="4">
        <v>41421</v>
      </c>
    </row>
    <row r="375" spans="1:7" x14ac:dyDescent="0.25">
      <c r="A375">
        <v>24156</v>
      </c>
      <c r="B375" t="s">
        <v>1143</v>
      </c>
      <c r="C375" t="s">
        <v>682</v>
      </c>
      <c r="D375" t="s">
        <v>23</v>
      </c>
      <c r="E375" t="s">
        <v>1306</v>
      </c>
      <c r="F375">
        <v>108</v>
      </c>
      <c r="G375" s="4">
        <v>41421</v>
      </c>
    </row>
    <row r="376" spans="1:7" x14ac:dyDescent="0.25">
      <c r="A376">
        <v>23390</v>
      </c>
      <c r="B376" t="s">
        <v>248</v>
      </c>
      <c r="C376" t="s">
        <v>66</v>
      </c>
      <c r="D376" t="s">
        <v>20</v>
      </c>
      <c r="E376" t="s">
        <v>1305</v>
      </c>
      <c r="F376">
        <v>13</v>
      </c>
      <c r="G376" s="4">
        <v>41421</v>
      </c>
    </row>
    <row r="377" spans="1:7" x14ac:dyDescent="0.25">
      <c r="A377">
        <v>23551</v>
      </c>
      <c r="B377" t="s">
        <v>477</v>
      </c>
      <c r="C377" t="s">
        <v>57</v>
      </c>
      <c r="D377" t="s">
        <v>43</v>
      </c>
      <c r="E377" t="s">
        <v>1304</v>
      </c>
      <c r="F377">
        <v>55</v>
      </c>
      <c r="G377" s="4">
        <v>41421</v>
      </c>
    </row>
    <row r="378" spans="1:7" x14ac:dyDescent="0.25">
      <c r="A378">
        <v>23389</v>
      </c>
      <c r="B378" t="s">
        <v>246</v>
      </c>
      <c r="C378" t="s">
        <v>247</v>
      </c>
      <c r="D378" t="s">
        <v>14</v>
      </c>
      <c r="E378" t="s">
        <v>1304</v>
      </c>
      <c r="F378">
        <v>186</v>
      </c>
      <c r="G378" s="4">
        <v>41422</v>
      </c>
    </row>
    <row r="379" spans="1:7" x14ac:dyDescent="0.25">
      <c r="A379">
        <v>23316</v>
      </c>
      <c r="B379" t="s">
        <v>120</v>
      </c>
      <c r="C379" t="s">
        <v>121</v>
      </c>
      <c r="D379" t="s">
        <v>48</v>
      </c>
      <c r="E379" t="s">
        <v>1305</v>
      </c>
      <c r="F379">
        <v>165</v>
      </c>
      <c r="G379" s="4">
        <v>41423</v>
      </c>
    </row>
    <row r="380" spans="1:7" x14ac:dyDescent="0.25">
      <c r="A380">
        <v>23911</v>
      </c>
      <c r="B380" t="s">
        <v>886</v>
      </c>
      <c r="C380" t="s">
        <v>276</v>
      </c>
      <c r="D380" t="s">
        <v>31</v>
      </c>
      <c r="E380" t="s">
        <v>1305</v>
      </c>
      <c r="F380">
        <v>98</v>
      </c>
      <c r="G380" s="4">
        <v>41423</v>
      </c>
    </row>
    <row r="381" spans="1:7" x14ac:dyDescent="0.25">
      <c r="A381">
        <v>23375</v>
      </c>
      <c r="B381" t="s">
        <v>224</v>
      </c>
      <c r="C381" t="s">
        <v>61</v>
      </c>
      <c r="D381" t="s">
        <v>17</v>
      </c>
      <c r="E381" t="s">
        <v>1304</v>
      </c>
      <c r="F381">
        <v>91</v>
      </c>
      <c r="G381" s="4">
        <v>41423</v>
      </c>
    </row>
    <row r="382" spans="1:7" x14ac:dyDescent="0.25">
      <c r="A382">
        <v>23873</v>
      </c>
      <c r="B382" t="s">
        <v>848</v>
      </c>
      <c r="C382" t="s">
        <v>336</v>
      </c>
      <c r="D382" t="s">
        <v>62</v>
      </c>
      <c r="E382" t="s">
        <v>1306</v>
      </c>
      <c r="F382">
        <v>209</v>
      </c>
      <c r="G382" s="4">
        <v>41423</v>
      </c>
    </row>
    <row r="383" spans="1:7" x14ac:dyDescent="0.25">
      <c r="A383">
        <v>23681</v>
      </c>
      <c r="B383" t="s">
        <v>640</v>
      </c>
      <c r="C383" t="s">
        <v>78</v>
      </c>
      <c r="D383" t="s">
        <v>62</v>
      </c>
      <c r="E383" t="s">
        <v>1305</v>
      </c>
      <c r="F383">
        <v>145</v>
      </c>
      <c r="G383" s="4">
        <v>41424</v>
      </c>
    </row>
    <row r="384" spans="1:7" x14ac:dyDescent="0.25">
      <c r="A384">
        <v>24179</v>
      </c>
      <c r="B384" t="s">
        <v>1167</v>
      </c>
      <c r="C384" t="s">
        <v>390</v>
      </c>
      <c r="D384" t="s">
        <v>55</v>
      </c>
      <c r="E384" t="s">
        <v>1305</v>
      </c>
      <c r="F384">
        <v>149</v>
      </c>
      <c r="G384" s="4">
        <v>41424</v>
      </c>
    </row>
    <row r="385" spans="1:7" x14ac:dyDescent="0.25">
      <c r="A385">
        <v>23702</v>
      </c>
      <c r="B385" t="s">
        <v>664</v>
      </c>
      <c r="C385" t="s">
        <v>665</v>
      </c>
      <c r="D385" t="s">
        <v>55</v>
      </c>
      <c r="E385" t="s">
        <v>1304</v>
      </c>
      <c r="F385">
        <v>165</v>
      </c>
      <c r="G385" s="4">
        <v>41424</v>
      </c>
    </row>
    <row r="386" spans="1:7" x14ac:dyDescent="0.25">
      <c r="A386">
        <v>23542</v>
      </c>
      <c r="B386" t="s">
        <v>464</v>
      </c>
      <c r="C386" t="s">
        <v>16</v>
      </c>
      <c r="D386" t="s">
        <v>14</v>
      </c>
      <c r="E386" t="s">
        <v>1306</v>
      </c>
      <c r="F386">
        <v>90</v>
      </c>
      <c r="G386" s="4">
        <v>41424</v>
      </c>
    </row>
    <row r="387" spans="1:7" x14ac:dyDescent="0.25">
      <c r="A387">
        <v>23484</v>
      </c>
      <c r="B387" t="s">
        <v>388</v>
      </c>
      <c r="C387" t="s">
        <v>378</v>
      </c>
      <c r="D387" t="s">
        <v>11</v>
      </c>
      <c r="E387" t="s">
        <v>1304</v>
      </c>
      <c r="F387">
        <v>78</v>
      </c>
      <c r="G387" s="4">
        <v>41425</v>
      </c>
    </row>
    <row r="388" spans="1:7" x14ac:dyDescent="0.25">
      <c r="A388">
        <v>23722</v>
      </c>
      <c r="B388" t="s">
        <v>687</v>
      </c>
      <c r="C388" t="s">
        <v>203</v>
      </c>
      <c r="D388" t="s">
        <v>48</v>
      </c>
      <c r="E388" t="s">
        <v>1305</v>
      </c>
      <c r="F388">
        <v>45</v>
      </c>
      <c r="G388" s="4">
        <v>41425</v>
      </c>
    </row>
    <row r="389" spans="1:7" x14ac:dyDescent="0.25">
      <c r="A389">
        <v>23970</v>
      </c>
      <c r="B389" t="s">
        <v>949</v>
      </c>
      <c r="C389" t="s">
        <v>280</v>
      </c>
      <c r="D389" t="s">
        <v>26</v>
      </c>
      <c r="E389" t="s">
        <v>1305</v>
      </c>
      <c r="F389">
        <v>30</v>
      </c>
      <c r="G389" s="4">
        <v>41425</v>
      </c>
    </row>
    <row r="390" spans="1:7" x14ac:dyDescent="0.25">
      <c r="A390">
        <v>23292</v>
      </c>
      <c r="B390" t="s">
        <v>77</v>
      </c>
      <c r="C390" t="s">
        <v>78</v>
      </c>
      <c r="D390" t="s">
        <v>20</v>
      </c>
      <c r="E390" t="s">
        <v>1306</v>
      </c>
      <c r="F390">
        <v>154</v>
      </c>
      <c r="G390" s="4">
        <v>41425</v>
      </c>
    </row>
    <row r="391" spans="1:7" x14ac:dyDescent="0.25">
      <c r="A391">
        <v>23504</v>
      </c>
      <c r="B391" t="s">
        <v>412</v>
      </c>
      <c r="C391" t="s">
        <v>94</v>
      </c>
      <c r="D391" t="s">
        <v>31</v>
      </c>
      <c r="E391" t="s">
        <v>1304</v>
      </c>
      <c r="F391">
        <v>42</v>
      </c>
      <c r="G391" s="4">
        <v>41425</v>
      </c>
    </row>
    <row r="392" spans="1:7" x14ac:dyDescent="0.25">
      <c r="A392">
        <v>23324</v>
      </c>
      <c r="B392" t="s">
        <v>136</v>
      </c>
      <c r="C392" t="s">
        <v>52</v>
      </c>
      <c r="D392" t="s">
        <v>23</v>
      </c>
      <c r="E392" t="s">
        <v>1305</v>
      </c>
      <c r="F392">
        <v>75</v>
      </c>
      <c r="G392" s="4">
        <v>41426</v>
      </c>
    </row>
    <row r="393" spans="1:7" x14ac:dyDescent="0.25">
      <c r="A393">
        <v>24149</v>
      </c>
      <c r="B393" t="s">
        <v>1136</v>
      </c>
      <c r="C393" t="s">
        <v>269</v>
      </c>
      <c r="D393" t="s">
        <v>14</v>
      </c>
      <c r="E393" t="s">
        <v>1304</v>
      </c>
      <c r="F393">
        <v>194</v>
      </c>
      <c r="G393" s="4">
        <v>41426</v>
      </c>
    </row>
    <row r="394" spans="1:7" x14ac:dyDescent="0.25">
      <c r="A394">
        <v>24194</v>
      </c>
      <c r="B394" t="s">
        <v>1182</v>
      </c>
      <c r="C394" t="s">
        <v>90</v>
      </c>
      <c r="D394" t="s">
        <v>8</v>
      </c>
      <c r="E394" t="s">
        <v>1304</v>
      </c>
      <c r="F394">
        <v>15</v>
      </c>
      <c r="G394" s="4">
        <v>41426</v>
      </c>
    </row>
    <row r="395" spans="1:7" x14ac:dyDescent="0.25">
      <c r="A395">
        <v>23332</v>
      </c>
      <c r="B395" t="s">
        <v>151</v>
      </c>
      <c r="C395" t="s">
        <v>133</v>
      </c>
      <c r="D395" t="s">
        <v>55</v>
      </c>
      <c r="E395" t="s">
        <v>1304</v>
      </c>
      <c r="F395">
        <v>64</v>
      </c>
      <c r="G395" s="4">
        <v>41427</v>
      </c>
    </row>
    <row r="396" spans="1:7" x14ac:dyDescent="0.25">
      <c r="A396">
        <v>24090</v>
      </c>
      <c r="B396" t="s">
        <v>1075</v>
      </c>
      <c r="C396" t="s">
        <v>102</v>
      </c>
      <c r="D396" t="s">
        <v>48</v>
      </c>
      <c r="E396" t="s">
        <v>1305</v>
      </c>
      <c r="F396">
        <v>32</v>
      </c>
      <c r="G396" s="4">
        <v>41428</v>
      </c>
    </row>
    <row r="397" spans="1:7" x14ac:dyDescent="0.25">
      <c r="A397">
        <v>23948</v>
      </c>
      <c r="B397" t="s">
        <v>925</v>
      </c>
      <c r="C397" t="s">
        <v>354</v>
      </c>
      <c r="D397" t="s">
        <v>17</v>
      </c>
      <c r="E397" t="s">
        <v>1305</v>
      </c>
      <c r="F397">
        <v>187</v>
      </c>
      <c r="G397" s="4">
        <v>41429</v>
      </c>
    </row>
    <row r="398" spans="1:7" x14ac:dyDescent="0.25">
      <c r="A398">
        <v>23655</v>
      </c>
      <c r="B398" t="s">
        <v>609</v>
      </c>
      <c r="C398" t="s">
        <v>131</v>
      </c>
      <c r="D398" t="s">
        <v>11</v>
      </c>
      <c r="E398" t="s">
        <v>1305</v>
      </c>
      <c r="F398">
        <v>9</v>
      </c>
      <c r="G398" s="4">
        <v>41429</v>
      </c>
    </row>
    <row r="399" spans="1:7" x14ac:dyDescent="0.25">
      <c r="A399">
        <v>23760</v>
      </c>
      <c r="B399" t="s">
        <v>726</v>
      </c>
      <c r="C399" t="s">
        <v>354</v>
      </c>
      <c r="D399" t="s">
        <v>43</v>
      </c>
      <c r="E399" t="s">
        <v>1304</v>
      </c>
      <c r="F399">
        <v>162</v>
      </c>
      <c r="G399" s="4">
        <v>41430</v>
      </c>
    </row>
    <row r="400" spans="1:7" x14ac:dyDescent="0.25">
      <c r="A400">
        <v>23605</v>
      </c>
      <c r="B400" t="s">
        <v>542</v>
      </c>
      <c r="C400" t="s">
        <v>236</v>
      </c>
      <c r="D400" t="s">
        <v>48</v>
      </c>
      <c r="E400" t="s">
        <v>1304</v>
      </c>
      <c r="F400">
        <v>195</v>
      </c>
      <c r="G400" s="4">
        <v>41431</v>
      </c>
    </row>
    <row r="401" spans="1:7" x14ac:dyDescent="0.25">
      <c r="A401">
        <v>23336</v>
      </c>
      <c r="B401" t="s">
        <v>157</v>
      </c>
      <c r="C401" t="s">
        <v>158</v>
      </c>
      <c r="D401" t="s">
        <v>20</v>
      </c>
      <c r="E401" t="s">
        <v>1304</v>
      </c>
      <c r="F401">
        <v>153</v>
      </c>
      <c r="G401" s="4">
        <v>41431</v>
      </c>
    </row>
    <row r="402" spans="1:7" x14ac:dyDescent="0.25">
      <c r="A402">
        <v>23691</v>
      </c>
      <c r="B402" t="s">
        <v>650</v>
      </c>
      <c r="C402" t="s">
        <v>651</v>
      </c>
      <c r="D402" t="s">
        <v>31</v>
      </c>
      <c r="E402" t="s">
        <v>1305</v>
      </c>
      <c r="F402">
        <v>71</v>
      </c>
      <c r="G402" s="4">
        <v>41432</v>
      </c>
    </row>
    <row r="403" spans="1:7" x14ac:dyDescent="0.25">
      <c r="A403">
        <v>23619</v>
      </c>
      <c r="B403" t="s">
        <v>561</v>
      </c>
      <c r="C403" t="s">
        <v>86</v>
      </c>
      <c r="D403" t="s">
        <v>20</v>
      </c>
      <c r="E403" t="s">
        <v>1304</v>
      </c>
      <c r="F403">
        <v>27</v>
      </c>
      <c r="G403" s="4">
        <v>41432</v>
      </c>
    </row>
    <row r="404" spans="1:7" x14ac:dyDescent="0.25">
      <c r="A404">
        <v>23928</v>
      </c>
      <c r="B404" t="s">
        <v>904</v>
      </c>
      <c r="C404" t="s">
        <v>133</v>
      </c>
      <c r="D404" t="s">
        <v>26</v>
      </c>
      <c r="E404" t="s">
        <v>1305</v>
      </c>
      <c r="F404">
        <v>12</v>
      </c>
      <c r="G404" s="4">
        <v>41432</v>
      </c>
    </row>
    <row r="405" spans="1:7" x14ac:dyDescent="0.25">
      <c r="A405">
        <v>23741</v>
      </c>
      <c r="B405" t="s">
        <v>706</v>
      </c>
      <c r="C405" t="s">
        <v>307</v>
      </c>
      <c r="D405" t="s">
        <v>14</v>
      </c>
      <c r="E405" t="s">
        <v>1304</v>
      </c>
      <c r="F405">
        <v>194</v>
      </c>
      <c r="G405" s="4">
        <v>41432</v>
      </c>
    </row>
    <row r="406" spans="1:7" x14ac:dyDescent="0.25">
      <c r="A406">
        <v>23647</v>
      </c>
      <c r="B406" t="s">
        <v>598</v>
      </c>
      <c r="C406" t="s">
        <v>599</v>
      </c>
      <c r="D406" t="s">
        <v>48</v>
      </c>
      <c r="E406" t="s">
        <v>1304</v>
      </c>
      <c r="F406">
        <v>12</v>
      </c>
      <c r="G406" s="4">
        <v>41433</v>
      </c>
    </row>
    <row r="407" spans="1:7" x14ac:dyDescent="0.25">
      <c r="A407">
        <v>24210</v>
      </c>
      <c r="B407" t="s">
        <v>1199</v>
      </c>
      <c r="C407" t="s">
        <v>182</v>
      </c>
      <c r="D407" t="s">
        <v>26</v>
      </c>
      <c r="E407" t="s">
        <v>1305</v>
      </c>
      <c r="F407">
        <v>87</v>
      </c>
      <c r="G407" s="4">
        <v>41433</v>
      </c>
    </row>
    <row r="408" spans="1:7" x14ac:dyDescent="0.25">
      <c r="A408">
        <v>24250</v>
      </c>
      <c r="B408" t="s">
        <v>1240</v>
      </c>
      <c r="C408" t="s">
        <v>178</v>
      </c>
      <c r="D408" t="s">
        <v>26</v>
      </c>
      <c r="E408" t="s">
        <v>1306</v>
      </c>
      <c r="F408">
        <v>167</v>
      </c>
      <c r="G408" s="4">
        <v>41433</v>
      </c>
    </row>
    <row r="409" spans="1:7" x14ac:dyDescent="0.25">
      <c r="A409">
        <v>23757</v>
      </c>
      <c r="B409" t="s">
        <v>723</v>
      </c>
      <c r="C409" t="s">
        <v>507</v>
      </c>
      <c r="D409" t="s">
        <v>62</v>
      </c>
      <c r="E409" t="s">
        <v>1306</v>
      </c>
      <c r="F409">
        <v>167</v>
      </c>
      <c r="G409" s="4">
        <v>41434</v>
      </c>
    </row>
    <row r="410" spans="1:7" x14ac:dyDescent="0.25">
      <c r="A410">
        <v>23710</v>
      </c>
      <c r="B410" t="s">
        <v>674</v>
      </c>
      <c r="C410" t="s">
        <v>76</v>
      </c>
      <c r="D410" t="s">
        <v>14</v>
      </c>
      <c r="E410" t="s">
        <v>1305</v>
      </c>
      <c r="F410">
        <v>189</v>
      </c>
      <c r="G410" s="4">
        <v>41434</v>
      </c>
    </row>
    <row r="411" spans="1:7" x14ac:dyDescent="0.25">
      <c r="A411">
        <v>24195</v>
      </c>
      <c r="B411" t="s">
        <v>1183</v>
      </c>
      <c r="C411" t="s">
        <v>808</v>
      </c>
      <c r="D411" t="s">
        <v>62</v>
      </c>
      <c r="E411" t="s">
        <v>1305</v>
      </c>
      <c r="F411">
        <v>52</v>
      </c>
      <c r="G411" s="4">
        <v>41434</v>
      </c>
    </row>
    <row r="412" spans="1:7" x14ac:dyDescent="0.25">
      <c r="A412">
        <v>23754</v>
      </c>
      <c r="B412" t="s">
        <v>720</v>
      </c>
      <c r="C412" t="s">
        <v>184</v>
      </c>
      <c r="D412" t="s">
        <v>11</v>
      </c>
      <c r="E412" t="s">
        <v>1304</v>
      </c>
      <c r="F412">
        <v>174</v>
      </c>
      <c r="G412" s="4">
        <v>41434</v>
      </c>
    </row>
    <row r="413" spans="1:7" x14ac:dyDescent="0.25">
      <c r="A413">
        <v>23915</v>
      </c>
      <c r="B413" t="s">
        <v>890</v>
      </c>
      <c r="C413" t="s">
        <v>341</v>
      </c>
      <c r="D413" t="s">
        <v>14</v>
      </c>
      <c r="E413" t="s">
        <v>1305</v>
      </c>
      <c r="F413">
        <v>19</v>
      </c>
      <c r="G413" s="4">
        <v>41434</v>
      </c>
    </row>
    <row r="414" spans="1:7" x14ac:dyDescent="0.25">
      <c r="A414">
        <v>23280</v>
      </c>
      <c r="B414" t="s">
        <v>51</v>
      </c>
      <c r="C414" t="s">
        <v>52</v>
      </c>
      <c r="D414" t="s">
        <v>26</v>
      </c>
      <c r="E414" t="s">
        <v>1306</v>
      </c>
      <c r="F414">
        <v>184</v>
      </c>
      <c r="G414" s="4">
        <v>41435</v>
      </c>
    </row>
    <row r="415" spans="1:7" x14ac:dyDescent="0.25">
      <c r="A415">
        <v>23578</v>
      </c>
      <c r="B415" t="s">
        <v>510</v>
      </c>
      <c r="C415" t="s">
        <v>414</v>
      </c>
      <c r="D415" t="s">
        <v>14</v>
      </c>
      <c r="E415" t="s">
        <v>1304</v>
      </c>
      <c r="F415">
        <v>94</v>
      </c>
      <c r="G415" s="4">
        <v>41435</v>
      </c>
    </row>
    <row r="416" spans="1:7" x14ac:dyDescent="0.25">
      <c r="A416">
        <v>23771</v>
      </c>
      <c r="B416" t="s">
        <v>737</v>
      </c>
      <c r="C416" t="s">
        <v>522</v>
      </c>
      <c r="D416" t="s">
        <v>43</v>
      </c>
      <c r="E416" t="s">
        <v>1305</v>
      </c>
      <c r="F416">
        <v>179</v>
      </c>
      <c r="G416" s="4">
        <v>41435</v>
      </c>
    </row>
    <row r="417" spans="1:7" x14ac:dyDescent="0.25">
      <c r="A417">
        <v>23782</v>
      </c>
      <c r="B417" t="s">
        <v>750</v>
      </c>
      <c r="C417" t="s">
        <v>533</v>
      </c>
      <c r="D417" t="s">
        <v>23</v>
      </c>
      <c r="E417" t="s">
        <v>1305</v>
      </c>
      <c r="F417">
        <v>181</v>
      </c>
      <c r="G417" s="4">
        <v>41436</v>
      </c>
    </row>
    <row r="418" spans="1:7" x14ac:dyDescent="0.25">
      <c r="A418">
        <v>23486</v>
      </c>
      <c r="B418" t="s">
        <v>391</v>
      </c>
      <c r="C418" t="s">
        <v>86</v>
      </c>
      <c r="D418" t="s">
        <v>8</v>
      </c>
      <c r="E418" t="s">
        <v>1304</v>
      </c>
      <c r="F418">
        <v>179</v>
      </c>
      <c r="G418" s="4">
        <v>41436</v>
      </c>
    </row>
    <row r="419" spans="1:7" x14ac:dyDescent="0.25">
      <c r="A419">
        <v>23767</v>
      </c>
      <c r="B419" t="s">
        <v>733</v>
      </c>
      <c r="C419" t="s">
        <v>135</v>
      </c>
      <c r="D419" t="s">
        <v>62</v>
      </c>
      <c r="E419" t="s">
        <v>1305</v>
      </c>
      <c r="F419">
        <v>42</v>
      </c>
      <c r="G419" s="4">
        <v>41438</v>
      </c>
    </row>
    <row r="420" spans="1:7" x14ac:dyDescent="0.25">
      <c r="A420">
        <v>23783</v>
      </c>
      <c r="B420" t="s">
        <v>751</v>
      </c>
      <c r="C420" t="s">
        <v>7</v>
      </c>
      <c r="D420" t="s">
        <v>17</v>
      </c>
      <c r="E420" t="s">
        <v>1304</v>
      </c>
      <c r="F420">
        <v>78</v>
      </c>
      <c r="G420" s="4">
        <v>41438</v>
      </c>
    </row>
    <row r="421" spans="1:7" x14ac:dyDescent="0.25">
      <c r="A421">
        <v>24067</v>
      </c>
      <c r="B421" t="s">
        <v>1051</v>
      </c>
      <c r="C421" t="s">
        <v>102</v>
      </c>
      <c r="D421" t="s">
        <v>48</v>
      </c>
      <c r="E421" t="s">
        <v>1305</v>
      </c>
      <c r="F421">
        <v>147</v>
      </c>
      <c r="G421" s="4">
        <v>41439</v>
      </c>
    </row>
    <row r="422" spans="1:7" x14ac:dyDescent="0.25">
      <c r="A422">
        <v>23634</v>
      </c>
      <c r="B422" t="s">
        <v>581</v>
      </c>
      <c r="C422" t="s">
        <v>90</v>
      </c>
      <c r="D422" t="s">
        <v>14</v>
      </c>
      <c r="E422" t="s">
        <v>1306</v>
      </c>
      <c r="F422">
        <v>81</v>
      </c>
      <c r="G422" s="4">
        <v>41439</v>
      </c>
    </row>
    <row r="423" spans="1:7" x14ac:dyDescent="0.25">
      <c r="A423">
        <v>24023</v>
      </c>
      <c r="B423" t="s">
        <v>1007</v>
      </c>
      <c r="C423" t="s">
        <v>984</v>
      </c>
      <c r="D423" t="s">
        <v>31</v>
      </c>
      <c r="E423" t="s">
        <v>1305</v>
      </c>
      <c r="F423">
        <v>154</v>
      </c>
      <c r="G423" s="4">
        <v>41439</v>
      </c>
    </row>
    <row r="424" spans="1:7" x14ac:dyDescent="0.25">
      <c r="A424">
        <v>24189</v>
      </c>
      <c r="B424" t="s">
        <v>1177</v>
      </c>
      <c r="C424" t="s">
        <v>61</v>
      </c>
      <c r="D424" t="s">
        <v>11</v>
      </c>
      <c r="E424" t="s">
        <v>1304</v>
      </c>
      <c r="F424">
        <v>149</v>
      </c>
      <c r="G424" s="4">
        <v>41441</v>
      </c>
    </row>
    <row r="425" spans="1:7" x14ac:dyDescent="0.25">
      <c r="A425">
        <v>23324</v>
      </c>
      <c r="B425" t="s">
        <v>136</v>
      </c>
      <c r="C425" t="s">
        <v>52</v>
      </c>
      <c r="D425" t="s">
        <v>48</v>
      </c>
      <c r="E425" t="s">
        <v>1305</v>
      </c>
      <c r="F425">
        <v>119</v>
      </c>
      <c r="G425" s="4">
        <v>41441</v>
      </c>
    </row>
    <row r="426" spans="1:7" x14ac:dyDescent="0.25">
      <c r="A426">
        <v>23936</v>
      </c>
      <c r="B426" t="s">
        <v>912</v>
      </c>
      <c r="C426" t="s">
        <v>745</v>
      </c>
      <c r="D426" t="s">
        <v>48</v>
      </c>
      <c r="E426" t="s">
        <v>1305</v>
      </c>
      <c r="F426">
        <v>95</v>
      </c>
      <c r="G426" s="4">
        <v>41442</v>
      </c>
    </row>
    <row r="427" spans="1:7" x14ac:dyDescent="0.25">
      <c r="A427">
        <v>24135</v>
      </c>
      <c r="B427" t="s">
        <v>1122</v>
      </c>
      <c r="C427" t="s">
        <v>462</v>
      </c>
      <c r="D427" t="s">
        <v>55</v>
      </c>
      <c r="E427" t="s">
        <v>1305</v>
      </c>
      <c r="F427">
        <v>76</v>
      </c>
      <c r="G427" s="4">
        <v>41442</v>
      </c>
    </row>
    <row r="428" spans="1:7" x14ac:dyDescent="0.25">
      <c r="A428">
        <v>24211</v>
      </c>
      <c r="B428" t="s">
        <v>1200</v>
      </c>
      <c r="C428" t="s">
        <v>25</v>
      </c>
      <c r="D428" t="s">
        <v>17</v>
      </c>
      <c r="E428" t="s">
        <v>1306</v>
      </c>
      <c r="F428">
        <v>39</v>
      </c>
      <c r="G428" s="4">
        <v>41443</v>
      </c>
    </row>
    <row r="429" spans="1:7" x14ac:dyDescent="0.25">
      <c r="A429">
        <v>23937</v>
      </c>
      <c r="B429" t="s">
        <v>913</v>
      </c>
      <c r="C429" t="s">
        <v>80</v>
      </c>
      <c r="D429" t="s">
        <v>17</v>
      </c>
      <c r="E429" t="s">
        <v>1304</v>
      </c>
      <c r="F429">
        <v>156</v>
      </c>
      <c r="G429" s="4">
        <v>41443</v>
      </c>
    </row>
    <row r="430" spans="1:7" x14ac:dyDescent="0.25">
      <c r="A430">
        <v>24124</v>
      </c>
      <c r="B430" t="s">
        <v>1111</v>
      </c>
      <c r="C430" t="s">
        <v>307</v>
      </c>
      <c r="D430" t="s">
        <v>26</v>
      </c>
      <c r="E430" t="s">
        <v>1305</v>
      </c>
      <c r="F430">
        <v>120</v>
      </c>
      <c r="G430" s="4">
        <v>41444</v>
      </c>
    </row>
    <row r="431" spans="1:7" x14ac:dyDescent="0.25">
      <c r="A431">
        <v>24238</v>
      </c>
      <c r="B431" t="s">
        <v>1227</v>
      </c>
      <c r="C431" t="s">
        <v>992</v>
      </c>
      <c r="D431" t="s">
        <v>26</v>
      </c>
      <c r="E431" t="s">
        <v>1305</v>
      </c>
      <c r="F431">
        <v>11</v>
      </c>
      <c r="G431" s="4">
        <v>41444</v>
      </c>
    </row>
    <row r="432" spans="1:7" x14ac:dyDescent="0.25">
      <c r="A432">
        <v>24241</v>
      </c>
      <c r="B432" t="s">
        <v>1230</v>
      </c>
      <c r="C432" t="s">
        <v>599</v>
      </c>
      <c r="D432" t="s">
        <v>20</v>
      </c>
      <c r="E432" t="s">
        <v>1305</v>
      </c>
      <c r="F432">
        <v>54</v>
      </c>
      <c r="G432" s="4">
        <v>41444</v>
      </c>
    </row>
    <row r="433" spans="1:7" x14ac:dyDescent="0.25">
      <c r="A433">
        <v>23982</v>
      </c>
      <c r="B433" t="s">
        <v>961</v>
      </c>
      <c r="C433" t="s">
        <v>578</v>
      </c>
      <c r="D433" t="s">
        <v>48</v>
      </c>
      <c r="E433" t="s">
        <v>1304</v>
      </c>
      <c r="F433">
        <v>63</v>
      </c>
      <c r="G433" s="4">
        <v>41445</v>
      </c>
    </row>
    <row r="434" spans="1:7" x14ac:dyDescent="0.25">
      <c r="A434">
        <v>23301</v>
      </c>
      <c r="B434" t="s">
        <v>95</v>
      </c>
      <c r="C434" t="s">
        <v>96</v>
      </c>
      <c r="D434" t="s">
        <v>48</v>
      </c>
      <c r="E434" t="s">
        <v>1304</v>
      </c>
      <c r="F434">
        <v>194</v>
      </c>
      <c r="G434" s="4">
        <v>41445</v>
      </c>
    </row>
    <row r="435" spans="1:7" x14ac:dyDescent="0.25">
      <c r="A435">
        <v>24252</v>
      </c>
      <c r="B435" t="s">
        <v>1242</v>
      </c>
      <c r="C435" t="s">
        <v>555</v>
      </c>
      <c r="D435" t="s">
        <v>11</v>
      </c>
      <c r="E435" t="s">
        <v>1304</v>
      </c>
      <c r="F435">
        <v>41</v>
      </c>
      <c r="G435" s="4">
        <v>41445</v>
      </c>
    </row>
    <row r="436" spans="1:7" x14ac:dyDescent="0.25">
      <c r="A436">
        <v>23764</v>
      </c>
      <c r="B436" t="s">
        <v>730</v>
      </c>
      <c r="C436" t="s">
        <v>547</v>
      </c>
      <c r="D436" t="s">
        <v>23</v>
      </c>
      <c r="E436" t="s">
        <v>1304</v>
      </c>
      <c r="F436">
        <v>210</v>
      </c>
      <c r="G436" s="4">
        <v>41446</v>
      </c>
    </row>
    <row r="437" spans="1:7" x14ac:dyDescent="0.25">
      <c r="A437">
        <v>23871</v>
      </c>
      <c r="B437" t="s">
        <v>846</v>
      </c>
      <c r="C437" t="s">
        <v>578</v>
      </c>
      <c r="D437" t="s">
        <v>26</v>
      </c>
      <c r="E437" t="s">
        <v>1304</v>
      </c>
      <c r="F437">
        <v>193</v>
      </c>
      <c r="G437" s="4">
        <v>41446</v>
      </c>
    </row>
    <row r="438" spans="1:7" x14ac:dyDescent="0.25">
      <c r="A438">
        <v>23702</v>
      </c>
      <c r="B438" t="s">
        <v>664</v>
      </c>
      <c r="C438" t="s">
        <v>665</v>
      </c>
      <c r="D438" t="s">
        <v>8</v>
      </c>
      <c r="E438" t="s">
        <v>1305</v>
      </c>
      <c r="F438">
        <v>91</v>
      </c>
      <c r="G438" s="4">
        <v>41447</v>
      </c>
    </row>
    <row r="439" spans="1:7" x14ac:dyDescent="0.25">
      <c r="A439">
        <v>23965</v>
      </c>
      <c r="B439" t="s">
        <v>942</v>
      </c>
      <c r="C439" t="s">
        <v>138</v>
      </c>
      <c r="D439" t="s">
        <v>23</v>
      </c>
      <c r="E439" t="s">
        <v>1304</v>
      </c>
      <c r="F439">
        <v>176</v>
      </c>
      <c r="G439" s="4">
        <v>41447</v>
      </c>
    </row>
    <row r="440" spans="1:7" x14ac:dyDescent="0.25">
      <c r="A440">
        <v>24203</v>
      </c>
      <c r="B440" t="s">
        <v>1192</v>
      </c>
      <c r="C440" t="s">
        <v>256</v>
      </c>
      <c r="D440" t="s">
        <v>48</v>
      </c>
      <c r="E440" t="s">
        <v>1305</v>
      </c>
      <c r="F440">
        <v>84</v>
      </c>
      <c r="G440" s="4">
        <v>41448</v>
      </c>
    </row>
    <row r="441" spans="1:7" x14ac:dyDescent="0.25">
      <c r="A441">
        <v>23703</v>
      </c>
      <c r="B441" t="s">
        <v>666</v>
      </c>
      <c r="C441" t="s">
        <v>667</v>
      </c>
      <c r="D441" t="s">
        <v>20</v>
      </c>
      <c r="E441" t="s">
        <v>1306</v>
      </c>
      <c r="F441">
        <v>18</v>
      </c>
      <c r="G441" s="4">
        <v>41448</v>
      </c>
    </row>
    <row r="442" spans="1:7" x14ac:dyDescent="0.25">
      <c r="A442">
        <v>24006</v>
      </c>
      <c r="B442" t="s">
        <v>988</v>
      </c>
      <c r="C442" t="s">
        <v>129</v>
      </c>
      <c r="D442" t="s">
        <v>11</v>
      </c>
      <c r="E442" t="s">
        <v>1304</v>
      </c>
      <c r="F442">
        <v>178</v>
      </c>
      <c r="G442" s="4">
        <v>41449</v>
      </c>
    </row>
    <row r="443" spans="1:7" x14ac:dyDescent="0.25">
      <c r="A443">
        <v>23828</v>
      </c>
      <c r="B443" t="s">
        <v>799</v>
      </c>
      <c r="C443" t="s">
        <v>272</v>
      </c>
      <c r="D443" t="s">
        <v>31</v>
      </c>
      <c r="E443" t="s">
        <v>1305</v>
      </c>
      <c r="F443">
        <v>152</v>
      </c>
      <c r="G443" s="4">
        <v>41450</v>
      </c>
    </row>
    <row r="444" spans="1:7" x14ac:dyDescent="0.25">
      <c r="A444">
        <v>23851</v>
      </c>
      <c r="B444" t="s">
        <v>825</v>
      </c>
      <c r="C444" t="s">
        <v>280</v>
      </c>
      <c r="D444" t="s">
        <v>8</v>
      </c>
      <c r="E444" t="s">
        <v>1304</v>
      </c>
      <c r="F444">
        <v>86</v>
      </c>
      <c r="G444" s="4">
        <v>41450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 tint="0.79998168889431442"/>
  </sheetPr>
  <dimension ref="A1:G1104"/>
  <sheetViews>
    <sheetView workbookViewId="0">
      <selection activeCell="K22" sqref="K22"/>
    </sheetView>
  </sheetViews>
  <sheetFormatPr defaultColWidth="11.44140625" defaultRowHeight="13.2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615</v>
      </c>
      <c r="F1" t="s">
        <v>4</v>
      </c>
      <c r="G1" s="1" t="s">
        <v>5</v>
      </c>
    </row>
    <row r="2" spans="1:7" x14ac:dyDescent="0.25">
      <c r="A2">
        <v>23841</v>
      </c>
      <c r="B2" t="s">
        <v>814</v>
      </c>
      <c r="C2" t="s">
        <v>345</v>
      </c>
      <c r="D2" t="s">
        <v>20</v>
      </c>
      <c r="E2" t="str">
        <f ca="1">IF(INT(RAND()*2)=1,"Online",IF(INT(RAND()*5)&gt;0,"Retail","Direct"))</f>
        <v>Online</v>
      </c>
      <c r="F2">
        <v>170</v>
      </c>
      <c r="G2" s="4">
        <v>40909</v>
      </c>
    </row>
    <row r="3" spans="1:7" x14ac:dyDescent="0.25">
      <c r="A3">
        <v>23857</v>
      </c>
      <c r="B3" t="s">
        <v>831</v>
      </c>
      <c r="C3" t="s">
        <v>624</v>
      </c>
      <c r="D3" t="s">
        <v>23</v>
      </c>
      <c r="E3" t="str">
        <f ca="1">IF(INT(RAND()*2)=1,"Online",IF(INT(RAND()*5)&gt;0,"Retail","Direct"))</f>
        <v>Online</v>
      </c>
      <c r="F3">
        <v>45</v>
      </c>
      <c r="G3" s="4">
        <v>40909</v>
      </c>
    </row>
    <row r="4" spans="1:7" x14ac:dyDescent="0.25">
      <c r="A4">
        <v>23832</v>
      </c>
      <c r="B4" t="s">
        <v>804</v>
      </c>
      <c r="C4" t="s">
        <v>557</v>
      </c>
      <c r="D4" t="s">
        <v>62</v>
      </c>
      <c r="E4" t="str">
        <f ca="1">IF(INT(RAND()*2)=1,"Online",IF(INT(RAND()*5)&gt;0,"Retail","Direct"))</f>
        <v>Online</v>
      </c>
      <c r="F4">
        <v>49</v>
      </c>
      <c r="G4" s="4">
        <v>40910</v>
      </c>
    </row>
    <row r="5" spans="1:7" x14ac:dyDescent="0.25">
      <c r="A5">
        <v>23470</v>
      </c>
      <c r="B5" t="s">
        <v>369</v>
      </c>
      <c r="C5" t="s">
        <v>370</v>
      </c>
      <c r="D5" t="s">
        <v>8</v>
      </c>
      <c r="E5" t="s">
        <v>1304</v>
      </c>
      <c r="F5">
        <v>175</v>
      </c>
      <c r="G5" s="4">
        <v>40910</v>
      </c>
    </row>
    <row r="6" spans="1:7" x14ac:dyDescent="0.25">
      <c r="A6">
        <v>23668</v>
      </c>
      <c r="B6" t="s">
        <v>626</v>
      </c>
      <c r="C6" t="s">
        <v>541</v>
      </c>
      <c r="D6" t="s">
        <v>20</v>
      </c>
      <c r="E6" t="str">
        <f ca="1">IF(INT(RAND()*2)=1,"Online",IF(INT(RAND()*5)&gt;0,"Retail","Direct"))</f>
        <v>Retail</v>
      </c>
      <c r="F6">
        <v>37</v>
      </c>
      <c r="G6" s="4">
        <v>40911</v>
      </c>
    </row>
    <row r="7" spans="1:7" x14ac:dyDescent="0.25">
      <c r="A7">
        <v>23734</v>
      </c>
      <c r="B7" t="s">
        <v>699</v>
      </c>
      <c r="C7" t="s">
        <v>283</v>
      </c>
      <c r="D7" t="s">
        <v>26</v>
      </c>
      <c r="E7" t="str">
        <f ca="1">IF(INT(RAND()*2)=1,"Online",IF(INT(RAND()*5)&gt;0,"Retail","Direct"))</f>
        <v>Retail</v>
      </c>
      <c r="F7">
        <v>87</v>
      </c>
      <c r="G7" s="4">
        <v>40911</v>
      </c>
    </row>
    <row r="8" spans="1:7" x14ac:dyDescent="0.25">
      <c r="A8">
        <v>23819</v>
      </c>
      <c r="B8" t="s">
        <v>790</v>
      </c>
      <c r="C8" t="s">
        <v>140</v>
      </c>
      <c r="D8" t="s">
        <v>11</v>
      </c>
      <c r="E8" t="str">
        <f ca="1">IF(INT(RAND()*2)=1,"Online",IF(INT(RAND()*5)&gt;0,"Retail","Direct"))</f>
        <v>Retail</v>
      </c>
      <c r="F8">
        <v>154</v>
      </c>
      <c r="G8" s="4">
        <v>40911</v>
      </c>
    </row>
    <row r="9" spans="1:7" x14ac:dyDescent="0.25">
      <c r="A9">
        <v>24159</v>
      </c>
      <c r="B9" t="s">
        <v>1146</v>
      </c>
      <c r="C9" t="s">
        <v>992</v>
      </c>
      <c r="D9" t="s">
        <v>31</v>
      </c>
      <c r="E9" t="s">
        <v>1306</v>
      </c>
      <c r="F9">
        <v>8</v>
      </c>
      <c r="G9" s="4">
        <v>40911</v>
      </c>
    </row>
    <row r="10" spans="1:7" x14ac:dyDescent="0.25">
      <c r="A10">
        <v>23848</v>
      </c>
      <c r="B10" t="s">
        <v>822</v>
      </c>
      <c r="C10" t="s">
        <v>442</v>
      </c>
      <c r="D10" t="s">
        <v>55</v>
      </c>
      <c r="E10" t="s">
        <v>1304</v>
      </c>
      <c r="F10">
        <v>38</v>
      </c>
      <c r="G10" s="4">
        <v>40911</v>
      </c>
    </row>
    <row r="11" spans="1:7" x14ac:dyDescent="0.25">
      <c r="A11">
        <v>23948</v>
      </c>
      <c r="B11" t="s">
        <v>925</v>
      </c>
      <c r="C11" t="s">
        <v>354</v>
      </c>
      <c r="D11" t="s">
        <v>62</v>
      </c>
      <c r="E11" t="s">
        <v>1304</v>
      </c>
      <c r="F11">
        <v>72</v>
      </c>
      <c r="G11" s="4">
        <v>40912</v>
      </c>
    </row>
    <row r="12" spans="1:7" x14ac:dyDescent="0.25">
      <c r="A12">
        <v>23756</v>
      </c>
      <c r="B12" t="s">
        <v>722</v>
      </c>
      <c r="C12" t="s">
        <v>427</v>
      </c>
      <c r="D12" t="s">
        <v>48</v>
      </c>
      <c r="E12" t="str">
        <f ca="1">IF(INT(RAND()*2)=1,"Online",IF(INT(RAND()*5)&gt;0,"Retail","Direct"))</f>
        <v>Online</v>
      </c>
      <c r="F12">
        <v>92</v>
      </c>
      <c r="G12" s="4">
        <v>40913</v>
      </c>
    </row>
    <row r="13" spans="1:7" x14ac:dyDescent="0.25">
      <c r="A13">
        <v>23768</v>
      </c>
      <c r="B13" t="s">
        <v>734</v>
      </c>
      <c r="C13" t="s">
        <v>414</v>
      </c>
      <c r="D13" t="s">
        <v>55</v>
      </c>
      <c r="E13" t="str">
        <f ca="1">IF(INT(RAND()*2)=1,"Online",IF(INT(RAND()*5)&gt;0,"Retail","Direct"))</f>
        <v>Retail</v>
      </c>
      <c r="F13">
        <v>168</v>
      </c>
      <c r="G13" s="4">
        <v>40913</v>
      </c>
    </row>
    <row r="14" spans="1:7" x14ac:dyDescent="0.25">
      <c r="A14">
        <v>23775</v>
      </c>
      <c r="B14" t="s">
        <v>741</v>
      </c>
      <c r="C14" t="s">
        <v>742</v>
      </c>
      <c r="D14" t="s">
        <v>31</v>
      </c>
      <c r="E14" t="str">
        <f ca="1">IF(INT(RAND()*2)=1,"Online",IF(INT(RAND()*5)&gt;0,"Retail","Direct"))</f>
        <v>Online</v>
      </c>
      <c r="F14">
        <v>91</v>
      </c>
      <c r="G14" s="4">
        <v>40913</v>
      </c>
    </row>
    <row r="15" spans="1:7" x14ac:dyDescent="0.25">
      <c r="A15">
        <v>23823</v>
      </c>
      <c r="B15" t="s">
        <v>794</v>
      </c>
      <c r="C15" t="s">
        <v>571</v>
      </c>
      <c r="D15" t="s">
        <v>31</v>
      </c>
      <c r="E15" t="s">
        <v>1305</v>
      </c>
      <c r="F15">
        <v>170</v>
      </c>
      <c r="G15" s="4">
        <v>40913</v>
      </c>
    </row>
    <row r="16" spans="1:7" x14ac:dyDescent="0.25">
      <c r="A16">
        <v>23845</v>
      </c>
      <c r="B16" t="s">
        <v>819</v>
      </c>
      <c r="C16" t="s">
        <v>114</v>
      </c>
      <c r="D16" t="s">
        <v>55</v>
      </c>
      <c r="E16" t="str">
        <f ca="1">IF(INT(RAND()*2)=1,"Online",IF(INT(RAND()*5)&gt;0,"Retail","Direct"))</f>
        <v>Direct</v>
      </c>
      <c r="F16">
        <v>142</v>
      </c>
      <c r="G16" s="4">
        <v>40914</v>
      </c>
    </row>
    <row r="17" spans="1:7" x14ac:dyDescent="0.25">
      <c r="A17">
        <v>23631</v>
      </c>
      <c r="B17" t="s">
        <v>577</v>
      </c>
      <c r="C17" t="s">
        <v>578</v>
      </c>
      <c r="D17" t="s">
        <v>62</v>
      </c>
      <c r="E17" t="s">
        <v>1304</v>
      </c>
      <c r="F17">
        <v>127</v>
      </c>
      <c r="G17" s="4">
        <v>40914</v>
      </c>
    </row>
    <row r="18" spans="1:7" x14ac:dyDescent="0.25">
      <c r="A18">
        <v>23755</v>
      </c>
      <c r="B18" t="s">
        <v>721</v>
      </c>
      <c r="C18" t="s">
        <v>471</v>
      </c>
      <c r="D18" t="s">
        <v>11</v>
      </c>
      <c r="E18" t="str">
        <f ca="1">IF(INT(RAND()*2)=1,"Online",IF(INT(RAND()*5)&gt;0,"Retail","Direct"))</f>
        <v>Direct</v>
      </c>
      <c r="F18">
        <v>65</v>
      </c>
      <c r="G18" s="4">
        <v>40915</v>
      </c>
    </row>
    <row r="19" spans="1:7" x14ac:dyDescent="0.25">
      <c r="A19">
        <v>23843</v>
      </c>
      <c r="B19" t="s">
        <v>817</v>
      </c>
      <c r="C19" t="s">
        <v>808</v>
      </c>
      <c r="D19" t="s">
        <v>31</v>
      </c>
      <c r="E19" t="str">
        <f ca="1">IF(INT(RAND()*2)=1,"Online",IF(INT(RAND()*5)&gt;0,"Retail","Direct"))</f>
        <v>Online</v>
      </c>
      <c r="F19">
        <v>211</v>
      </c>
      <c r="G19" s="4">
        <v>40915</v>
      </c>
    </row>
    <row r="20" spans="1:7" x14ac:dyDescent="0.25">
      <c r="A20">
        <v>24230</v>
      </c>
      <c r="B20" t="s">
        <v>1219</v>
      </c>
      <c r="C20" t="s">
        <v>171</v>
      </c>
      <c r="D20" t="s">
        <v>26</v>
      </c>
      <c r="E20" t="s">
        <v>1305</v>
      </c>
      <c r="F20">
        <v>40</v>
      </c>
      <c r="G20" s="4">
        <v>40915</v>
      </c>
    </row>
    <row r="21" spans="1:7" x14ac:dyDescent="0.25">
      <c r="A21">
        <v>23677</v>
      </c>
      <c r="B21" t="s">
        <v>636</v>
      </c>
      <c r="C21" t="s">
        <v>290</v>
      </c>
      <c r="D21" t="s">
        <v>62</v>
      </c>
      <c r="E21" t="str">
        <f t="shared" ref="E21:E28" ca="1" si="0">IF(INT(RAND()*2)=1,"Online",IF(INT(RAND()*5)&gt;0,"Retail","Direct"))</f>
        <v>Retail</v>
      </c>
      <c r="F21">
        <v>149</v>
      </c>
      <c r="G21" s="4">
        <v>40916</v>
      </c>
    </row>
    <row r="22" spans="1:7" x14ac:dyDescent="0.25">
      <c r="A22">
        <v>23731</v>
      </c>
      <c r="B22" t="s">
        <v>696</v>
      </c>
      <c r="C22" t="s">
        <v>86</v>
      </c>
      <c r="D22" t="s">
        <v>23</v>
      </c>
      <c r="E22" t="str">
        <f t="shared" ca="1" si="0"/>
        <v>Online</v>
      </c>
      <c r="F22">
        <v>104</v>
      </c>
      <c r="G22" s="4">
        <v>40916</v>
      </c>
    </row>
    <row r="23" spans="1:7" x14ac:dyDescent="0.25">
      <c r="A23">
        <v>23752</v>
      </c>
      <c r="B23" t="s">
        <v>718</v>
      </c>
      <c r="C23" t="s">
        <v>76</v>
      </c>
      <c r="D23" t="s">
        <v>23</v>
      </c>
      <c r="E23" t="str">
        <f t="shared" ca="1" si="0"/>
        <v>Direct</v>
      </c>
      <c r="F23">
        <v>115</v>
      </c>
      <c r="G23" s="4">
        <v>40916</v>
      </c>
    </row>
    <row r="24" spans="1:7" x14ac:dyDescent="0.25">
      <c r="A24">
        <v>23783</v>
      </c>
      <c r="B24" t="s">
        <v>751</v>
      </c>
      <c r="C24" t="s">
        <v>7</v>
      </c>
      <c r="D24" t="s">
        <v>23</v>
      </c>
      <c r="E24" t="str">
        <f t="shared" ca="1" si="0"/>
        <v>Retail</v>
      </c>
      <c r="F24">
        <v>127</v>
      </c>
      <c r="G24" s="4">
        <v>40916</v>
      </c>
    </row>
    <row r="25" spans="1:7" x14ac:dyDescent="0.25">
      <c r="A25">
        <v>23786</v>
      </c>
      <c r="B25" t="s">
        <v>754</v>
      </c>
      <c r="C25" t="s">
        <v>182</v>
      </c>
      <c r="D25" t="s">
        <v>43</v>
      </c>
      <c r="E25" t="str">
        <f t="shared" ca="1" si="0"/>
        <v>Online</v>
      </c>
      <c r="F25">
        <v>194</v>
      </c>
      <c r="G25" s="4">
        <v>40916</v>
      </c>
    </row>
    <row r="26" spans="1:7" x14ac:dyDescent="0.25">
      <c r="A26">
        <v>23825</v>
      </c>
      <c r="B26" t="s">
        <v>796</v>
      </c>
      <c r="C26" t="s">
        <v>236</v>
      </c>
      <c r="D26" t="s">
        <v>43</v>
      </c>
      <c r="E26" t="str">
        <f t="shared" ca="1" si="0"/>
        <v>Retail</v>
      </c>
      <c r="F26">
        <v>182</v>
      </c>
      <c r="G26" s="4">
        <v>40916</v>
      </c>
    </row>
    <row r="27" spans="1:7" x14ac:dyDescent="0.25">
      <c r="A27">
        <v>23852</v>
      </c>
      <c r="B27" t="s">
        <v>826</v>
      </c>
      <c r="C27" t="s">
        <v>457</v>
      </c>
      <c r="D27" t="s">
        <v>11</v>
      </c>
      <c r="E27" t="str">
        <f t="shared" ca="1" si="0"/>
        <v>Retail</v>
      </c>
      <c r="F27">
        <v>164</v>
      </c>
      <c r="G27" s="4">
        <v>40917</v>
      </c>
    </row>
    <row r="28" spans="1:7" x14ac:dyDescent="0.25">
      <c r="A28">
        <v>23672</v>
      </c>
      <c r="B28" t="s">
        <v>631</v>
      </c>
      <c r="C28" t="s">
        <v>59</v>
      </c>
      <c r="D28" t="s">
        <v>55</v>
      </c>
      <c r="E28" t="str">
        <f t="shared" ca="1" si="0"/>
        <v>Online</v>
      </c>
      <c r="F28">
        <v>132</v>
      </c>
      <c r="G28" s="4">
        <v>40918</v>
      </c>
    </row>
    <row r="29" spans="1:7" x14ac:dyDescent="0.25">
      <c r="A29">
        <v>23514</v>
      </c>
      <c r="B29" t="s">
        <v>424</v>
      </c>
      <c r="C29" t="s">
        <v>425</v>
      </c>
      <c r="D29" t="s">
        <v>20</v>
      </c>
      <c r="E29" t="s">
        <v>1306</v>
      </c>
      <c r="F29">
        <v>40</v>
      </c>
      <c r="G29" s="4">
        <v>40918</v>
      </c>
    </row>
    <row r="30" spans="1:7" x14ac:dyDescent="0.25">
      <c r="A30">
        <v>23683</v>
      </c>
      <c r="B30" t="s">
        <v>642</v>
      </c>
      <c r="C30" t="s">
        <v>372</v>
      </c>
      <c r="D30" t="s">
        <v>62</v>
      </c>
      <c r="E30" t="str">
        <f ca="1">IF(INT(RAND()*2)=1,"Online",IF(INT(RAND()*5)&gt;0,"Retail","Direct"))</f>
        <v>Online</v>
      </c>
      <c r="F30">
        <v>160</v>
      </c>
      <c r="G30" s="4">
        <v>40919</v>
      </c>
    </row>
    <row r="31" spans="1:7" x14ac:dyDescent="0.25">
      <c r="A31">
        <v>23699</v>
      </c>
      <c r="B31" t="s">
        <v>661</v>
      </c>
      <c r="C31" t="s">
        <v>218</v>
      </c>
      <c r="D31" t="s">
        <v>55</v>
      </c>
      <c r="E31" t="str">
        <f ca="1">IF(INT(RAND()*2)=1,"Online",IF(INT(RAND()*5)&gt;0,"Retail","Direct"))</f>
        <v>Online</v>
      </c>
      <c r="F31">
        <v>183</v>
      </c>
      <c r="G31" s="4">
        <v>40919</v>
      </c>
    </row>
    <row r="32" spans="1:7" x14ac:dyDescent="0.25">
      <c r="A32">
        <v>24090</v>
      </c>
      <c r="B32" t="s">
        <v>1075</v>
      </c>
      <c r="C32" t="s">
        <v>102</v>
      </c>
      <c r="D32" t="s">
        <v>43</v>
      </c>
      <c r="E32" t="s">
        <v>1305</v>
      </c>
      <c r="F32">
        <v>120</v>
      </c>
      <c r="G32" s="4">
        <v>40919</v>
      </c>
    </row>
    <row r="33" spans="1:7" x14ac:dyDescent="0.25">
      <c r="A33">
        <v>23818</v>
      </c>
      <c r="B33" t="s">
        <v>789</v>
      </c>
      <c r="C33" t="s">
        <v>220</v>
      </c>
      <c r="D33" t="s">
        <v>23</v>
      </c>
      <c r="E33" t="str">
        <f ca="1">IF(INT(RAND()*2)=1,"Online",IF(INT(RAND()*5)&gt;0,"Retail","Direct"))</f>
        <v>Online</v>
      </c>
      <c r="F33">
        <v>93</v>
      </c>
      <c r="G33" s="4">
        <v>40920</v>
      </c>
    </row>
    <row r="34" spans="1:7" x14ac:dyDescent="0.25">
      <c r="A34">
        <v>23821</v>
      </c>
      <c r="B34" t="s">
        <v>792</v>
      </c>
      <c r="C34" t="s">
        <v>165</v>
      </c>
      <c r="D34" t="s">
        <v>31</v>
      </c>
      <c r="E34" t="str">
        <f ca="1">IF(INT(RAND()*2)=1,"Online",IF(INT(RAND()*5)&gt;0,"Retail","Direct"))</f>
        <v>Online</v>
      </c>
      <c r="F34">
        <v>40</v>
      </c>
      <c r="G34" s="4">
        <v>40920</v>
      </c>
    </row>
    <row r="35" spans="1:7" x14ac:dyDescent="0.25">
      <c r="A35">
        <v>24116</v>
      </c>
      <c r="B35" t="s">
        <v>1102</v>
      </c>
      <c r="C35" t="s">
        <v>309</v>
      </c>
      <c r="D35" t="s">
        <v>23</v>
      </c>
      <c r="E35" t="s">
        <v>1306</v>
      </c>
      <c r="F35">
        <v>191</v>
      </c>
      <c r="G35" s="4">
        <v>40920</v>
      </c>
    </row>
    <row r="36" spans="1:7" x14ac:dyDescent="0.25">
      <c r="A36">
        <v>23323</v>
      </c>
      <c r="B36" t="s">
        <v>134</v>
      </c>
      <c r="C36" t="s">
        <v>135</v>
      </c>
      <c r="D36" t="s">
        <v>8</v>
      </c>
      <c r="E36" t="s">
        <v>1305</v>
      </c>
      <c r="F36">
        <v>159</v>
      </c>
      <c r="G36" s="4">
        <v>40920</v>
      </c>
    </row>
    <row r="37" spans="1:7" x14ac:dyDescent="0.25">
      <c r="A37">
        <v>23790</v>
      </c>
      <c r="B37" t="s">
        <v>758</v>
      </c>
      <c r="C37" t="s">
        <v>759</v>
      </c>
      <c r="D37" t="s">
        <v>31</v>
      </c>
      <c r="E37" t="s">
        <v>1305</v>
      </c>
      <c r="F37">
        <v>67</v>
      </c>
      <c r="G37" s="4">
        <v>40920</v>
      </c>
    </row>
    <row r="38" spans="1:7" x14ac:dyDescent="0.25">
      <c r="A38">
        <v>23711</v>
      </c>
      <c r="B38" t="s">
        <v>675</v>
      </c>
      <c r="C38" t="s">
        <v>372</v>
      </c>
      <c r="D38" t="s">
        <v>8</v>
      </c>
      <c r="E38" t="str">
        <f ca="1">IF(INT(RAND()*2)=1,"Online",IF(INT(RAND()*5)&gt;0,"Retail","Direct"))</f>
        <v>Retail</v>
      </c>
      <c r="F38">
        <v>42</v>
      </c>
      <c r="G38" s="4">
        <v>40921</v>
      </c>
    </row>
    <row r="39" spans="1:7" x14ac:dyDescent="0.25">
      <c r="A39">
        <v>23827</v>
      </c>
      <c r="B39" t="s">
        <v>798</v>
      </c>
      <c r="C39" t="s">
        <v>496</v>
      </c>
      <c r="D39" t="s">
        <v>17</v>
      </c>
      <c r="E39" t="str">
        <f ca="1">IF(INT(RAND()*2)=1,"Online",IF(INT(RAND()*5)&gt;0,"Retail","Direct"))</f>
        <v>Retail</v>
      </c>
      <c r="F39">
        <v>83</v>
      </c>
      <c r="G39" s="4">
        <v>40921</v>
      </c>
    </row>
    <row r="40" spans="1:7" x14ac:dyDescent="0.25">
      <c r="A40">
        <v>23678</v>
      </c>
      <c r="B40" t="s">
        <v>637</v>
      </c>
      <c r="C40" t="s">
        <v>557</v>
      </c>
      <c r="D40" t="s">
        <v>62</v>
      </c>
      <c r="E40" t="str">
        <f ca="1">IF(INT(RAND()*2)=1,"Online",IF(INT(RAND()*5)&gt;0,"Retail","Direct"))</f>
        <v>Retail</v>
      </c>
      <c r="F40">
        <v>7</v>
      </c>
      <c r="G40" s="4">
        <v>40922</v>
      </c>
    </row>
    <row r="41" spans="1:7" x14ac:dyDescent="0.25">
      <c r="A41">
        <v>23707</v>
      </c>
      <c r="B41" t="s">
        <v>671</v>
      </c>
      <c r="C41" t="s">
        <v>274</v>
      </c>
      <c r="D41" t="s">
        <v>55</v>
      </c>
      <c r="E41" t="str">
        <f ca="1">IF(INT(RAND()*2)=1,"Online",IF(INT(RAND()*5)&gt;0,"Retail","Direct"))</f>
        <v>Retail</v>
      </c>
      <c r="F41">
        <v>202</v>
      </c>
      <c r="G41" s="4">
        <v>40922</v>
      </c>
    </row>
    <row r="42" spans="1:7" x14ac:dyDescent="0.25">
      <c r="A42">
        <v>23808</v>
      </c>
      <c r="B42" t="s">
        <v>778</v>
      </c>
      <c r="C42" t="s">
        <v>148</v>
      </c>
      <c r="D42" t="s">
        <v>48</v>
      </c>
      <c r="E42" t="str">
        <f ca="1">IF(INT(RAND()*2)=1,"Online",IF(INT(RAND()*5)&gt;0,"Retail","Direct"))</f>
        <v>Online</v>
      </c>
      <c r="F42">
        <v>179</v>
      </c>
      <c r="G42" s="4">
        <v>40922</v>
      </c>
    </row>
    <row r="43" spans="1:7" x14ac:dyDescent="0.25">
      <c r="A43">
        <v>23688</v>
      </c>
      <c r="B43" t="s">
        <v>647</v>
      </c>
      <c r="C43" t="s">
        <v>180</v>
      </c>
      <c r="D43" t="s">
        <v>62</v>
      </c>
      <c r="E43" t="s">
        <v>1305</v>
      </c>
      <c r="F43">
        <v>25</v>
      </c>
      <c r="G43" s="4">
        <v>40922</v>
      </c>
    </row>
    <row r="44" spans="1:7" x14ac:dyDescent="0.25">
      <c r="A44">
        <v>23693</v>
      </c>
      <c r="B44" t="s">
        <v>654</v>
      </c>
      <c r="C44" t="s">
        <v>218</v>
      </c>
      <c r="D44" t="s">
        <v>23</v>
      </c>
      <c r="E44" t="str">
        <f ca="1">IF(INT(RAND()*2)=1,"Online",IF(INT(RAND()*5)&gt;0,"Retail","Direct"))</f>
        <v>Online</v>
      </c>
      <c r="F44">
        <v>132</v>
      </c>
      <c r="G44" s="4">
        <v>40923</v>
      </c>
    </row>
    <row r="45" spans="1:7" x14ac:dyDescent="0.25">
      <c r="A45">
        <v>23682</v>
      </c>
      <c r="B45" t="s">
        <v>641</v>
      </c>
      <c r="C45" t="s">
        <v>451</v>
      </c>
      <c r="D45" t="s">
        <v>23</v>
      </c>
      <c r="E45" t="str">
        <f ca="1">IF(INT(RAND()*2)=1,"Online",IF(INT(RAND()*5)&gt;0,"Retail","Direct"))</f>
        <v>Online</v>
      </c>
      <c r="F45">
        <v>200</v>
      </c>
      <c r="G45" s="4">
        <v>40924</v>
      </c>
    </row>
    <row r="46" spans="1:7" x14ac:dyDescent="0.25">
      <c r="A46">
        <v>23696</v>
      </c>
      <c r="B46" t="s">
        <v>658</v>
      </c>
      <c r="C46" t="s">
        <v>587</v>
      </c>
      <c r="D46" t="s">
        <v>26</v>
      </c>
      <c r="E46" t="str">
        <f ca="1">IF(INT(RAND()*2)=1,"Online",IF(INT(RAND()*5)&gt;0,"Retail","Direct"))</f>
        <v>Direct</v>
      </c>
      <c r="F46">
        <v>187</v>
      </c>
      <c r="G46" s="4">
        <v>40924</v>
      </c>
    </row>
    <row r="47" spans="1:7" x14ac:dyDescent="0.25">
      <c r="A47">
        <v>23856</v>
      </c>
      <c r="B47" t="s">
        <v>830</v>
      </c>
      <c r="C47" t="s">
        <v>432</v>
      </c>
      <c r="D47" t="s">
        <v>17</v>
      </c>
      <c r="E47" t="str">
        <f ca="1">IF(INT(RAND()*2)=1,"Online",IF(INT(RAND()*5)&gt;0,"Retail","Direct"))</f>
        <v>Online</v>
      </c>
      <c r="F47">
        <v>92</v>
      </c>
      <c r="G47" s="4">
        <v>40924</v>
      </c>
    </row>
    <row r="48" spans="1:7" x14ac:dyDescent="0.25">
      <c r="A48">
        <v>23744</v>
      </c>
      <c r="B48" t="s">
        <v>709</v>
      </c>
      <c r="C48" t="s">
        <v>710</v>
      </c>
      <c r="D48" t="s">
        <v>23</v>
      </c>
      <c r="E48" t="s">
        <v>1305</v>
      </c>
      <c r="F48">
        <v>108</v>
      </c>
      <c r="G48" s="4">
        <v>40924</v>
      </c>
    </row>
    <row r="49" spans="1:7" x14ac:dyDescent="0.25">
      <c r="A49">
        <v>23299</v>
      </c>
      <c r="B49" t="s">
        <v>91</v>
      </c>
      <c r="C49" t="s">
        <v>92</v>
      </c>
      <c r="D49" t="s">
        <v>8</v>
      </c>
      <c r="E49" t="s">
        <v>1304</v>
      </c>
      <c r="F49">
        <v>118</v>
      </c>
      <c r="G49" s="4">
        <v>40924</v>
      </c>
    </row>
    <row r="50" spans="1:7" x14ac:dyDescent="0.25">
      <c r="A50">
        <v>23664</v>
      </c>
      <c r="B50" t="s">
        <v>621</v>
      </c>
      <c r="C50" t="s">
        <v>336</v>
      </c>
      <c r="D50" t="s">
        <v>8</v>
      </c>
      <c r="E50" t="str">
        <f ca="1">IF(INT(RAND()*2)=1,"Online",IF(INT(RAND()*5)&gt;0,"Retail","Direct"))</f>
        <v>Online</v>
      </c>
      <c r="F50">
        <v>180</v>
      </c>
      <c r="G50" s="4">
        <v>40925</v>
      </c>
    </row>
    <row r="51" spans="1:7" x14ac:dyDescent="0.25">
      <c r="A51">
        <v>23736</v>
      </c>
      <c r="B51" t="s">
        <v>701</v>
      </c>
      <c r="C51" t="s">
        <v>135</v>
      </c>
      <c r="D51" t="s">
        <v>11</v>
      </c>
      <c r="E51" t="str">
        <f ca="1">IF(INT(RAND()*2)=1,"Online",IF(INT(RAND()*5)&gt;0,"Retail","Direct"))</f>
        <v>Retail</v>
      </c>
      <c r="F51">
        <v>154</v>
      </c>
      <c r="G51" s="4">
        <v>40925</v>
      </c>
    </row>
    <row r="52" spans="1:7" x14ac:dyDescent="0.25">
      <c r="A52">
        <v>23747</v>
      </c>
      <c r="B52" t="s">
        <v>713</v>
      </c>
      <c r="C52" t="s">
        <v>142</v>
      </c>
      <c r="D52" t="s">
        <v>26</v>
      </c>
      <c r="E52" t="str">
        <f ca="1">IF(INT(RAND()*2)=1,"Online",IF(INT(RAND()*5)&gt;0,"Retail","Direct"))</f>
        <v>Retail</v>
      </c>
      <c r="F52">
        <v>97</v>
      </c>
      <c r="G52" s="4">
        <v>40925</v>
      </c>
    </row>
    <row r="53" spans="1:7" x14ac:dyDescent="0.25">
      <c r="A53">
        <v>23772</v>
      </c>
      <c r="B53" t="s">
        <v>738</v>
      </c>
      <c r="C53" t="s">
        <v>454</v>
      </c>
      <c r="D53" t="s">
        <v>14</v>
      </c>
      <c r="E53" t="str">
        <f ca="1">IF(INT(RAND()*2)=1,"Online",IF(INT(RAND()*5)&gt;0,"Retail","Direct"))</f>
        <v>Retail</v>
      </c>
      <c r="F53">
        <v>119</v>
      </c>
      <c r="G53" s="4">
        <v>40925</v>
      </c>
    </row>
    <row r="54" spans="1:7" x14ac:dyDescent="0.25">
      <c r="A54">
        <v>23334</v>
      </c>
      <c r="B54" t="s">
        <v>153</v>
      </c>
      <c r="C54" t="s">
        <v>154</v>
      </c>
      <c r="D54" t="s">
        <v>31</v>
      </c>
      <c r="E54" t="s">
        <v>1304</v>
      </c>
      <c r="F54">
        <v>138</v>
      </c>
      <c r="G54" s="4">
        <v>40925</v>
      </c>
    </row>
    <row r="55" spans="1:7" x14ac:dyDescent="0.25">
      <c r="A55">
        <v>23838</v>
      </c>
      <c r="B55" t="s">
        <v>811</v>
      </c>
      <c r="C55" t="s">
        <v>40</v>
      </c>
      <c r="D55" t="s">
        <v>48</v>
      </c>
      <c r="E55" t="s">
        <v>1304</v>
      </c>
      <c r="F55">
        <v>45</v>
      </c>
      <c r="G55" s="4">
        <v>40925</v>
      </c>
    </row>
    <row r="56" spans="1:7" x14ac:dyDescent="0.25">
      <c r="A56">
        <v>23676</v>
      </c>
      <c r="B56" t="s">
        <v>635</v>
      </c>
      <c r="C56" t="s">
        <v>96</v>
      </c>
      <c r="D56" t="s">
        <v>20</v>
      </c>
      <c r="E56" t="str">
        <f t="shared" ref="E56:E61" ca="1" si="1">IF(INT(RAND()*2)=1,"Online",IF(INT(RAND()*5)&gt;0,"Retail","Direct"))</f>
        <v>Online</v>
      </c>
      <c r="F56">
        <v>86</v>
      </c>
      <c r="G56" s="4">
        <v>40926</v>
      </c>
    </row>
    <row r="57" spans="1:7" x14ac:dyDescent="0.25">
      <c r="A57">
        <v>23805</v>
      </c>
      <c r="B57" t="s">
        <v>775</v>
      </c>
      <c r="C57" t="s">
        <v>16</v>
      </c>
      <c r="D57" t="s">
        <v>8</v>
      </c>
      <c r="E57" t="str">
        <f t="shared" ca="1" si="1"/>
        <v>Online</v>
      </c>
      <c r="F57">
        <v>130</v>
      </c>
      <c r="G57" s="4">
        <v>40926</v>
      </c>
    </row>
    <row r="58" spans="1:7" x14ac:dyDescent="0.25">
      <c r="A58">
        <v>23855</v>
      </c>
      <c r="B58" t="s">
        <v>829</v>
      </c>
      <c r="C58" t="s">
        <v>571</v>
      </c>
      <c r="D58" t="s">
        <v>23</v>
      </c>
      <c r="E58" t="str">
        <f t="shared" ca="1" si="1"/>
        <v>Retail</v>
      </c>
      <c r="F58">
        <v>145</v>
      </c>
      <c r="G58" s="4">
        <v>40926</v>
      </c>
    </row>
    <row r="59" spans="1:7" x14ac:dyDescent="0.25">
      <c r="A59">
        <v>23692</v>
      </c>
      <c r="B59" t="s">
        <v>652</v>
      </c>
      <c r="C59" t="s">
        <v>653</v>
      </c>
      <c r="D59" t="s">
        <v>23</v>
      </c>
      <c r="E59" t="str">
        <f t="shared" ca="1" si="1"/>
        <v>Retail</v>
      </c>
      <c r="F59">
        <v>207</v>
      </c>
      <c r="G59" s="4">
        <v>40927</v>
      </c>
    </row>
    <row r="60" spans="1:7" x14ac:dyDescent="0.25">
      <c r="A60">
        <v>23697</v>
      </c>
      <c r="B60" t="s">
        <v>659</v>
      </c>
      <c r="C60" t="s">
        <v>578</v>
      </c>
      <c r="D60" t="s">
        <v>62</v>
      </c>
      <c r="E60" t="str">
        <f t="shared" ca="1" si="1"/>
        <v>Retail</v>
      </c>
      <c r="F60">
        <v>84</v>
      </c>
      <c r="G60" s="4">
        <v>40927</v>
      </c>
    </row>
    <row r="61" spans="1:7" x14ac:dyDescent="0.25">
      <c r="A61">
        <v>23803</v>
      </c>
      <c r="B61" t="s">
        <v>773</v>
      </c>
      <c r="C61" t="s">
        <v>390</v>
      </c>
      <c r="D61" t="s">
        <v>48</v>
      </c>
      <c r="E61" t="str">
        <f t="shared" ca="1" si="1"/>
        <v>Online</v>
      </c>
      <c r="F61">
        <v>209</v>
      </c>
      <c r="G61" s="4">
        <v>40927</v>
      </c>
    </row>
    <row r="62" spans="1:7" x14ac:dyDescent="0.25">
      <c r="A62">
        <v>23574</v>
      </c>
      <c r="B62" t="s">
        <v>505</v>
      </c>
      <c r="C62" t="s">
        <v>327</v>
      </c>
      <c r="D62" t="s">
        <v>20</v>
      </c>
      <c r="E62" t="s">
        <v>1304</v>
      </c>
      <c r="F62">
        <v>156</v>
      </c>
      <c r="G62" s="4">
        <v>40927</v>
      </c>
    </row>
    <row r="63" spans="1:7" x14ac:dyDescent="0.25">
      <c r="A63">
        <v>23759</v>
      </c>
      <c r="B63" t="s">
        <v>725</v>
      </c>
      <c r="C63" t="s">
        <v>352</v>
      </c>
      <c r="D63" t="s">
        <v>62</v>
      </c>
      <c r="E63" t="str">
        <f ca="1">IF(INT(RAND()*2)=1,"Online",IF(INT(RAND()*5)&gt;0,"Retail","Direct"))</f>
        <v>Online</v>
      </c>
      <c r="F63">
        <v>82</v>
      </c>
      <c r="G63" s="4">
        <v>40928</v>
      </c>
    </row>
    <row r="64" spans="1:7" x14ac:dyDescent="0.25">
      <c r="A64">
        <v>23718</v>
      </c>
      <c r="B64" t="s">
        <v>683</v>
      </c>
      <c r="C64" t="s">
        <v>448</v>
      </c>
      <c r="D64" t="s">
        <v>55</v>
      </c>
      <c r="E64" t="str">
        <f ca="1">IF(INT(RAND()*2)=1,"Online",IF(INT(RAND()*5)&gt;0,"Retail","Direct"))</f>
        <v>Online</v>
      </c>
      <c r="F64">
        <v>187</v>
      </c>
      <c r="G64" s="4">
        <v>40929</v>
      </c>
    </row>
    <row r="65" spans="1:7" x14ac:dyDescent="0.25">
      <c r="A65">
        <v>23830</v>
      </c>
      <c r="B65" t="s">
        <v>802</v>
      </c>
      <c r="C65" t="s">
        <v>45</v>
      </c>
      <c r="D65" t="s">
        <v>8</v>
      </c>
      <c r="E65" t="str">
        <f ca="1">IF(INT(RAND()*2)=1,"Online",IF(INT(RAND()*5)&gt;0,"Retail","Direct"))</f>
        <v>Online</v>
      </c>
      <c r="F65">
        <v>37</v>
      </c>
      <c r="G65" s="4">
        <v>40929</v>
      </c>
    </row>
    <row r="66" spans="1:7" x14ac:dyDescent="0.25">
      <c r="A66">
        <v>23861</v>
      </c>
      <c r="B66" t="s">
        <v>836</v>
      </c>
      <c r="C66" t="s">
        <v>617</v>
      </c>
      <c r="D66" t="s">
        <v>26</v>
      </c>
      <c r="E66" t="s">
        <v>1305</v>
      </c>
      <c r="F66">
        <v>209</v>
      </c>
      <c r="G66" s="4">
        <v>40929</v>
      </c>
    </row>
    <row r="67" spans="1:7" x14ac:dyDescent="0.25">
      <c r="A67">
        <v>23730</v>
      </c>
      <c r="B67" t="s">
        <v>695</v>
      </c>
      <c r="C67" t="s">
        <v>619</v>
      </c>
      <c r="D67" t="s">
        <v>20</v>
      </c>
      <c r="E67" t="str">
        <f ca="1">IF(INT(RAND()*2)=1,"Online",IF(INT(RAND()*5)&gt;0,"Retail","Direct"))</f>
        <v>Direct</v>
      </c>
      <c r="F67">
        <v>144</v>
      </c>
      <c r="G67" s="4">
        <v>40930</v>
      </c>
    </row>
    <row r="68" spans="1:7" x14ac:dyDescent="0.25">
      <c r="A68">
        <v>23540</v>
      </c>
      <c r="B68" t="s">
        <v>461</v>
      </c>
      <c r="C68" t="s">
        <v>462</v>
      </c>
      <c r="D68" t="s">
        <v>31</v>
      </c>
      <c r="E68" t="s">
        <v>1304</v>
      </c>
      <c r="F68">
        <v>210</v>
      </c>
      <c r="G68" s="4">
        <v>40930</v>
      </c>
    </row>
    <row r="69" spans="1:7" x14ac:dyDescent="0.25">
      <c r="A69">
        <v>24187</v>
      </c>
      <c r="B69" t="s">
        <v>1175</v>
      </c>
      <c r="C69" t="s">
        <v>296</v>
      </c>
      <c r="D69" t="s">
        <v>11</v>
      </c>
      <c r="E69" t="s">
        <v>1305</v>
      </c>
      <c r="F69">
        <v>172</v>
      </c>
      <c r="G69" s="4">
        <v>40930</v>
      </c>
    </row>
    <row r="70" spans="1:7" x14ac:dyDescent="0.25">
      <c r="A70">
        <v>23839</v>
      </c>
      <c r="B70" t="s">
        <v>812</v>
      </c>
      <c r="C70" t="s">
        <v>138</v>
      </c>
      <c r="D70" t="s">
        <v>8</v>
      </c>
      <c r="E70" t="str">
        <f ca="1">IF(INT(RAND()*2)=1,"Online",IF(INT(RAND()*5)&gt;0,"Retail","Direct"))</f>
        <v>Retail</v>
      </c>
      <c r="F70">
        <v>182</v>
      </c>
      <c r="G70" s="4">
        <v>40931</v>
      </c>
    </row>
    <row r="71" spans="1:7" x14ac:dyDescent="0.25">
      <c r="A71">
        <v>23847</v>
      </c>
      <c r="B71" t="s">
        <v>821</v>
      </c>
      <c r="C71" t="s">
        <v>207</v>
      </c>
      <c r="D71" t="s">
        <v>11</v>
      </c>
      <c r="E71" t="str">
        <f ca="1">IF(INT(RAND()*2)=1,"Online",IF(INT(RAND()*5)&gt;0,"Retail","Direct"))</f>
        <v>Online</v>
      </c>
      <c r="F71">
        <v>108</v>
      </c>
      <c r="G71" s="4">
        <v>40931</v>
      </c>
    </row>
    <row r="72" spans="1:7" x14ac:dyDescent="0.25">
      <c r="A72">
        <v>23444</v>
      </c>
      <c r="B72" t="s">
        <v>331</v>
      </c>
      <c r="C72" t="s">
        <v>212</v>
      </c>
      <c r="D72" t="s">
        <v>62</v>
      </c>
      <c r="E72" t="s">
        <v>1304</v>
      </c>
      <c r="F72">
        <v>139</v>
      </c>
      <c r="G72" s="4">
        <v>40931</v>
      </c>
    </row>
    <row r="73" spans="1:7" x14ac:dyDescent="0.25">
      <c r="A73">
        <v>23662</v>
      </c>
      <c r="B73" t="s">
        <v>618</v>
      </c>
      <c r="C73" t="s">
        <v>619</v>
      </c>
      <c r="D73" t="s">
        <v>17</v>
      </c>
      <c r="E73" t="str">
        <f t="shared" ref="E73:E84" ca="1" si="2">IF(INT(RAND()*2)=1,"Online",IF(INT(RAND()*5)&gt;0,"Retail","Direct"))</f>
        <v>Retail</v>
      </c>
      <c r="F73">
        <v>163</v>
      </c>
      <c r="G73" s="4">
        <v>40932</v>
      </c>
    </row>
    <row r="74" spans="1:7" x14ac:dyDescent="0.25">
      <c r="A74">
        <v>23695</v>
      </c>
      <c r="B74" t="s">
        <v>657</v>
      </c>
      <c r="C74" t="s">
        <v>341</v>
      </c>
      <c r="D74" t="s">
        <v>23</v>
      </c>
      <c r="E74" t="str">
        <f t="shared" ca="1" si="2"/>
        <v>Direct</v>
      </c>
      <c r="F74">
        <v>152</v>
      </c>
      <c r="G74" s="4">
        <v>40932</v>
      </c>
    </row>
    <row r="75" spans="1:7" x14ac:dyDescent="0.25">
      <c r="A75">
        <v>23809</v>
      </c>
      <c r="B75" t="s">
        <v>779</v>
      </c>
      <c r="C75" t="s">
        <v>341</v>
      </c>
      <c r="D75" t="s">
        <v>31</v>
      </c>
      <c r="E75" t="str">
        <f t="shared" ca="1" si="2"/>
        <v>Online</v>
      </c>
      <c r="F75">
        <v>180</v>
      </c>
      <c r="G75" s="4">
        <v>40932</v>
      </c>
    </row>
    <row r="76" spans="1:7" x14ac:dyDescent="0.25">
      <c r="A76">
        <v>23796</v>
      </c>
      <c r="B76" t="s">
        <v>766</v>
      </c>
      <c r="C76" t="s">
        <v>207</v>
      </c>
      <c r="D76" t="s">
        <v>26</v>
      </c>
      <c r="E76" t="str">
        <f t="shared" ca="1" si="2"/>
        <v>Retail</v>
      </c>
      <c r="F76">
        <v>64</v>
      </c>
      <c r="G76" s="4">
        <v>40933</v>
      </c>
    </row>
    <row r="77" spans="1:7" x14ac:dyDescent="0.25">
      <c r="A77">
        <v>23813</v>
      </c>
      <c r="B77" t="s">
        <v>783</v>
      </c>
      <c r="C77" t="s">
        <v>54</v>
      </c>
      <c r="D77" t="s">
        <v>23</v>
      </c>
      <c r="E77" t="str">
        <f t="shared" ca="1" si="2"/>
        <v>Retail</v>
      </c>
      <c r="F77">
        <v>161</v>
      </c>
      <c r="G77" s="4">
        <v>40933</v>
      </c>
    </row>
    <row r="78" spans="1:7" x14ac:dyDescent="0.25">
      <c r="A78">
        <v>23824</v>
      </c>
      <c r="B78" t="s">
        <v>795</v>
      </c>
      <c r="C78" t="s">
        <v>167</v>
      </c>
      <c r="D78" t="s">
        <v>11</v>
      </c>
      <c r="E78" t="str">
        <f t="shared" ca="1" si="2"/>
        <v>Retail</v>
      </c>
      <c r="F78">
        <v>118</v>
      </c>
      <c r="G78" s="4">
        <v>40933</v>
      </c>
    </row>
    <row r="79" spans="1:7" x14ac:dyDescent="0.25">
      <c r="A79">
        <v>23690</v>
      </c>
      <c r="B79" t="s">
        <v>649</v>
      </c>
      <c r="C79" t="s">
        <v>288</v>
      </c>
      <c r="D79" t="s">
        <v>48</v>
      </c>
      <c r="E79" t="str">
        <f t="shared" ca="1" si="2"/>
        <v>Direct</v>
      </c>
      <c r="F79">
        <v>91</v>
      </c>
      <c r="G79" s="4">
        <v>40934</v>
      </c>
    </row>
    <row r="80" spans="1:7" x14ac:dyDescent="0.25">
      <c r="A80">
        <v>23740</v>
      </c>
      <c r="B80" t="s">
        <v>705</v>
      </c>
      <c r="C80" t="s">
        <v>150</v>
      </c>
      <c r="D80" t="s">
        <v>14</v>
      </c>
      <c r="E80" t="str">
        <f t="shared" ca="1" si="2"/>
        <v>Direct</v>
      </c>
      <c r="F80">
        <v>76</v>
      </c>
      <c r="G80" s="4">
        <v>40934</v>
      </c>
    </row>
    <row r="81" spans="1:7" x14ac:dyDescent="0.25">
      <c r="A81">
        <v>23687</v>
      </c>
      <c r="B81" t="s">
        <v>646</v>
      </c>
      <c r="C81" t="s">
        <v>462</v>
      </c>
      <c r="D81" t="s">
        <v>31</v>
      </c>
      <c r="E81" t="str">
        <f t="shared" ca="1" si="2"/>
        <v>Online</v>
      </c>
      <c r="F81">
        <v>197</v>
      </c>
      <c r="G81" s="4">
        <v>40935</v>
      </c>
    </row>
    <row r="82" spans="1:7" x14ac:dyDescent="0.25">
      <c r="A82">
        <v>23848</v>
      </c>
      <c r="B82" t="s">
        <v>822</v>
      </c>
      <c r="C82" t="s">
        <v>442</v>
      </c>
      <c r="D82" t="s">
        <v>17</v>
      </c>
      <c r="E82" t="str">
        <f t="shared" ca="1" si="2"/>
        <v>Online</v>
      </c>
      <c r="F82">
        <v>62</v>
      </c>
      <c r="G82" s="4">
        <v>40935</v>
      </c>
    </row>
    <row r="83" spans="1:7" x14ac:dyDescent="0.25">
      <c r="A83">
        <v>23854</v>
      </c>
      <c r="B83" t="s">
        <v>828</v>
      </c>
      <c r="C83" t="s">
        <v>121</v>
      </c>
      <c r="D83" t="s">
        <v>23</v>
      </c>
      <c r="E83" t="str">
        <f t="shared" ca="1" si="2"/>
        <v>Online</v>
      </c>
      <c r="F83">
        <v>189</v>
      </c>
      <c r="G83" s="4">
        <v>40935</v>
      </c>
    </row>
    <row r="84" spans="1:7" x14ac:dyDescent="0.25">
      <c r="A84">
        <v>23789</v>
      </c>
      <c r="B84" t="s">
        <v>757</v>
      </c>
      <c r="C84" t="s">
        <v>68</v>
      </c>
      <c r="D84" t="s">
        <v>8</v>
      </c>
      <c r="E84" t="str">
        <f t="shared" ca="1" si="2"/>
        <v>Retail</v>
      </c>
      <c r="F84">
        <v>47</v>
      </c>
      <c r="G84" s="4">
        <v>40936</v>
      </c>
    </row>
    <row r="85" spans="1:7" x14ac:dyDescent="0.25">
      <c r="A85">
        <v>23619</v>
      </c>
      <c r="B85" t="s">
        <v>561</v>
      </c>
      <c r="C85" t="s">
        <v>86</v>
      </c>
      <c r="D85" t="s">
        <v>17</v>
      </c>
      <c r="E85" t="s">
        <v>1304</v>
      </c>
      <c r="F85">
        <v>52</v>
      </c>
      <c r="G85" s="4">
        <v>40936</v>
      </c>
    </row>
    <row r="86" spans="1:7" x14ac:dyDescent="0.25">
      <c r="A86">
        <v>23717</v>
      </c>
      <c r="B86" t="s">
        <v>681</v>
      </c>
      <c r="C86" t="s">
        <v>682</v>
      </c>
      <c r="D86" t="s">
        <v>17</v>
      </c>
      <c r="E86" t="str">
        <f ca="1">IF(INT(RAND()*2)=1,"Online",IF(INT(RAND()*5)&gt;0,"Retail","Direct"))</f>
        <v>Retail</v>
      </c>
      <c r="F86">
        <v>93</v>
      </c>
      <c r="G86" s="4">
        <v>40937</v>
      </c>
    </row>
    <row r="87" spans="1:7" x14ac:dyDescent="0.25">
      <c r="A87">
        <v>23778</v>
      </c>
      <c r="B87" t="s">
        <v>746</v>
      </c>
      <c r="C87" t="s">
        <v>127</v>
      </c>
      <c r="D87" t="s">
        <v>26</v>
      </c>
      <c r="E87" t="str">
        <f ca="1">IF(INT(RAND()*2)=1,"Online",IF(INT(RAND()*5)&gt;0,"Retail","Direct"))</f>
        <v>Online</v>
      </c>
      <c r="F87">
        <v>81</v>
      </c>
      <c r="G87" s="4">
        <v>40937</v>
      </c>
    </row>
    <row r="88" spans="1:7" x14ac:dyDescent="0.25">
      <c r="A88">
        <v>23800</v>
      </c>
      <c r="B88" t="s">
        <v>770</v>
      </c>
      <c r="C88" t="s">
        <v>184</v>
      </c>
      <c r="D88" t="s">
        <v>8</v>
      </c>
      <c r="E88" t="str">
        <f ca="1">IF(INT(RAND()*2)=1,"Online",IF(INT(RAND()*5)&gt;0,"Retail","Direct"))</f>
        <v>Retail</v>
      </c>
      <c r="F88">
        <v>44</v>
      </c>
      <c r="G88" s="4">
        <v>40937</v>
      </c>
    </row>
    <row r="89" spans="1:7" x14ac:dyDescent="0.25">
      <c r="A89">
        <v>23665</v>
      </c>
      <c r="B89" t="s">
        <v>622</v>
      </c>
      <c r="C89" t="s">
        <v>10</v>
      </c>
      <c r="D89" t="s">
        <v>8</v>
      </c>
      <c r="E89" t="s">
        <v>1304</v>
      </c>
      <c r="F89">
        <v>89</v>
      </c>
      <c r="G89" s="4">
        <v>40937</v>
      </c>
    </row>
    <row r="90" spans="1:7" x14ac:dyDescent="0.25">
      <c r="A90">
        <v>23737</v>
      </c>
      <c r="B90" t="s">
        <v>702</v>
      </c>
      <c r="C90" t="s">
        <v>390</v>
      </c>
      <c r="D90" t="s">
        <v>11</v>
      </c>
      <c r="E90" t="str">
        <f t="shared" ref="E90:E97" ca="1" si="3">IF(INT(RAND()*2)=1,"Online",IF(INT(RAND()*5)&gt;0,"Retail","Direct"))</f>
        <v>Online</v>
      </c>
      <c r="F90">
        <v>16</v>
      </c>
      <c r="G90" s="4">
        <v>40938</v>
      </c>
    </row>
    <row r="91" spans="1:7" x14ac:dyDescent="0.25">
      <c r="A91">
        <v>23742</v>
      </c>
      <c r="B91" t="s">
        <v>707</v>
      </c>
      <c r="C91" t="s">
        <v>148</v>
      </c>
      <c r="D91" t="s">
        <v>17</v>
      </c>
      <c r="E91" t="str">
        <f t="shared" ca="1" si="3"/>
        <v>Online</v>
      </c>
      <c r="F91">
        <v>193</v>
      </c>
      <c r="G91" s="4">
        <v>40938</v>
      </c>
    </row>
    <row r="92" spans="1:7" x14ac:dyDescent="0.25">
      <c r="A92">
        <v>23685</v>
      </c>
      <c r="B92" t="s">
        <v>644</v>
      </c>
      <c r="C92" t="s">
        <v>201</v>
      </c>
      <c r="D92" t="s">
        <v>8</v>
      </c>
      <c r="E92" t="str">
        <f t="shared" ca="1" si="3"/>
        <v>Direct</v>
      </c>
      <c r="F92">
        <v>61</v>
      </c>
      <c r="G92" s="4">
        <v>40939</v>
      </c>
    </row>
    <row r="93" spans="1:7" x14ac:dyDescent="0.25">
      <c r="A93">
        <v>23858</v>
      </c>
      <c r="B93" t="s">
        <v>832</v>
      </c>
      <c r="C93" t="s">
        <v>575</v>
      </c>
      <c r="D93" t="s">
        <v>14</v>
      </c>
      <c r="E93" t="str">
        <f t="shared" ca="1" si="3"/>
        <v>Online</v>
      </c>
      <c r="F93">
        <v>81</v>
      </c>
      <c r="G93" s="4">
        <v>40939</v>
      </c>
    </row>
    <row r="94" spans="1:7" x14ac:dyDescent="0.25">
      <c r="A94">
        <v>23767</v>
      </c>
      <c r="B94" t="s">
        <v>733</v>
      </c>
      <c r="C94" t="s">
        <v>135</v>
      </c>
      <c r="D94" t="s">
        <v>62</v>
      </c>
      <c r="E94" t="str">
        <f t="shared" ca="1" si="3"/>
        <v>Retail</v>
      </c>
      <c r="F94">
        <v>83</v>
      </c>
      <c r="G94" s="4">
        <v>40940</v>
      </c>
    </row>
    <row r="95" spans="1:7" x14ac:dyDescent="0.25">
      <c r="A95">
        <v>23785</v>
      </c>
      <c r="B95" t="s">
        <v>753</v>
      </c>
      <c r="C95" t="s">
        <v>742</v>
      </c>
      <c r="D95" t="s">
        <v>23</v>
      </c>
      <c r="E95" t="str">
        <f t="shared" ca="1" si="3"/>
        <v>Retail</v>
      </c>
      <c r="F95">
        <v>109</v>
      </c>
      <c r="G95" s="4">
        <v>40940</v>
      </c>
    </row>
    <row r="96" spans="1:7" x14ac:dyDescent="0.25">
      <c r="A96">
        <v>23840</v>
      </c>
      <c r="B96" t="s">
        <v>813</v>
      </c>
      <c r="C96" t="s">
        <v>37</v>
      </c>
      <c r="D96" t="s">
        <v>31</v>
      </c>
      <c r="E96" t="str">
        <f t="shared" ca="1" si="3"/>
        <v>Direct</v>
      </c>
      <c r="F96">
        <v>203</v>
      </c>
      <c r="G96" s="4">
        <v>40940</v>
      </c>
    </row>
    <row r="97" spans="1:7" x14ac:dyDescent="0.25">
      <c r="A97">
        <v>23860</v>
      </c>
      <c r="B97" t="s">
        <v>835</v>
      </c>
      <c r="C97" t="s">
        <v>57</v>
      </c>
      <c r="D97" t="s">
        <v>55</v>
      </c>
      <c r="E97" t="str">
        <f t="shared" ca="1" si="3"/>
        <v>Online</v>
      </c>
      <c r="F97">
        <v>161</v>
      </c>
      <c r="G97" s="4">
        <v>40940</v>
      </c>
    </row>
    <row r="98" spans="1:7" x14ac:dyDescent="0.25">
      <c r="A98">
        <v>23287</v>
      </c>
      <c r="B98" t="s">
        <v>67</v>
      </c>
      <c r="C98" t="s">
        <v>68</v>
      </c>
      <c r="D98" t="s">
        <v>62</v>
      </c>
      <c r="E98" t="s">
        <v>1305</v>
      </c>
      <c r="F98">
        <v>98</v>
      </c>
      <c r="G98" s="4">
        <v>40940</v>
      </c>
    </row>
    <row r="99" spans="1:7" x14ac:dyDescent="0.25">
      <c r="A99">
        <v>23729</v>
      </c>
      <c r="B99" t="s">
        <v>694</v>
      </c>
      <c r="C99" t="s">
        <v>144</v>
      </c>
      <c r="D99" t="s">
        <v>48</v>
      </c>
      <c r="E99" t="str">
        <f ca="1">IF(INT(RAND()*2)=1,"Online",IF(INT(RAND()*5)&gt;0,"Retail","Direct"))</f>
        <v>Online</v>
      </c>
      <c r="F99">
        <v>16</v>
      </c>
      <c r="G99" s="4">
        <v>40941</v>
      </c>
    </row>
    <row r="100" spans="1:7" x14ac:dyDescent="0.25">
      <c r="A100">
        <v>23795</v>
      </c>
      <c r="B100" t="s">
        <v>765</v>
      </c>
      <c r="C100" t="s">
        <v>599</v>
      </c>
      <c r="D100" t="s">
        <v>20</v>
      </c>
      <c r="E100" t="str">
        <f ca="1">IF(INT(RAND()*2)=1,"Online",IF(INT(RAND()*5)&gt;0,"Retail","Direct"))</f>
        <v>Online</v>
      </c>
      <c r="F100">
        <v>115</v>
      </c>
      <c r="G100" s="4">
        <v>40941</v>
      </c>
    </row>
    <row r="101" spans="1:7" x14ac:dyDescent="0.25">
      <c r="A101">
        <v>23512</v>
      </c>
      <c r="B101" t="s">
        <v>422</v>
      </c>
      <c r="C101" t="s">
        <v>207</v>
      </c>
      <c r="D101" t="s">
        <v>23</v>
      </c>
      <c r="E101" t="s">
        <v>1304</v>
      </c>
      <c r="F101">
        <v>101</v>
      </c>
      <c r="G101" s="4">
        <v>40941</v>
      </c>
    </row>
    <row r="102" spans="1:7" x14ac:dyDescent="0.25">
      <c r="A102">
        <v>23931</v>
      </c>
      <c r="B102" t="s">
        <v>907</v>
      </c>
      <c r="C102" t="s">
        <v>393</v>
      </c>
      <c r="D102" t="s">
        <v>20</v>
      </c>
      <c r="E102" t="s">
        <v>1305</v>
      </c>
      <c r="F102">
        <v>189</v>
      </c>
      <c r="G102" s="4">
        <v>40941</v>
      </c>
    </row>
    <row r="103" spans="1:7" x14ac:dyDescent="0.25">
      <c r="A103">
        <v>23706</v>
      </c>
      <c r="B103" t="s">
        <v>670</v>
      </c>
      <c r="C103" t="s">
        <v>7</v>
      </c>
      <c r="D103" t="s">
        <v>14</v>
      </c>
      <c r="E103" t="str">
        <f ca="1">IF(INT(RAND()*2)=1,"Online",IF(INT(RAND()*5)&gt;0,"Retail","Direct"))</f>
        <v>Retail</v>
      </c>
      <c r="F103">
        <v>197</v>
      </c>
      <c r="G103" s="4">
        <v>40942</v>
      </c>
    </row>
    <row r="104" spans="1:7" x14ac:dyDescent="0.25">
      <c r="A104">
        <v>23738</v>
      </c>
      <c r="B104" t="s">
        <v>703</v>
      </c>
      <c r="C104" t="s">
        <v>158</v>
      </c>
      <c r="D104" t="s">
        <v>48</v>
      </c>
      <c r="E104" t="str">
        <f ca="1">IF(INT(RAND()*2)=1,"Online",IF(INT(RAND()*5)&gt;0,"Retail","Direct"))</f>
        <v>Online</v>
      </c>
      <c r="F104">
        <v>89</v>
      </c>
      <c r="G104" s="4">
        <v>40942</v>
      </c>
    </row>
    <row r="105" spans="1:7" x14ac:dyDescent="0.25">
      <c r="A105">
        <v>23770</v>
      </c>
      <c r="B105" t="s">
        <v>736</v>
      </c>
      <c r="C105" t="s">
        <v>555</v>
      </c>
      <c r="D105" t="s">
        <v>43</v>
      </c>
      <c r="E105" t="str">
        <f ca="1">IF(INT(RAND()*2)=1,"Online",IF(INT(RAND()*5)&gt;0,"Retail","Direct"))</f>
        <v>Online</v>
      </c>
      <c r="F105">
        <v>109</v>
      </c>
      <c r="G105" s="4">
        <v>40942</v>
      </c>
    </row>
    <row r="106" spans="1:7" x14ac:dyDescent="0.25">
      <c r="A106">
        <v>23792</v>
      </c>
      <c r="B106" t="s">
        <v>761</v>
      </c>
      <c r="C106" t="s">
        <v>203</v>
      </c>
      <c r="D106" t="s">
        <v>43</v>
      </c>
      <c r="E106" t="str">
        <f ca="1">IF(INT(RAND()*2)=1,"Online",IF(INT(RAND()*5)&gt;0,"Retail","Direct"))</f>
        <v>Retail</v>
      </c>
      <c r="F106">
        <v>31</v>
      </c>
      <c r="G106" s="4">
        <v>40942</v>
      </c>
    </row>
    <row r="107" spans="1:7" x14ac:dyDescent="0.25">
      <c r="A107">
        <v>23844</v>
      </c>
      <c r="B107" t="s">
        <v>818</v>
      </c>
      <c r="C107" t="s">
        <v>304</v>
      </c>
      <c r="D107" t="s">
        <v>26</v>
      </c>
      <c r="E107" t="str">
        <f ca="1">IF(INT(RAND()*2)=1,"Online",IF(INT(RAND()*5)&gt;0,"Retail","Direct"))</f>
        <v>Retail</v>
      </c>
      <c r="F107">
        <v>179</v>
      </c>
      <c r="G107" s="4">
        <v>40942</v>
      </c>
    </row>
    <row r="108" spans="1:7" x14ac:dyDescent="0.25">
      <c r="A108">
        <v>23700</v>
      </c>
      <c r="B108" t="s">
        <v>662</v>
      </c>
      <c r="C108" t="s">
        <v>220</v>
      </c>
      <c r="D108" t="s">
        <v>14</v>
      </c>
      <c r="E108" t="s">
        <v>1305</v>
      </c>
      <c r="F108">
        <v>112</v>
      </c>
      <c r="G108" s="4">
        <v>40942</v>
      </c>
    </row>
    <row r="109" spans="1:7" x14ac:dyDescent="0.25">
      <c r="A109">
        <v>23935</v>
      </c>
      <c r="B109" t="s">
        <v>911</v>
      </c>
      <c r="C109" t="s">
        <v>22</v>
      </c>
      <c r="D109" t="s">
        <v>48</v>
      </c>
      <c r="E109" t="s">
        <v>1304</v>
      </c>
      <c r="F109">
        <v>116</v>
      </c>
      <c r="G109" s="4">
        <v>40943</v>
      </c>
    </row>
    <row r="110" spans="1:7" x14ac:dyDescent="0.25">
      <c r="A110">
        <v>23790</v>
      </c>
      <c r="B110" t="s">
        <v>758</v>
      </c>
      <c r="C110" t="s">
        <v>759</v>
      </c>
      <c r="D110" t="s">
        <v>17</v>
      </c>
      <c r="E110" t="str">
        <f t="shared" ref="E110:E120" ca="1" si="4">IF(INT(RAND()*2)=1,"Online",IF(INT(RAND()*5)&gt;0,"Retail","Direct"))</f>
        <v>Online</v>
      </c>
      <c r="F110">
        <v>114</v>
      </c>
      <c r="G110" s="4">
        <v>40944</v>
      </c>
    </row>
    <row r="111" spans="1:7" x14ac:dyDescent="0.25">
      <c r="A111">
        <v>23791</v>
      </c>
      <c r="B111" t="s">
        <v>760</v>
      </c>
      <c r="C111" t="s">
        <v>454</v>
      </c>
      <c r="D111" t="s">
        <v>31</v>
      </c>
      <c r="E111" t="str">
        <f t="shared" ca="1" si="4"/>
        <v>Online</v>
      </c>
      <c r="F111">
        <v>33</v>
      </c>
      <c r="G111" s="4">
        <v>40944</v>
      </c>
    </row>
    <row r="112" spans="1:7" x14ac:dyDescent="0.25">
      <c r="A112">
        <v>23700</v>
      </c>
      <c r="B112" t="s">
        <v>662</v>
      </c>
      <c r="C112" t="s">
        <v>220</v>
      </c>
      <c r="D112" t="s">
        <v>11</v>
      </c>
      <c r="E112" t="str">
        <f t="shared" ca="1" si="4"/>
        <v>Online</v>
      </c>
      <c r="F112">
        <v>121</v>
      </c>
      <c r="G112" s="4">
        <v>40945</v>
      </c>
    </row>
    <row r="113" spans="1:7" x14ac:dyDescent="0.25">
      <c r="A113">
        <v>23702</v>
      </c>
      <c r="B113" t="s">
        <v>664</v>
      </c>
      <c r="C113" t="s">
        <v>665</v>
      </c>
      <c r="D113" t="s">
        <v>20</v>
      </c>
      <c r="E113" t="str">
        <f t="shared" ca="1" si="4"/>
        <v>Retail</v>
      </c>
      <c r="F113">
        <v>27</v>
      </c>
      <c r="G113" s="4">
        <v>40945</v>
      </c>
    </row>
    <row r="114" spans="1:7" x14ac:dyDescent="0.25">
      <c r="A114">
        <v>23815</v>
      </c>
      <c r="B114" t="s">
        <v>786</v>
      </c>
      <c r="C114" t="s">
        <v>86</v>
      </c>
      <c r="D114" t="s">
        <v>31</v>
      </c>
      <c r="E114" t="str">
        <f t="shared" ca="1" si="4"/>
        <v>Retail</v>
      </c>
      <c r="F114">
        <v>85</v>
      </c>
      <c r="G114" s="4">
        <v>40945</v>
      </c>
    </row>
    <row r="115" spans="1:7" x14ac:dyDescent="0.25">
      <c r="A115">
        <v>23859</v>
      </c>
      <c r="B115" t="s">
        <v>833</v>
      </c>
      <c r="C115" t="s">
        <v>834</v>
      </c>
      <c r="D115" t="s">
        <v>43</v>
      </c>
      <c r="E115" t="str">
        <f t="shared" ca="1" si="4"/>
        <v>Retail</v>
      </c>
      <c r="F115">
        <v>185</v>
      </c>
      <c r="G115" s="4">
        <v>40945</v>
      </c>
    </row>
    <row r="116" spans="1:7" x14ac:dyDescent="0.25">
      <c r="A116">
        <v>23741</v>
      </c>
      <c r="B116" t="s">
        <v>706</v>
      </c>
      <c r="C116" t="s">
        <v>307</v>
      </c>
      <c r="D116" t="s">
        <v>23</v>
      </c>
      <c r="E116" t="str">
        <f t="shared" ca="1" si="4"/>
        <v>Direct</v>
      </c>
      <c r="F116">
        <v>178</v>
      </c>
      <c r="G116" s="4">
        <v>40946</v>
      </c>
    </row>
    <row r="117" spans="1:7" x14ac:dyDescent="0.25">
      <c r="A117">
        <v>23673</v>
      </c>
      <c r="B117" t="s">
        <v>632</v>
      </c>
      <c r="C117" t="s">
        <v>481</v>
      </c>
      <c r="D117" t="s">
        <v>23</v>
      </c>
      <c r="E117" t="str">
        <f t="shared" ca="1" si="4"/>
        <v>Online</v>
      </c>
      <c r="F117">
        <v>95</v>
      </c>
      <c r="G117" s="4">
        <v>40947</v>
      </c>
    </row>
    <row r="118" spans="1:7" x14ac:dyDescent="0.25">
      <c r="A118">
        <v>23708</v>
      </c>
      <c r="B118" t="s">
        <v>672</v>
      </c>
      <c r="C118" t="s">
        <v>445</v>
      </c>
      <c r="D118" t="s">
        <v>55</v>
      </c>
      <c r="E118" t="str">
        <f t="shared" ca="1" si="4"/>
        <v>Retail</v>
      </c>
      <c r="F118">
        <v>126</v>
      </c>
      <c r="G118" s="4">
        <v>40947</v>
      </c>
    </row>
    <row r="119" spans="1:7" x14ac:dyDescent="0.25">
      <c r="A119">
        <v>23725</v>
      </c>
      <c r="B119" t="s">
        <v>690</v>
      </c>
      <c r="C119" t="s">
        <v>243</v>
      </c>
      <c r="D119" t="s">
        <v>62</v>
      </c>
      <c r="E119" t="str">
        <f t="shared" ca="1" si="4"/>
        <v>Online</v>
      </c>
      <c r="F119">
        <v>36</v>
      </c>
      <c r="G119" s="4">
        <v>40947</v>
      </c>
    </row>
    <row r="120" spans="1:7" x14ac:dyDescent="0.25">
      <c r="A120">
        <v>23744</v>
      </c>
      <c r="B120" t="s">
        <v>709</v>
      </c>
      <c r="C120" t="s">
        <v>710</v>
      </c>
      <c r="D120" t="s">
        <v>14</v>
      </c>
      <c r="E120" t="str">
        <f t="shared" ca="1" si="4"/>
        <v>Retail</v>
      </c>
      <c r="F120">
        <v>127</v>
      </c>
      <c r="G120" s="4">
        <v>40947</v>
      </c>
    </row>
    <row r="121" spans="1:7" x14ac:dyDescent="0.25">
      <c r="A121">
        <v>23768</v>
      </c>
      <c r="B121" t="s">
        <v>734</v>
      </c>
      <c r="C121" t="s">
        <v>414</v>
      </c>
      <c r="D121" t="s">
        <v>31</v>
      </c>
      <c r="E121" t="s">
        <v>1304</v>
      </c>
      <c r="F121">
        <v>86</v>
      </c>
      <c r="G121" s="4">
        <v>40947</v>
      </c>
    </row>
    <row r="122" spans="1:7" x14ac:dyDescent="0.25">
      <c r="A122">
        <v>24123</v>
      </c>
      <c r="B122" t="s">
        <v>1110</v>
      </c>
      <c r="C122" t="s">
        <v>471</v>
      </c>
      <c r="D122" t="s">
        <v>55</v>
      </c>
      <c r="E122" t="s">
        <v>1304</v>
      </c>
      <c r="F122">
        <v>211</v>
      </c>
      <c r="G122" s="4">
        <v>40947</v>
      </c>
    </row>
    <row r="123" spans="1:7" x14ac:dyDescent="0.25">
      <c r="A123">
        <v>23931</v>
      </c>
      <c r="B123" t="s">
        <v>907</v>
      </c>
      <c r="C123" t="s">
        <v>393</v>
      </c>
      <c r="D123" t="s">
        <v>17</v>
      </c>
      <c r="E123" t="s">
        <v>1305</v>
      </c>
      <c r="F123">
        <v>181</v>
      </c>
      <c r="G123" s="4">
        <v>40947</v>
      </c>
    </row>
    <row r="124" spans="1:7" x14ac:dyDescent="0.25">
      <c r="A124">
        <v>23688</v>
      </c>
      <c r="B124" t="s">
        <v>647</v>
      </c>
      <c r="C124" t="s">
        <v>180</v>
      </c>
      <c r="D124" t="s">
        <v>14</v>
      </c>
      <c r="E124" t="str">
        <f ca="1">IF(INT(RAND()*2)=1,"Online",IF(INT(RAND()*5)&gt;0,"Retail","Direct"))</f>
        <v>Direct</v>
      </c>
      <c r="F124">
        <v>161</v>
      </c>
      <c r="G124" s="4">
        <v>40948</v>
      </c>
    </row>
    <row r="125" spans="1:7" x14ac:dyDescent="0.25">
      <c r="A125">
        <v>23802</v>
      </c>
      <c r="B125" t="s">
        <v>772</v>
      </c>
      <c r="C125" t="s">
        <v>550</v>
      </c>
      <c r="D125" t="s">
        <v>31</v>
      </c>
      <c r="E125" t="str">
        <f ca="1">IF(INT(RAND()*2)=1,"Online",IF(INT(RAND()*5)&gt;0,"Retail","Direct"))</f>
        <v>Retail</v>
      </c>
      <c r="F125">
        <v>49</v>
      </c>
      <c r="G125" s="4">
        <v>40948</v>
      </c>
    </row>
    <row r="126" spans="1:7" x14ac:dyDescent="0.25">
      <c r="A126">
        <v>23975</v>
      </c>
      <c r="B126" t="s">
        <v>954</v>
      </c>
      <c r="C126" t="s">
        <v>238</v>
      </c>
      <c r="D126" t="s">
        <v>55</v>
      </c>
      <c r="E126" t="s">
        <v>1304</v>
      </c>
      <c r="F126">
        <v>149</v>
      </c>
      <c r="G126" s="4">
        <v>40948</v>
      </c>
    </row>
    <row r="127" spans="1:7" x14ac:dyDescent="0.25">
      <c r="A127">
        <v>23746</v>
      </c>
      <c r="B127" t="s">
        <v>712</v>
      </c>
      <c r="C127" t="s">
        <v>476</v>
      </c>
      <c r="D127" t="s">
        <v>20</v>
      </c>
      <c r="E127" t="str">
        <f ca="1">IF(INT(RAND()*2)=1,"Online",IF(INT(RAND()*5)&gt;0,"Retail","Direct"))</f>
        <v>Online</v>
      </c>
      <c r="F127">
        <v>10</v>
      </c>
      <c r="G127" s="4">
        <v>40949</v>
      </c>
    </row>
    <row r="128" spans="1:7" x14ac:dyDescent="0.25">
      <c r="A128">
        <v>23748</v>
      </c>
      <c r="B128" t="s">
        <v>714</v>
      </c>
      <c r="C128" t="s">
        <v>154</v>
      </c>
      <c r="D128" t="s">
        <v>31</v>
      </c>
      <c r="E128" t="str">
        <f ca="1">IF(INT(RAND()*2)=1,"Online",IF(INT(RAND()*5)&gt;0,"Retail","Direct"))</f>
        <v>Retail</v>
      </c>
      <c r="F128">
        <v>23</v>
      </c>
      <c r="G128" s="4">
        <v>40949</v>
      </c>
    </row>
    <row r="129" spans="1:7" x14ac:dyDescent="0.25">
      <c r="A129">
        <v>23842</v>
      </c>
      <c r="B129" t="s">
        <v>815</v>
      </c>
      <c r="C129" t="s">
        <v>816</v>
      </c>
      <c r="D129" t="s">
        <v>26</v>
      </c>
      <c r="E129" t="str">
        <f ca="1">IF(INT(RAND()*2)=1,"Online",IF(INT(RAND()*5)&gt;0,"Retail","Direct"))</f>
        <v>Retail</v>
      </c>
      <c r="F129">
        <v>190</v>
      </c>
      <c r="G129" s="4">
        <v>40949</v>
      </c>
    </row>
    <row r="130" spans="1:7" x14ac:dyDescent="0.25">
      <c r="A130">
        <v>23722</v>
      </c>
      <c r="B130" t="s">
        <v>687</v>
      </c>
      <c r="C130" t="s">
        <v>203</v>
      </c>
      <c r="D130" t="s">
        <v>14</v>
      </c>
      <c r="E130" t="str">
        <f ca="1">IF(INT(RAND()*2)=1,"Online",IF(INT(RAND()*5)&gt;0,"Retail","Direct"))</f>
        <v>Online</v>
      </c>
      <c r="F130">
        <v>211</v>
      </c>
      <c r="G130" s="4">
        <v>40950</v>
      </c>
    </row>
    <row r="131" spans="1:7" x14ac:dyDescent="0.25">
      <c r="A131">
        <v>23822</v>
      </c>
      <c r="B131" t="s">
        <v>793</v>
      </c>
      <c r="C131" t="s">
        <v>378</v>
      </c>
      <c r="D131" t="s">
        <v>23</v>
      </c>
      <c r="E131" t="str">
        <f ca="1">IF(INT(RAND()*2)=1,"Online",IF(INT(RAND()*5)&gt;0,"Retail","Direct"))</f>
        <v>Retail</v>
      </c>
      <c r="F131">
        <v>193</v>
      </c>
      <c r="G131" s="4">
        <v>40950</v>
      </c>
    </row>
    <row r="132" spans="1:7" x14ac:dyDescent="0.25">
      <c r="A132">
        <v>23764</v>
      </c>
      <c r="B132" t="s">
        <v>730</v>
      </c>
      <c r="C132" t="s">
        <v>547</v>
      </c>
      <c r="D132" t="s">
        <v>20</v>
      </c>
      <c r="E132" t="s">
        <v>1304</v>
      </c>
      <c r="F132">
        <v>192</v>
      </c>
      <c r="G132" s="4">
        <v>40950</v>
      </c>
    </row>
    <row r="133" spans="1:7" x14ac:dyDescent="0.25">
      <c r="A133">
        <v>23705</v>
      </c>
      <c r="B133" t="s">
        <v>669</v>
      </c>
      <c r="C133" t="s">
        <v>215</v>
      </c>
      <c r="D133" t="s">
        <v>62</v>
      </c>
      <c r="E133" t="str">
        <f ca="1">IF(INT(RAND()*2)=1,"Online",IF(INT(RAND()*5)&gt;0,"Retail","Direct"))</f>
        <v>Online</v>
      </c>
      <c r="F133">
        <v>155</v>
      </c>
      <c r="G133" s="4">
        <v>40951</v>
      </c>
    </row>
    <row r="134" spans="1:7" x14ac:dyDescent="0.25">
      <c r="A134">
        <v>23750</v>
      </c>
      <c r="B134" t="s">
        <v>716</v>
      </c>
      <c r="C134" t="s">
        <v>138</v>
      </c>
      <c r="D134" t="s">
        <v>31</v>
      </c>
      <c r="E134" t="str">
        <f ca="1">IF(INT(RAND()*2)=1,"Online",IF(INT(RAND()*5)&gt;0,"Retail","Direct"))</f>
        <v>Retail</v>
      </c>
      <c r="F134">
        <v>75</v>
      </c>
      <c r="G134" s="4">
        <v>40951</v>
      </c>
    </row>
    <row r="135" spans="1:7" x14ac:dyDescent="0.25">
      <c r="A135">
        <v>23801</v>
      </c>
      <c r="B135" t="s">
        <v>771</v>
      </c>
      <c r="C135" t="s">
        <v>135</v>
      </c>
      <c r="D135" t="s">
        <v>17</v>
      </c>
      <c r="E135" t="str">
        <f ca="1">IF(INT(RAND()*2)=1,"Online",IF(INT(RAND()*5)&gt;0,"Retail","Direct"))</f>
        <v>Online</v>
      </c>
      <c r="F135">
        <v>194</v>
      </c>
      <c r="G135" s="4">
        <v>40951</v>
      </c>
    </row>
    <row r="136" spans="1:7" x14ac:dyDescent="0.25">
      <c r="A136">
        <v>23694</v>
      </c>
      <c r="B136" t="s">
        <v>655</v>
      </c>
      <c r="C136" t="s">
        <v>656</v>
      </c>
      <c r="D136" t="s">
        <v>55</v>
      </c>
      <c r="E136" t="str">
        <f ca="1">IF(INT(RAND()*2)=1,"Online",IF(INT(RAND()*5)&gt;0,"Retail","Direct"))</f>
        <v>Online</v>
      </c>
      <c r="F136">
        <v>25</v>
      </c>
      <c r="G136" s="4">
        <v>40952</v>
      </c>
    </row>
    <row r="137" spans="1:7" x14ac:dyDescent="0.25">
      <c r="A137">
        <v>23753</v>
      </c>
      <c r="B137" t="s">
        <v>719</v>
      </c>
      <c r="C137" t="s">
        <v>28</v>
      </c>
      <c r="D137" t="s">
        <v>26</v>
      </c>
      <c r="E137" t="str">
        <f ca="1">IF(INT(RAND()*2)=1,"Online",IF(INT(RAND()*5)&gt;0,"Retail","Direct"))</f>
        <v>Retail</v>
      </c>
      <c r="F137">
        <v>206</v>
      </c>
      <c r="G137" s="4">
        <v>40952</v>
      </c>
    </row>
    <row r="138" spans="1:7" x14ac:dyDescent="0.25">
      <c r="A138">
        <v>23872</v>
      </c>
      <c r="B138" t="s">
        <v>847</v>
      </c>
      <c r="C138" t="s">
        <v>102</v>
      </c>
      <c r="D138" t="s">
        <v>43</v>
      </c>
      <c r="E138" t="s">
        <v>1306</v>
      </c>
      <c r="F138">
        <v>160</v>
      </c>
      <c r="G138" s="4">
        <v>40952</v>
      </c>
    </row>
    <row r="139" spans="1:7" x14ac:dyDescent="0.25">
      <c r="A139">
        <v>23764</v>
      </c>
      <c r="B139" t="s">
        <v>730</v>
      </c>
      <c r="C139" t="s">
        <v>547</v>
      </c>
      <c r="D139" t="s">
        <v>11</v>
      </c>
      <c r="E139" t="str">
        <f ca="1">IF(INT(RAND()*2)=1,"Online",IF(INT(RAND()*5)&gt;0,"Retail","Direct"))</f>
        <v>Online</v>
      </c>
      <c r="F139">
        <v>122</v>
      </c>
      <c r="G139" s="4">
        <v>40953</v>
      </c>
    </row>
    <row r="140" spans="1:7" x14ac:dyDescent="0.25">
      <c r="A140">
        <v>23701</v>
      </c>
      <c r="B140" t="s">
        <v>663</v>
      </c>
      <c r="C140" t="s">
        <v>96</v>
      </c>
      <c r="D140" t="s">
        <v>20</v>
      </c>
      <c r="E140" t="str">
        <f ca="1">IF(INT(RAND()*2)=1,"Online",IF(INT(RAND()*5)&gt;0,"Retail","Direct"))</f>
        <v>Online</v>
      </c>
      <c r="F140">
        <v>165</v>
      </c>
      <c r="G140" s="4">
        <v>40954</v>
      </c>
    </row>
    <row r="141" spans="1:7" x14ac:dyDescent="0.25">
      <c r="A141">
        <v>23811</v>
      </c>
      <c r="B141" t="s">
        <v>781</v>
      </c>
      <c r="C141" t="s">
        <v>557</v>
      </c>
      <c r="D141" t="s">
        <v>11</v>
      </c>
      <c r="E141" t="str">
        <f ca="1">IF(INT(RAND()*2)=1,"Online",IF(INT(RAND()*5)&gt;0,"Retail","Direct"))</f>
        <v>Retail</v>
      </c>
      <c r="F141">
        <v>107</v>
      </c>
      <c r="G141" s="4">
        <v>40954</v>
      </c>
    </row>
    <row r="142" spans="1:7" x14ac:dyDescent="0.25">
      <c r="A142">
        <v>23806</v>
      </c>
      <c r="B142" t="s">
        <v>776</v>
      </c>
      <c r="C142" t="s">
        <v>148</v>
      </c>
      <c r="D142" t="s">
        <v>43</v>
      </c>
      <c r="E142" t="s">
        <v>1304</v>
      </c>
      <c r="F142">
        <v>77</v>
      </c>
      <c r="G142" s="4">
        <v>40954</v>
      </c>
    </row>
    <row r="143" spans="1:7" x14ac:dyDescent="0.25">
      <c r="A143">
        <v>23787</v>
      </c>
      <c r="B143" t="s">
        <v>755</v>
      </c>
      <c r="C143" t="s">
        <v>557</v>
      </c>
      <c r="D143" t="s">
        <v>43</v>
      </c>
      <c r="E143" t="str">
        <f ca="1">IF(INT(RAND()*2)=1,"Online",IF(INT(RAND()*5)&gt;0,"Retail","Direct"))</f>
        <v>Direct</v>
      </c>
      <c r="F143">
        <v>29</v>
      </c>
      <c r="G143" s="4">
        <v>40955</v>
      </c>
    </row>
    <row r="144" spans="1:7" x14ac:dyDescent="0.25">
      <c r="A144">
        <v>23829</v>
      </c>
      <c r="B144" t="s">
        <v>800</v>
      </c>
      <c r="C144" t="s">
        <v>801</v>
      </c>
      <c r="D144" t="s">
        <v>26</v>
      </c>
      <c r="E144" t="str">
        <f ca="1">IF(INT(RAND()*2)=1,"Online",IF(INT(RAND()*5)&gt;0,"Retail","Direct"))</f>
        <v>Online</v>
      </c>
      <c r="F144">
        <v>137</v>
      </c>
      <c r="G144" s="4">
        <v>40955</v>
      </c>
    </row>
    <row r="145" spans="1:7" x14ac:dyDescent="0.25">
      <c r="A145">
        <v>23555</v>
      </c>
      <c r="B145" t="s">
        <v>482</v>
      </c>
      <c r="C145" t="s">
        <v>160</v>
      </c>
      <c r="D145" t="s">
        <v>23</v>
      </c>
      <c r="E145" t="s">
        <v>1304</v>
      </c>
      <c r="F145">
        <v>15</v>
      </c>
      <c r="G145" s="4">
        <v>40955</v>
      </c>
    </row>
    <row r="146" spans="1:7" x14ac:dyDescent="0.25">
      <c r="A146">
        <v>23681</v>
      </c>
      <c r="B146" t="s">
        <v>640</v>
      </c>
      <c r="C146" t="s">
        <v>78</v>
      </c>
      <c r="D146" t="s">
        <v>8</v>
      </c>
      <c r="E146" t="str">
        <f t="shared" ref="E146:E159" ca="1" si="5">IF(INT(RAND()*2)=1,"Online",IF(INT(RAND()*5)&gt;0,"Retail","Direct"))</f>
        <v>Direct</v>
      </c>
      <c r="F146">
        <v>24</v>
      </c>
      <c r="G146" s="4">
        <v>40956</v>
      </c>
    </row>
    <row r="147" spans="1:7" x14ac:dyDescent="0.25">
      <c r="A147">
        <v>23757</v>
      </c>
      <c r="B147" t="s">
        <v>723</v>
      </c>
      <c r="C147" t="s">
        <v>507</v>
      </c>
      <c r="D147" t="s">
        <v>23</v>
      </c>
      <c r="E147" t="str">
        <f t="shared" ca="1" si="5"/>
        <v>Retail</v>
      </c>
      <c r="F147">
        <v>185</v>
      </c>
      <c r="G147" s="4">
        <v>40956</v>
      </c>
    </row>
    <row r="148" spans="1:7" x14ac:dyDescent="0.25">
      <c r="A148">
        <v>23851</v>
      </c>
      <c r="B148" t="s">
        <v>825</v>
      </c>
      <c r="C148" t="s">
        <v>280</v>
      </c>
      <c r="D148" t="s">
        <v>62</v>
      </c>
      <c r="E148" t="str">
        <f t="shared" ca="1" si="5"/>
        <v>Online</v>
      </c>
      <c r="F148">
        <v>171</v>
      </c>
      <c r="G148" s="4">
        <v>40956</v>
      </c>
    </row>
    <row r="149" spans="1:7" x14ac:dyDescent="0.25">
      <c r="A149">
        <v>23761</v>
      </c>
      <c r="B149" t="s">
        <v>727</v>
      </c>
      <c r="C149" t="s">
        <v>414</v>
      </c>
      <c r="D149" t="s">
        <v>62</v>
      </c>
      <c r="E149" t="str">
        <f t="shared" ca="1" si="5"/>
        <v>Online</v>
      </c>
      <c r="F149">
        <v>198</v>
      </c>
      <c r="G149" s="4">
        <v>40957</v>
      </c>
    </row>
    <row r="150" spans="1:7" x14ac:dyDescent="0.25">
      <c r="A150">
        <v>23670</v>
      </c>
      <c r="B150" t="s">
        <v>629</v>
      </c>
      <c r="C150" t="s">
        <v>617</v>
      </c>
      <c r="D150" t="s">
        <v>43</v>
      </c>
      <c r="E150" t="str">
        <f t="shared" ca="1" si="5"/>
        <v>Retail</v>
      </c>
      <c r="F150">
        <v>18</v>
      </c>
      <c r="G150" s="4">
        <v>40958</v>
      </c>
    </row>
    <row r="151" spans="1:7" x14ac:dyDescent="0.25">
      <c r="A151">
        <v>23837</v>
      </c>
      <c r="B151" t="s">
        <v>810</v>
      </c>
      <c r="C151" t="s">
        <v>682</v>
      </c>
      <c r="D151" t="s">
        <v>31</v>
      </c>
      <c r="E151" t="str">
        <f t="shared" ca="1" si="5"/>
        <v>Online</v>
      </c>
      <c r="F151">
        <v>151</v>
      </c>
      <c r="G151" s="4">
        <v>40958</v>
      </c>
    </row>
    <row r="152" spans="1:7" x14ac:dyDescent="0.25">
      <c r="A152">
        <v>23675</v>
      </c>
      <c r="B152" t="s">
        <v>634</v>
      </c>
      <c r="C152" t="s">
        <v>421</v>
      </c>
      <c r="D152" t="s">
        <v>48</v>
      </c>
      <c r="E152" t="str">
        <f t="shared" ca="1" si="5"/>
        <v>Retail</v>
      </c>
      <c r="F152">
        <v>36</v>
      </c>
      <c r="G152" s="4">
        <v>40959</v>
      </c>
    </row>
    <row r="153" spans="1:7" x14ac:dyDescent="0.25">
      <c r="A153">
        <v>23689</v>
      </c>
      <c r="B153" t="s">
        <v>648</v>
      </c>
      <c r="C153" t="s">
        <v>45</v>
      </c>
      <c r="D153" t="s">
        <v>55</v>
      </c>
      <c r="E153" t="str">
        <f t="shared" ca="1" si="5"/>
        <v>Retail</v>
      </c>
      <c r="F153">
        <v>181</v>
      </c>
      <c r="G153" s="4">
        <v>40959</v>
      </c>
    </row>
    <row r="154" spans="1:7" x14ac:dyDescent="0.25">
      <c r="A154">
        <v>23716</v>
      </c>
      <c r="B154" t="s">
        <v>680</v>
      </c>
      <c r="C154" t="s">
        <v>393</v>
      </c>
      <c r="D154" t="s">
        <v>55</v>
      </c>
      <c r="E154" t="str">
        <f t="shared" ca="1" si="5"/>
        <v>Retail</v>
      </c>
      <c r="F154">
        <v>49</v>
      </c>
      <c r="G154" s="4">
        <v>40959</v>
      </c>
    </row>
    <row r="155" spans="1:7" x14ac:dyDescent="0.25">
      <c r="A155">
        <v>23733</v>
      </c>
      <c r="B155" t="s">
        <v>698</v>
      </c>
      <c r="C155" t="s">
        <v>280</v>
      </c>
      <c r="D155" t="s">
        <v>11</v>
      </c>
      <c r="E155" t="str">
        <f t="shared" ca="1" si="5"/>
        <v>Direct</v>
      </c>
      <c r="F155">
        <v>14</v>
      </c>
      <c r="G155" s="4">
        <v>40959</v>
      </c>
    </row>
    <row r="156" spans="1:7" x14ac:dyDescent="0.25">
      <c r="A156">
        <v>23777</v>
      </c>
      <c r="B156" t="s">
        <v>744</v>
      </c>
      <c r="C156" t="s">
        <v>745</v>
      </c>
      <c r="D156" t="s">
        <v>11</v>
      </c>
      <c r="E156" t="str">
        <f t="shared" ca="1" si="5"/>
        <v>Online</v>
      </c>
      <c r="F156">
        <v>163</v>
      </c>
      <c r="G156" s="4">
        <v>40959</v>
      </c>
    </row>
    <row r="157" spans="1:7" x14ac:dyDescent="0.25">
      <c r="A157">
        <v>23831</v>
      </c>
      <c r="B157" t="s">
        <v>803</v>
      </c>
      <c r="C157" t="s">
        <v>276</v>
      </c>
      <c r="D157" t="s">
        <v>26</v>
      </c>
      <c r="E157" t="str">
        <f t="shared" ca="1" si="5"/>
        <v>Retail</v>
      </c>
      <c r="F157">
        <v>140</v>
      </c>
      <c r="G157" s="4">
        <v>40959</v>
      </c>
    </row>
    <row r="158" spans="1:7" x14ac:dyDescent="0.25">
      <c r="A158">
        <v>23712</v>
      </c>
      <c r="B158" t="s">
        <v>676</v>
      </c>
      <c r="C158" t="s">
        <v>182</v>
      </c>
      <c r="D158" t="s">
        <v>14</v>
      </c>
      <c r="E158" t="str">
        <f t="shared" ca="1" si="5"/>
        <v>Retail</v>
      </c>
      <c r="F158">
        <v>9</v>
      </c>
      <c r="G158" s="4">
        <v>40960</v>
      </c>
    </row>
    <row r="159" spans="1:7" x14ac:dyDescent="0.25">
      <c r="A159">
        <v>23721</v>
      </c>
      <c r="B159" t="s">
        <v>686</v>
      </c>
      <c r="C159" t="s">
        <v>180</v>
      </c>
      <c r="D159" t="s">
        <v>62</v>
      </c>
      <c r="E159" t="str">
        <f t="shared" ca="1" si="5"/>
        <v>Online</v>
      </c>
      <c r="F159">
        <v>194</v>
      </c>
      <c r="G159" s="4">
        <v>40960</v>
      </c>
    </row>
    <row r="160" spans="1:7" x14ac:dyDescent="0.25">
      <c r="A160">
        <v>23546</v>
      </c>
      <c r="B160" t="s">
        <v>468</v>
      </c>
      <c r="C160" t="s">
        <v>469</v>
      </c>
      <c r="D160" t="s">
        <v>43</v>
      </c>
      <c r="E160" t="s">
        <v>1305</v>
      </c>
      <c r="F160">
        <v>150</v>
      </c>
      <c r="G160" s="4">
        <v>40960</v>
      </c>
    </row>
    <row r="161" spans="1:7" x14ac:dyDescent="0.25">
      <c r="A161">
        <v>23732</v>
      </c>
      <c r="B161" t="s">
        <v>697</v>
      </c>
      <c r="C161" t="s">
        <v>374</v>
      </c>
      <c r="D161" t="s">
        <v>20</v>
      </c>
      <c r="E161" t="str">
        <f ca="1">IF(INT(RAND()*2)=1,"Online",IF(INT(RAND()*5)&gt;0,"Retail","Direct"))</f>
        <v>Retail</v>
      </c>
      <c r="F161">
        <v>196</v>
      </c>
      <c r="G161" s="4">
        <v>40961</v>
      </c>
    </row>
    <row r="162" spans="1:7" x14ac:dyDescent="0.25">
      <c r="A162">
        <v>23751</v>
      </c>
      <c r="B162" t="s">
        <v>717</v>
      </c>
      <c r="C162" t="s">
        <v>565</v>
      </c>
      <c r="D162" t="s">
        <v>55</v>
      </c>
      <c r="E162" t="str">
        <f ca="1">IF(INT(RAND()*2)=1,"Online",IF(INT(RAND()*5)&gt;0,"Retail","Direct"))</f>
        <v>Online</v>
      </c>
      <c r="F162">
        <v>166</v>
      </c>
      <c r="G162" s="4">
        <v>40961</v>
      </c>
    </row>
    <row r="163" spans="1:7" x14ac:dyDescent="0.25">
      <c r="A163">
        <v>23918</v>
      </c>
      <c r="B163" t="s">
        <v>893</v>
      </c>
      <c r="C163" t="s">
        <v>173</v>
      </c>
      <c r="D163" t="s">
        <v>8</v>
      </c>
      <c r="E163" t="s">
        <v>1305</v>
      </c>
      <c r="F163">
        <v>30</v>
      </c>
      <c r="G163" s="4">
        <v>40961</v>
      </c>
    </row>
    <row r="164" spans="1:7" x14ac:dyDescent="0.25">
      <c r="A164">
        <v>23912</v>
      </c>
      <c r="B164" t="s">
        <v>887</v>
      </c>
      <c r="C164" t="s">
        <v>393</v>
      </c>
      <c r="D164" t="s">
        <v>26</v>
      </c>
      <c r="E164" t="s">
        <v>1305</v>
      </c>
      <c r="F164">
        <v>67</v>
      </c>
      <c r="G164" s="4">
        <v>40961</v>
      </c>
    </row>
    <row r="165" spans="1:7" x14ac:dyDescent="0.25">
      <c r="A165">
        <v>23726</v>
      </c>
      <c r="B165" t="s">
        <v>691</v>
      </c>
      <c r="C165" t="s">
        <v>481</v>
      </c>
      <c r="D165" t="s">
        <v>62</v>
      </c>
      <c r="E165" t="str">
        <f ca="1">IF(INT(RAND()*2)=1,"Online",IF(INT(RAND()*5)&gt;0,"Retail","Direct"))</f>
        <v>Retail</v>
      </c>
      <c r="F165">
        <v>141</v>
      </c>
      <c r="G165" s="4">
        <v>40962</v>
      </c>
    </row>
    <row r="166" spans="1:7" x14ac:dyDescent="0.25">
      <c r="A166">
        <v>23810</v>
      </c>
      <c r="B166" t="s">
        <v>780</v>
      </c>
      <c r="C166" t="s">
        <v>22</v>
      </c>
      <c r="D166" t="s">
        <v>17</v>
      </c>
      <c r="E166" t="s">
        <v>1304</v>
      </c>
      <c r="F166">
        <v>205</v>
      </c>
      <c r="G166" s="4">
        <v>40962</v>
      </c>
    </row>
    <row r="167" spans="1:7" x14ac:dyDescent="0.25">
      <c r="A167">
        <v>23356</v>
      </c>
      <c r="B167" t="s">
        <v>192</v>
      </c>
      <c r="C167" t="s">
        <v>193</v>
      </c>
      <c r="D167" t="s">
        <v>31</v>
      </c>
      <c r="E167" t="s">
        <v>1304</v>
      </c>
      <c r="F167">
        <v>120</v>
      </c>
      <c r="G167" s="4">
        <v>40962</v>
      </c>
    </row>
    <row r="168" spans="1:7" x14ac:dyDescent="0.25">
      <c r="A168">
        <v>23832</v>
      </c>
      <c r="B168" t="s">
        <v>804</v>
      </c>
      <c r="C168" t="s">
        <v>557</v>
      </c>
      <c r="D168" t="s">
        <v>55</v>
      </c>
      <c r="E168" t="s">
        <v>1304</v>
      </c>
      <c r="F168">
        <v>127</v>
      </c>
      <c r="G168" s="4">
        <v>40962</v>
      </c>
    </row>
    <row r="169" spans="1:7" x14ac:dyDescent="0.25">
      <c r="A169">
        <v>23735</v>
      </c>
      <c r="B169" t="s">
        <v>700</v>
      </c>
      <c r="C169" t="s">
        <v>608</v>
      </c>
      <c r="D169" t="s">
        <v>43</v>
      </c>
      <c r="E169" t="str">
        <f t="shared" ref="E169:E174" ca="1" si="6">IF(INT(RAND()*2)=1,"Online",IF(INT(RAND()*5)&gt;0,"Retail","Direct"))</f>
        <v>Direct</v>
      </c>
      <c r="F169">
        <v>66</v>
      </c>
      <c r="G169" s="4">
        <v>40963</v>
      </c>
    </row>
    <row r="170" spans="1:7" x14ac:dyDescent="0.25">
      <c r="A170">
        <v>23834</v>
      </c>
      <c r="B170" t="s">
        <v>806</v>
      </c>
      <c r="C170" t="s">
        <v>451</v>
      </c>
      <c r="D170" t="s">
        <v>55</v>
      </c>
      <c r="E170" t="str">
        <f t="shared" ca="1" si="6"/>
        <v>Online</v>
      </c>
      <c r="F170">
        <v>23</v>
      </c>
      <c r="G170" s="4">
        <v>40963</v>
      </c>
    </row>
    <row r="171" spans="1:7" x14ac:dyDescent="0.25">
      <c r="A171">
        <v>23666</v>
      </c>
      <c r="B171" t="s">
        <v>623</v>
      </c>
      <c r="C171" t="s">
        <v>624</v>
      </c>
      <c r="D171" t="s">
        <v>48</v>
      </c>
      <c r="E171" t="str">
        <f t="shared" ca="1" si="6"/>
        <v>Retail</v>
      </c>
      <c r="F171">
        <v>165</v>
      </c>
      <c r="G171" s="4">
        <v>40964</v>
      </c>
    </row>
    <row r="172" spans="1:7" x14ac:dyDescent="0.25">
      <c r="A172">
        <v>23698</v>
      </c>
      <c r="B172" t="s">
        <v>660</v>
      </c>
      <c r="C172" t="s">
        <v>356</v>
      </c>
      <c r="D172" t="s">
        <v>48</v>
      </c>
      <c r="E172" t="str">
        <f t="shared" ca="1" si="6"/>
        <v>Retail</v>
      </c>
      <c r="F172">
        <v>86</v>
      </c>
      <c r="G172" s="4">
        <v>40964</v>
      </c>
    </row>
    <row r="173" spans="1:7" x14ac:dyDescent="0.25">
      <c r="A173">
        <v>23714</v>
      </c>
      <c r="B173" t="s">
        <v>678</v>
      </c>
      <c r="C173" t="s">
        <v>408</v>
      </c>
      <c r="D173" t="s">
        <v>17</v>
      </c>
      <c r="E173" t="str">
        <f t="shared" ca="1" si="6"/>
        <v>Retail</v>
      </c>
      <c r="F173">
        <v>184</v>
      </c>
      <c r="G173" s="4">
        <v>40964</v>
      </c>
    </row>
    <row r="174" spans="1:7" x14ac:dyDescent="0.25">
      <c r="A174">
        <v>23724</v>
      </c>
      <c r="B174" t="s">
        <v>689</v>
      </c>
      <c r="C174" t="s">
        <v>557</v>
      </c>
      <c r="D174" t="s">
        <v>43</v>
      </c>
      <c r="E174" t="str">
        <f t="shared" ca="1" si="6"/>
        <v>Retail</v>
      </c>
      <c r="F174">
        <v>33</v>
      </c>
      <c r="G174" s="4">
        <v>40964</v>
      </c>
    </row>
    <row r="175" spans="1:7" x14ac:dyDescent="0.25">
      <c r="A175">
        <v>23648</v>
      </c>
      <c r="B175" t="s">
        <v>600</v>
      </c>
      <c r="C175" t="s">
        <v>374</v>
      </c>
      <c r="D175" t="s">
        <v>20</v>
      </c>
      <c r="E175" t="s">
        <v>1304</v>
      </c>
      <c r="F175">
        <v>113</v>
      </c>
      <c r="G175" s="4">
        <v>40964</v>
      </c>
    </row>
    <row r="176" spans="1:7" x14ac:dyDescent="0.25">
      <c r="A176">
        <v>23728</v>
      </c>
      <c r="B176" t="s">
        <v>693</v>
      </c>
      <c r="C176" t="s">
        <v>90</v>
      </c>
      <c r="D176" t="s">
        <v>23</v>
      </c>
      <c r="E176" t="str">
        <f ca="1">IF(INT(RAND()*2)=1,"Online",IF(INT(RAND()*5)&gt;0,"Retail","Direct"))</f>
        <v>Direct</v>
      </c>
      <c r="F176">
        <v>171</v>
      </c>
      <c r="G176" s="4">
        <v>40965</v>
      </c>
    </row>
    <row r="177" spans="1:7" x14ac:dyDescent="0.25">
      <c r="A177">
        <v>23762</v>
      </c>
      <c r="B177" t="s">
        <v>728</v>
      </c>
      <c r="C177" t="s">
        <v>121</v>
      </c>
      <c r="D177" t="s">
        <v>31</v>
      </c>
      <c r="E177" t="str">
        <f ca="1">IF(INT(RAND()*2)=1,"Online",IF(INT(RAND()*5)&gt;0,"Retail","Direct"))</f>
        <v>Direct</v>
      </c>
      <c r="F177">
        <v>105</v>
      </c>
      <c r="G177" s="4">
        <v>40965</v>
      </c>
    </row>
    <row r="178" spans="1:7" x14ac:dyDescent="0.25">
      <c r="A178">
        <v>23784</v>
      </c>
      <c r="B178" t="s">
        <v>752</v>
      </c>
      <c r="C178" t="s">
        <v>274</v>
      </c>
      <c r="D178" t="s">
        <v>43</v>
      </c>
      <c r="E178" t="str">
        <f ca="1">IF(INT(RAND()*2)=1,"Online",IF(INT(RAND()*5)&gt;0,"Retail","Direct"))</f>
        <v>Online</v>
      </c>
      <c r="F178">
        <v>86</v>
      </c>
      <c r="G178" s="4">
        <v>40965</v>
      </c>
    </row>
    <row r="179" spans="1:7" x14ac:dyDescent="0.25">
      <c r="A179">
        <v>23812</v>
      </c>
      <c r="B179" t="s">
        <v>782</v>
      </c>
      <c r="C179" t="s">
        <v>547</v>
      </c>
      <c r="D179" t="s">
        <v>31</v>
      </c>
      <c r="E179" t="str">
        <f ca="1">IF(INT(RAND()*2)=1,"Online",IF(INT(RAND()*5)&gt;0,"Retail","Direct"))</f>
        <v>Direct</v>
      </c>
      <c r="F179">
        <v>189</v>
      </c>
      <c r="G179" s="4">
        <v>40965</v>
      </c>
    </row>
    <row r="180" spans="1:7" x14ac:dyDescent="0.25">
      <c r="A180">
        <v>23766</v>
      </c>
      <c r="B180" t="s">
        <v>732</v>
      </c>
      <c r="C180" t="s">
        <v>619</v>
      </c>
      <c r="D180" t="s">
        <v>8</v>
      </c>
      <c r="E180" t="str">
        <f ca="1">IF(INT(RAND()*2)=1,"Online",IF(INT(RAND()*5)&gt;0,"Retail","Direct"))</f>
        <v>Online</v>
      </c>
      <c r="F180">
        <v>75</v>
      </c>
      <c r="G180" s="4">
        <v>40966</v>
      </c>
    </row>
    <row r="181" spans="1:7" x14ac:dyDescent="0.25">
      <c r="A181">
        <v>23652</v>
      </c>
      <c r="B181" t="s">
        <v>605</v>
      </c>
      <c r="C181" t="s">
        <v>131</v>
      </c>
      <c r="D181" t="s">
        <v>26</v>
      </c>
      <c r="E181" t="s">
        <v>1305</v>
      </c>
      <c r="F181">
        <v>113</v>
      </c>
      <c r="G181" s="4">
        <v>40966</v>
      </c>
    </row>
    <row r="182" spans="1:7" x14ac:dyDescent="0.25">
      <c r="A182">
        <v>23982</v>
      </c>
      <c r="B182" t="s">
        <v>961</v>
      </c>
      <c r="C182" t="s">
        <v>578</v>
      </c>
      <c r="D182" t="s">
        <v>31</v>
      </c>
      <c r="E182" t="s">
        <v>1306</v>
      </c>
      <c r="F182">
        <v>8</v>
      </c>
      <c r="G182" s="4">
        <v>40966</v>
      </c>
    </row>
    <row r="183" spans="1:7" x14ac:dyDescent="0.25">
      <c r="A183">
        <v>23710</v>
      </c>
      <c r="B183" t="s">
        <v>674</v>
      </c>
      <c r="C183" t="s">
        <v>76</v>
      </c>
      <c r="D183" t="s">
        <v>62</v>
      </c>
      <c r="E183" t="str">
        <f t="shared" ref="E183:E191" ca="1" si="7">IF(INT(RAND()*2)=1,"Online",IF(INT(RAND()*5)&gt;0,"Retail","Direct"))</f>
        <v>Online</v>
      </c>
      <c r="F183">
        <v>9</v>
      </c>
      <c r="G183" s="4">
        <v>40967</v>
      </c>
    </row>
    <row r="184" spans="1:7" x14ac:dyDescent="0.25">
      <c r="A184">
        <v>23798</v>
      </c>
      <c r="B184" t="s">
        <v>768</v>
      </c>
      <c r="C184" t="s">
        <v>370</v>
      </c>
      <c r="D184" t="s">
        <v>48</v>
      </c>
      <c r="E184" t="str">
        <f t="shared" ca="1" si="7"/>
        <v>Retail</v>
      </c>
      <c r="F184">
        <v>177</v>
      </c>
      <c r="G184" s="4">
        <v>40967</v>
      </c>
    </row>
    <row r="185" spans="1:7" x14ac:dyDescent="0.25">
      <c r="A185">
        <v>23799</v>
      </c>
      <c r="B185" t="s">
        <v>769</v>
      </c>
      <c r="C185" t="s">
        <v>45</v>
      </c>
      <c r="D185" t="s">
        <v>31</v>
      </c>
      <c r="E185" t="str">
        <f t="shared" ca="1" si="7"/>
        <v>Online</v>
      </c>
      <c r="F185">
        <v>64</v>
      </c>
      <c r="G185" s="4">
        <v>40967</v>
      </c>
    </row>
    <row r="186" spans="1:7" x14ac:dyDescent="0.25">
      <c r="A186">
        <v>23817</v>
      </c>
      <c r="B186" t="s">
        <v>788</v>
      </c>
      <c r="C186" t="s">
        <v>50</v>
      </c>
      <c r="D186" t="s">
        <v>55</v>
      </c>
      <c r="E186" t="str">
        <f t="shared" ca="1" si="7"/>
        <v>Direct</v>
      </c>
      <c r="F186">
        <v>58</v>
      </c>
      <c r="G186" s="4">
        <v>40967</v>
      </c>
    </row>
    <row r="187" spans="1:7" x14ac:dyDescent="0.25">
      <c r="A187">
        <v>23679</v>
      </c>
      <c r="B187" t="s">
        <v>638</v>
      </c>
      <c r="C187" t="s">
        <v>167</v>
      </c>
      <c r="D187" t="s">
        <v>11</v>
      </c>
      <c r="E187" t="str">
        <f t="shared" ca="1" si="7"/>
        <v>Online</v>
      </c>
      <c r="F187">
        <v>9</v>
      </c>
      <c r="G187" s="4">
        <v>40968</v>
      </c>
    </row>
    <row r="188" spans="1:7" x14ac:dyDescent="0.25">
      <c r="A188">
        <v>23758</v>
      </c>
      <c r="B188" t="s">
        <v>724</v>
      </c>
      <c r="C188" t="s">
        <v>13</v>
      </c>
      <c r="D188" t="s">
        <v>11</v>
      </c>
      <c r="E188" t="str">
        <f t="shared" ca="1" si="7"/>
        <v>Online</v>
      </c>
      <c r="F188">
        <v>205</v>
      </c>
      <c r="G188" s="4">
        <v>40968</v>
      </c>
    </row>
    <row r="189" spans="1:7" x14ac:dyDescent="0.25">
      <c r="A189">
        <v>23771</v>
      </c>
      <c r="B189" t="s">
        <v>737</v>
      </c>
      <c r="C189" t="s">
        <v>522</v>
      </c>
      <c r="D189" t="s">
        <v>55</v>
      </c>
      <c r="E189" t="str">
        <f t="shared" ca="1" si="7"/>
        <v>Online</v>
      </c>
      <c r="F189">
        <v>57</v>
      </c>
      <c r="G189" s="4">
        <v>40968</v>
      </c>
    </row>
    <row r="190" spans="1:7" x14ac:dyDescent="0.25">
      <c r="A190">
        <v>23773</v>
      </c>
      <c r="B190" t="s">
        <v>739</v>
      </c>
      <c r="C190" t="s">
        <v>178</v>
      </c>
      <c r="D190" t="s">
        <v>11</v>
      </c>
      <c r="E190" t="str">
        <f t="shared" ca="1" si="7"/>
        <v>Online</v>
      </c>
      <c r="F190">
        <v>87</v>
      </c>
      <c r="G190" s="4">
        <v>40968</v>
      </c>
    </row>
    <row r="191" spans="1:7" x14ac:dyDescent="0.25">
      <c r="A191">
        <v>23849</v>
      </c>
      <c r="B191" t="s">
        <v>823</v>
      </c>
      <c r="C191" t="s">
        <v>150</v>
      </c>
      <c r="D191" t="s">
        <v>26</v>
      </c>
      <c r="E191" t="str">
        <f t="shared" ca="1" si="7"/>
        <v>Online</v>
      </c>
      <c r="F191">
        <v>50</v>
      </c>
      <c r="G191" s="4">
        <v>40968</v>
      </c>
    </row>
    <row r="192" spans="1:7" x14ac:dyDescent="0.25">
      <c r="A192">
        <v>24239</v>
      </c>
      <c r="B192" t="s">
        <v>1228</v>
      </c>
      <c r="C192" t="s">
        <v>785</v>
      </c>
      <c r="D192" t="s">
        <v>17</v>
      </c>
      <c r="E192" t="s">
        <v>1305</v>
      </c>
      <c r="F192">
        <v>210</v>
      </c>
      <c r="G192" s="4">
        <v>40968</v>
      </c>
    </row>
    <row r="193" spans="1:7" x14ac:dyDescent="0.25">
      <c r="A193">
        <v>23658</v>
      </c>
      <c r="B193" t="s">
        <v>612</v>
      </c>
      <c r="C193" t="s">
        <v>427</v>
      </c>
      <c r="D193" t="s">
        <v>14</v>
      </c>
      <c r="E193" t="s">
        <v>1305</v>
      </c>
      <c r="F193">
        <v>127</v>
      </c>
      <c r="G193" s="4">
        <v>40968</v>
      </c>
    </row>
    <row r="194" spans="1:7" x14ac:dyDescent="0.25">
      <c r="A194">
        <v>23853</v>
      </c>
      <c r="B194" t="s">
        <v>827</v>
      </c>
      <c r="C194" t="s">
        <v>354</v>
      </c>
      <c r="D194" t="s">
        <v>14</v>
      </c>
      <c r="E194" t="str">
        <f ca="1">IF(INT(RAND()*2)=1,"Online",IF(INT(RAND()*5)&gt;0,"Retail","Direct"))</f>
        <v>Retail</v>
      </c>
      <c r="F194">
        <v>34</v>
      </c>
      <c r="G194" s="4">
        <v>40970</v>
      </c>
    </row>
    <row r="195" spans="1:7" x14ac:dyDescent="0.25">
      <c r="A195">
        <v>23713</v>
      </c>
      <c r="B195" t="s">
        <v>677</v>
      </c>
      <c r="C195" t="s">
        <v>45</v>
      </c>
      <c r="D195" t="s">
        <v>11</v>
      </c>
      <c r="E195" t="str">
        <f ca="1">IF(INT(RAND()*2)=1,"Online",IF(INT(RAND()*5)&gt;0,"Retail","Direct"))</f>
        <v>Online</v>
      </c>
      <c r="F195">
        <v>141</v>
      </c>
      <c r="G195" s="4">
        <v>40971</v>
      </c>
    </row>
    <row r="196" spans="1:7" x14ac:dyDescent="0.25">
      <c r="A196">
        <v>24042</v>
      </c>
      <c r="B196" t="s">
        <v>1026</v>
      </c>
      <c r="C196" t="s">
        <v>414</v>
      </c>
      <c r="D196" t="s">
        <v>62</v>
      </c>
      <c r="E196" t="s">
        <v>1305</v>
      </c>
      <c r="F196">
        <v>200</v>
      </c>
      <c r="G196" s="4">
        <v>40971</v>
      </c>
    </row>
    <row r="197" spans="1:7" x14ac:dyDescent="0.25">
      <c r="A197">
        <v>23776</v>
      </c>
      <c r="B197" t="s">
        <v>743</v>
      </c>
      <c r="C197" t="s">
        <v>462</v>
      </c>
      <c r="D197" t="s">
        <v>26</v>
      </c>
      <c r="E197" t="str">
        <f ca="1">IF(INT(RAND()*2)=1,"Online",IF(INT(RAND()*5)&gt;0,"Retail","Direct"))</f>
        <v>Direct</v>
      </c>
      <c r="F197">
        <v>124</v>
      </c>
      <c r="G197" s="4">
        <v>40972</v>
      </c>
    </row>
    <row r="198" spans="1:7" x14ac:dyDescent="0.25">
      <c r="A198">
        <v>23788</v>
      </c>
      <c r="B198" t="s">
        <v>756</v>
      </c>
      <c r="C198" t="s">
        <v>57</v>
      </c>
      <c r="D198" t="s">
        <v>14</v>
      </c>
      <c r="E198" t="str">
        <f ca="1">IF(INT(RAND()*2)=1,"Online",IF(INT(RAND()*5)&gt;0,"Retail","Direct"))</f>
        <v>Retail</v>
      </c>
      <c r="F198">
        <v>60</v>
      </c>
      <c r="G198" s="4">
        <v>40972</v>
      </c>
    </row>
    <row r="199" spans="1:7" x14ac:dyDescent="0.25">
      <c r="A199">
        <v>23826</v>
      </c>
      <c r="B199" t="s">
        <v>797</v>
      </c>
      <c r="C199" t="s">
        <v>710</v>
      </c>
      <c r="D199" t="s">
        <v>62</v>
      </c>
      <c r="E199" t="str">
        <f ca="1">IF(INT(RAND()*2)=1,"Online",IF(INT(RAND()*5)&gt;0,"Retail","Direct"))</f>
        <v>Retail</v>
      </c>
      <c r="F199">
        <v>199</v>
      </c>
      <c r="G199" s="4">
        <v>40972</v>
      </c>
    </row>
    <row r="200" spans="1:7" x14ac:dyDescent="0.25">
      <c r="A200">
        <v>24194</v>
      </c>
      <c r="B200" t="s">
        <v>1182</v>
      </c>
      <c r="C200" t="s">
        <v>90</v>
      </c>
      <c r="D200" t="s">
        <v>55</v>
      </c>
      <c r="E200" t="s">
        <v>1305</v>
      </c>
      <c r="F200">
        <v>205</v>
      </c>
      <c r="G200" s="4">
        <v>40972</v>
      </c>
    </row>
    <row r="201" spans="1:7" x14ac:dyDescent="0.25">
      <c r="A201">
        <v>23653</v>
      </c>
      <c r="B201" t="s">
        <v>606</v>
      </c>
      <c r="C201" t="s">
        <v>10</v>
      </c>
      <c r="D201" t="s">
        <v>62</v>
      </c>
      <c r="E201" t="s">
        <v>1305</v>
      </c>
      <c r="F201">
        <v>12</v>
      </c>
      <c r="G201" s="4">
        <v>40972</v>
      </c>
    </row>
    <row r="202" spans="1:7" x14ac:dyDescent="0.25">
      <c r="A202">
        <v>23715</v>
      </c>
      <c r="B202" t="s">
        <v>679</v>
      </c>
      <c r="C202" t="s">
        <v>292</v>
      </c>
      <c r="D202" t="s">
        <v>55</v>
      </c>
      <c r="E202" t="str">
        <f ca="1">IF(INT(RAND()*2)=1,"Online",IF(INT(RAND()*5)&gt;0,"Retail","Direct"))</f>
        <v>Retail</v>
      </c>
      <c r="F202">
        <v>119</v>
      </c>
      <c r="G202" s="4">
        <v>40973</v>
      </c>
    </row>
    <row r="203" spans="1:7" x14ac:dyDescent="0.25">
      <c r="A203">
        <v>23723</v>
      </c>
      <c r="B203" t="s">
        <v>688</v>
      </c>
      <c r="C203" t="s">
        <v>40</v>
      </c>
      <c r="D203" t="s">
        <v>14</v>
      </c>
      <c r="E203" t="str">
        <f ca="1">IF(INT(RAND()*2)=1,"Online",IF(INT(RAND()*5)&gt;0,"Retail","Direct"))</f>
        <v>Online</v>
      </c>
      <c r="F203">
        <v>11</v>
      </c>
      <c r="G203" s="4">
        <v>40973</v>
      </c>
    </row>
    <row r="204" spans="1:7" x14ac:dyDescent="0.25">
      <c r="A204">
        <v>23806</v>
      </c>
      <c r="B204" t="s">
        <v>776</v>
      </c>
      <c r="C204" t="s">
        <v>148</v>
      </c>
      <c r="D204" t="s">
        <v>14</v>
      </c>
      <c r="E204" t="str">
        <f ca="1">IF(INT(RAND()*2)=1,"Online",IF(INT(RAND()*5)&gt;0,"Retail","Direct"))</f>
        <v>Online</v>
      </c>
      <c r="F204">
        <v>48</v>
      </c>
      <c r="G204" s="4">
        <v>40973</v>
      </c>
    </row>
    <row r="205" spans="1:7" x14ac:dyDescent="0.25">
      <c r="A205">
        <v>23289</v>
      </c>
      <c r="B205" t="s">
        <v>71</v>
      </c>
      <c r="C205" t="s">
        <v>72</v>
      </c>
      <c r="D205" t="s">
        <v>55</v>
      </c>
      <c r="E205" t="s">
        <v>1305</v>
      </c>
      <c r="F205">
        <v>84</v>
      </c>
      <c r="G205" s="4">
        <v>40973</v>
      </c>
    </row>
    <row r="206" spans="1:7" x14ac:dyDescent="0.25">
      <c r="A206">
        <v>23674</v>
      </c>
      <c r="B206" t="s">
        <v>633</v>
      </c>
      <c r="C206" t="s">
        <v>602</v>
      </c>
      <c r="D206" t="s">
        <v>55</v>
      </c>
      <c r="E206" t="str">
        <f ca="1">IF(INT(RAND()*2)=1,"Online",IF(INT(RAND()*5)&gt;0,"Retail","Direct"))</f>
        <v>Retail</v>
      </c>
      <c r="F206">
        <v>120</v>
      </c>
      <c r="G206" s="4">
        <v>40974</v>
      </c>
    </row>
    <row r="207" spans="1:7" x14ac:dyDescent="0.25">
      <c r="A207">
        <v>23709</v>
      </c>
      <c r="B207" t="s">
        <v>673</v>
      </c>
      <c r="C207" t="s">
        <v>555</v>
      </c>
      <c r="D207" t="s">
        <v>48</v>
      </c>
      <c r="E207" t="str">
        <f ca="1">IF(INT(RAND()*2)=1,"Online",IF(INT(RAND()*5)&gt;0,"Retail","Direct"))</f>
        <v>Online</v>
      </c>
      <c r="F207">
        <v>164</v>
      </c>
      <c r="G207" s="4">
        <v>40974</v>
      </c>
    </row>
    <row r="208" spans="1:7" x14ac:dyDescent="0.25">
      <c r="A208">
        <v>23781</v>
      </c>
      <c r="B208" t="s">
        <v>749</v>
      </c>
      <c r="C208" t="s">
        <v>30</v>
      </c>
      <c r="D208" t="s">
        <v>43</v>
      </c>
      <c r="E208" t="str">
        <f ca="1">IF(INT(RAND()*2)=1,"Online",IF(INT(RAND()*5)&gt;0,"Retail","Direct"))</f>
        <v>Online</v>
      </c>
      <c r="F208">
        <v>198</v>
      </c>
      <c r="G208" s="4">
        <v>40974</v>
      </c>
    </row>
    <row r="209" spans="1:7" x14ac:dyDescent="0.25">
      <c r="A209">
        <v>23361</v>
      </c>
      <c r="B209" t="s">
        <v>200</v>
      </c>
      <c r="C209" t="s">
        <v>201</v>
      </c>
      <c r="D209" t="s">
        <v>17</v>
      </c>
      <c r="E209" t="s">
        <v>1306</v>
      </c>
      <c r="F209">
        <v>76</v>
      </c>
      <c r="G209" s="4">
        <v>40974</v>
      </c>
    </row>
    <row r="210" spans="1:7" x14ac:dyDescent="0.25">
      <c r="A210">
        <v>23691</v>
      </c>
      <c r="B210" t="s">
        <v>650</v>
      </c>
      <c r="C210" t="s">
        <v>651</v>
      </c>
      <c r="D210" t="s">
        <v>26</v>
      </c>
      <c r="E210" t="str">
        <f ca="1">IF(INT(RAND()*2)=1,"Online",IF(INT(RAND()*5)&gt;0,"Retail","Direct"))</f>
        <v>Online</v>
      </c>
      <c r="F210">
        <v>52</v>
      </c>
      <c r="G210" s="4">
        <v>40975</v>
      </c>
    </row>
    <row r="211" spans="1:7" x14ac:dyDescent="0.25">
      <c r="A211">
        <v>23743</v>
      </c>
      <c r="B211" t="s">
        <v>708</v>
      </c>
      <c r="C211" t="s">
        <v>76</v>
      </c>
      <c r="D211" t="s">
        <v>31</v>
      </c>
      <c r="E211" t="str">
        <f ca="1">IF(INT(RAND()*2)=1,"Online",IF(INT(RAND()*5)&gt;0,"Retail","Direct"))</f>
        <v>Retail</v>
      </c>
      <c r="F211">
        <v>174</v>
      </c>
      <c r="G211" s="4">
        <v>40975</v>
      </c>
    </row>
    <row r="212" spans="1:7" x14ac:dyDescent="0.25">
      <c r="A212">
        <v>23774</v>
      </c>
      <c r="B212" t="s">
        <v>740</v>
      </c>
      <c r="C212" t="s">
        <v>10</v>
      </c>
      <c r="D212" t="s">
        <v>23</v>
      </c>
      <c r="E212" t="str">
        <f ca="1">IF(INT(RAND()*2)=1,"Online",IF(INT(RAND()*5)&gt;0,"Retail","Direct"))</f>
        <v>Direct</v>
      </c>
      <c r="F212">
        <v>170</v>
      </c>
      <c r="G212" s="4">
        <v>40975</v>
      </c>
    </row>
    <row r="213" spans="1:7" x14ac:dyDescent="0.25">
      <c r="A213">
        <v>23779</v>
      </c>
      <c r="B213" t="s">
        <v>747</v>
      </c>
      <c r="C213" t="s">
        <v>13</v>
      </c>
      <c r="D213" t="s">
        <v>31</v>
      </c>
      <c r="E213" t="str">
        <f ca="1">IF(INT(RAND()*2)=1,"Online",IF(INT(RAND()*5)&gt;0,"Retail","Direct"))</f>
        <v>Online</v>
      </c>
      <c r="F213">
        <v>124</v>
      </c>
      <c r="G213" s="4">
        <v>40975</v>
      </c>
    </row>
    <row r="214" spans="1:7" x14ac:dyDescent="0.25">
      <c r="A214">
        <v>23475</v>
      </c>
      <c r="B214" t="s">
        <v>377</v>
      </c>
      <c r="C214" t="s">
        <v>378</v>
      </c>
      <c r="D214" t="s">
        <v>62</v>
      </c>
      <c r="E214" t="s">
        <v>1305</v>
      </c>
      <c r="F214">
        <v>160</v>
      </c>
      <c r="G214" s="4">
        <v>40975</v>
      </c>
    </row>
    <row r="215" spans="1:7" x14ac:dyDescent="0.25">
      <c r="A215">
        <v>23665</v>
      </c>
      <c r="B215" t="s">
        <v>622</v>
      </c>
      <c r="C215" t="s">
        <v>10</v>
      </c>
      <c r="D215" t="s">
        <v>8</v>
      </c>
      <c r="E215" t="str">
        <f ca="1">IF(INT(RAND()*2)=1,"Online",IF(INT(RAND()*5)&gt;0,"Retail","Direct"))</f>
        <v>Online</v>
      </c>
      <c r="F215">
        <v>106</v>
      </c>
      <c r="G215" s="4">
        <v>40976</v>
      </c>
    </row>
    <row r="216" spans="1:7" x14ac:dyDescent="0.25">
      <c r="A216">
        <v>23846</v>
      </c>
      <c r="B216" t="s">
        <v>820</v>
      </c>
      <c r="C216" t="s">
        <v>78</v>
      </c>
      <c r="D216" t="s">
        <v>23</v>
      </c>
      <c r="E216" t="str">
        <f ca="1">IF(INT(RAND()*2)=1,"Online",IF(INT(RAND()*5)&gt;0,"Retail","Direct"))</f>
        <v>Online</v>
      </c>
      <c r="F216">
        <v>19</v>
      </c>
      <c r="G216" s="4">
        <v>40976</v>
      </c>
    </row>
    <row r="217" spans="1:7" x14ac:dyDescent="0.25">
      <c r="A217">
        <v>23314</v>
      </c>
      <c r="B217" t="s">
        <v>118</v>
      </c>
      <c r="C217" t="s">
        <v>10</v>
      </c>
      <c r="D217" t="s">
        <v>55</v>
      </c>
      <c r="E217" t="s">
        <v>1304</v>
      </c>
      <c r="F217">
        <v>145</v>
      </c>
      <c r="G217" s="4">
        <v>40976</v>
      </c>
    </row>
    <row r="218" spans="1:7" x14ac:dyDescent="0.25">
      <c r="A218">
        <v>23363</v>
      </c>
      <c r="B218" t="s">
        <v>204</v>
      </c>
      <c r="C218" t="s">
        <v>205</v>
      </c>
      <c r="D218" t="s">
        <v>14</v>
      </c>
      <c r="E218" t="s">
        <v>1304</v>
      </c>
      <c r="F218">
        <v>96</v>
      </c>
      <c r="G218" s="4">
        <v>40977</v>
      </c>
    </row>
    <row r="219" spans="1:7" x14ac:dyDescent="0.25">
      <c r="A219">
        <v>24111</v>
      </c>
      <c r="B219" t="s">
        <v>1096</v>
      </c>
      <c r="C219" t="s">
        <v>785</v>
      </c>
      <c r="D219" t="s">
        <v>26</v>
      </c>
      <c r="E219" t="s">
        <v>1304</v>
      </c>
      <c r="F219">
        <v>205</v>
      </c>
      <c r="G219" s="4">
        <v>40977</v>
      </c>
    </row>
    <row r="220" spans="1:7" x14ac:dyDescent="0.25">
      <c r="A220">
        <v>23769</v>
      </c>
      <c r="B220" t="s">
        <v>735</v>
      </c>
      <c r="C220" t="s">
        <v>201</v>
      </c>
      <c r="D220" t="s">
        <v>43</v>
      </c>
      <c r="E220" t="str">
        <f ca="1">IF(INT(RAND()*2)=1,"Online",IF(INT(RAND()*5)&gt;0,"Retail","Direct"))</f>
        <v>Online</v>
      </c>
      <c r="F220">
        <v>153</v>
      </c>
      <c r="G220" s="4">
        <v>40978</v>
      </c>
    </row>
    <row r="221" spans="1:7" x14ac:dyDescent="0.25">
      <c r="A221">
        <v>23763</v>
      </c>
      <c r="B221" t="s">
        <v>729</v>
      </c>
      <c r="C221" t="s">
        <v>322</v>
      </c>
      <c r="D221" t="s">
        <v>14</v>
      </c>
      <c r="E221" t="str">
        <f ca="1">IF(INT(RAND()*2)=1,"Online",IF(INT(RAND()*5)&gt;0,"Retail","Direct"))</f>
        <v>Online</v>
      </c>
      <c r="F221">
        <v>7</v>
      </c>
      <c r="G221" s="4">
        <v>40979</v>
      </c>
    </row>
    <row r="222" spans="1:7" x14ac:dyDescent="0.25">
      <c r="A222">
        <v>23823</v>
      </c>
      <c r="B222" t="s">
        <v>794</v>
      </c>
      <c r="C222" t="s">
        <v>571</v>
      </c>
      <c r="D222" t="s">
        <v>14</v>
      </c>
      <c r="E222" t="str">
        <f ca="1">IF(INT(RAND()*2)=1,"Online",IF(INT(RAND()*5)&gt;0,"Retail","Direct"))</f>
        <v>Online</v>
      </c>
      <c r="F222">
        <v>79</v>
      </c>
      <c r="G222" s="4">
        <v>40980</v>
      </c>
    </row>
    <row r="223" spans="1:7" x14ac:dyDescent="0.25">
      <c r="A223">
        <v>23323</v>
      </c>
      <c r="B223" t="s">
        <v>134</v>
      </c>
      <c r="C223" t="s">
        <v>135</v>
      </c>
      <c r="D223" t="s">
        <v>62</v>
      </c>
      <c r="E223" t="s">
        <v>1305</v>
      </c>
      <c r="F223">
        <v>73</v>
      </c>
      <c r="G223" s="4">
        <v>40981</v>
      </c>
    </row>
    <row r="224" spans="1:7" x14ac:dyDescent="0.25">
      <c r="A224">
        <v>23765</v>
      </c>
      <c r="B224" t="s">
        <v>731</v>
      </c>
      <c r="C224" t="s">
        <v>173</v>
      </c>
      <c r="D224" t="s">
        <v>31</v>
      </c>
      <c r="E224" t="s">
        <v>1304</v>
      </c>
      <c r="F224">
        <v>34</v>
      </c>
      <c r="G224" s="4">
        <v>40982</v>
      </c>
    </row>
    <row r="225" spans="1:7" x14ac:dyDescent="0.25">
      <c r="A225">
        <v>23760</v>
      </c>
      <c r="B225" t="s">
        <v>726</v>
      </c>
      <c r="C225" t="s">
        <v>354</v>
      </c>
      <c r="D225" t="s">
        <v>8</v>
      </c>
      <c r="E225" t="str">
        <f t="shared" ref="E225:E231" ca="1" si="8">IF(INT(RAND()*2)=1,"Online",IF(INT(RAND()*5)&gt;0,"Retail","Direct"))</f>
        <v>Direct</v>
      </c>
      <c r="F225">
        <v>69</v>
      </c>
      <c r="G225" s="4">
        <v>40983</v>
      </c>
    </row>
    <row r="226" spans="1:7" x14ac:dyDescent="0.25">
      <c r="A226">
        <v>23807</v>
      </c>
      <c r="B226" t="s">
        <v>777</v>
      </c>
      <c r="C226" t="s">
        <v>302</v>
      </c>
      <c r="D226" t="s">
        <v>48</v>
      </c>
      <c r="E226" t="str">
        <f t="shared" ca="1" si="8"/>
        <v>Retail</v>
      </c>
      <c r="F226">
        <v>160</v>
      </c>
      <c r="G226" s="4">
        <v>40984</v>
      </c>
    </row>
    <row r="227" spans="1:7" x14ac:dyDescent="0.25">
      <c r="A227">
        <v>23814</v>
      </c>
      <c r="B227" t="s">
        <v>784</v>
      </c>
      <c r="C227" t="s">
        <v>785</v>
      </c>
      <c r="D227" t="s">
        <v>48</v>
      </c>
      <c r="E227" t="str">
        <f t="shared" ca="1" si="8"/>
        <v>Online</v>
      </c>
      <c r="F227">
        <v>150</v>
      </c>
      <c r="G227" s="4">
        <v>40984</v>
      </c>
    </row>
    <row r="228" spans="1:7" x14ac:dyDescent="0.25">
      <c r="A228">
        <v>23719</v>
      </c>
      <c r="B228" t="s">
        <v>684</v>
      </c>
      <c r="C228" t="s">
        <v>99</v>
      </c>
      <c r="D228" t="s">
        <v>48</v>
      </c>
      <c r="E228" t="str">
        <f t="shared" ca="1" si="8"/>
        <v>Retail</v>
      </c>
      <c r="F228">
        <v>183</v>
      </c>
      <c r="G228" s="4">
        <v>40985</v>
      </c>
    </row>
    <row r="229" spans="1:7" x14ac:dyDescent="0.25">
      <c r="A229">
        <v>23765</v>
      </c>
      <c r="B229" t="s">
        <v>731</v>
      </c>
      <c r="C229" t="s">
        <v>173</v>
      </c>
      <c r="D229" t="s">
        <v>23</v>
      </c>
      <c r="E229" t="str">
        <f t="shared" ca="1" si="8"/>
        <v>Retail</v>
      </c>
      <c r="F229">
        <v>29</v>
      </c>
      <c r="G229" s="4">
        <v>40985</v>
      </c>
    </row>
    <row r="230" spans="1:7" x14ac:dyDescent="0.25">
      <c r="A230">
        <v>23780</v>
      </c>
      <c r="B230" t="s">
        <v>748</v>
      </c>
      <c r="C230" t="s">
        <v>102</v>
      </c>
      <c r="D230" t="s">
        <v>14</v>
      </c>
      <c r="E230" t="str">
        <f t="shared" ca="1" si="8"/>
        <v>Online</v>
      </c>
      <c r="F230">
        <v>40</v>
      </c>
      <c r="G230" s="4">
        <v>40985</v>
      </c>
    </row>
    <row r="231" spans="1:7" x14ac:dyDescent="0.25">
      <c r="A231">
        <v>23838</v>
      </c>
      <c r="B231" t="s">
        <v>811</v>
      </c>
      <c r="C231" t="s">
        <v>40</v>
      </c>
      <c r="D231" t="s">
        <v>55</v>
      </c>
      <c r="E231" t="str">
        <f t="shared" ca="1" si="8"/>
        <v>Retail</v>
      </c>
      <c r="F231">
        <v>133</v>
      </c>
      <c r="G231" s="4">
        <v>40985</v>
      </c>
    </row>
    <row r="232" spans="1:7" x14ac:dyDescent="0.25">
      <c r="A232">
        <v>23537</v>
      </c>
      <c r="B232" t="s">
        <v>458</v>
      </c>
      <c r="C232" t="s">
        <v>10</v>
      </c>
      <c r="D232" t="s">
        <v>14</v>
      </c>
      <c r="E232" t="s">
        <v>1304</v>
      </c>
      <c r="F232">
        <v>120</v>
      </c>
      <c r="G232" s="4">
        <v>40985</v>
      </c>
    </row>
    <row r="233" spans="1:7" x14ac:dyDescent="0.25">
      <c r="A233">
        <v>23663</v>
      </c>
      <c r="B233" t="s">
        <v>620</v>
      </c>
      <c r="C233" t="s">
        <v>96</v>
      </c>
      <c r="D233" t="s">
        <v>23</v>
      </c>
      <c r="E233" t="str">
        <f ca="1">IF(INT(RAND()*2)=1,"Online",IF(INT(RAND()*5)&gt;0,"Retail","Direct"))</f>
        <v>Retail</v>
      </c>
      <c r="F233">
        <v>99</v>
      </c>
      <c r="G233" s="4">
        <v>40986</v>
      </c>
    </row>
    <row r="234" spans="1:7" x14ac:dyDescent="0.25">
      <c r="A234">
        <v>23671</v>
      </c>
      <c r="B234" t="s">
        <v>630</v>
      </c>
      <c r="C234" t="s">
        <v>22</v>
      </c>
      <c r="D234" t="s">
        <v>17</v>
      </c>
      <c r="E234" t="str">
        <f ca="1">IF(INT(RAND()*2)=1,"Online",IF(INT(RAND()*5)&gt;0,"Retail","Direct"))</f>
        <v>Online</v>
      </c>
      <c r="F234">
        <v>99</v>
      </c>
      <c r="G234" s="4">
        <v>40986</v>
      </c>
    </row>
    <row r="235" spans="1:7" x14ac:dyDescent="0.25">
      <c r="A235">
        <v>23680</v>
      </c>
      <c r="B235" t="s">
        <v>639</v>
      </c>
      <c r="C235" t="s">
        <v>529</v>
      </c>
      <c r="D235" t="s">
        <v>26</v>
      </c>
      <c r="E235" t="str">
        <f ca="1">IF(INT(RAND()*2)=1,"Online",IF(INT(RAND()*5)&gt;0,"Retail","Direct"))</f>
        <v>Retail</v>
      </c>
      <c r="F235">
        <v>151</v>
      </c>
      <c r="G235" s="4">
        <v>40986</v>
      </c>
    </row>
    <row r="236" spans="1:7" x14ac:dyDescent="0.25">
      <c r="A236">
        <v>23727</v>
      </c>
      <c r="B236" t="s">
        <v>692</v>
      </c>
      <c r="C236" t="s">
        <v>133</v>
      </c>
      <c r="D236" t="s">
        <v>23</v>
      </c>
      <c r="E236" t="str">
        <f ca="1">IF(INT(RAND()*2)=1,"Online",IF(INT(RAND()*5)&gt;0,"Retail","Direct"))</f>
        <v>Online</v>
      </c>
      <c r="F236">
        <v>111</v>
      </c>
      <c r="G236" s="4">
        <v>40986</v>
      </c>
    </row>
    <row r="237" spans="1:7" x14ac:dyDescent="0.25">
      <c r="A237">
        <v>23422</v>
      </c>
      <c r="B237" t="s">
        <v>300</v>
      </c>
      <c r="C237" t="s">
        <v>88</v>
      </c>
      <c r="D237" t="s">
        <v>31</v>
      </c>
      <c r="E237" t="s">
        <v>1305</v>
      </c>
      <c r="F237">
        <v>186</v>
      </c>
      <c r="G237" s="4">
        <v>40986</v>
      </c>
    </row>
    <row r="238" spans="1:7" x14ac:dyDescent="0.25">
      <c r="A238">
        <v>23594</v>
      </c>
      <c r="B238" t="s">
        <v>528</v>
      </c>
      <c r="C238" t="s">
        <v>529</v>
      </c>
      <c r="D238" t="s">
        <v>26</v>
      </c>
      <c r="E238" t="s">
        <v>1304</v>
      </c>
      <c r="F238">
        <v>24</v>
      </c>
      <c r="G238" s="4">
        <v>40986</v>
      </c>
    </row>
    <row r="239" spans="1:7" x14ac:dyDescent="0.25">
      <c r="A239">
        <v>23745</v>
      </c>
      <c r="B239" t="s">
        <v>711</v>
      </c>
      <c r="C239" t="s">
        <v>316</v>
      </c>
      <c r="D239" t="s">
        <v>14</v>
      </c>
      <c r="E239" t="str">
        <f ca="1">IF(INT(RAND()*2)=1,"Online",IF(INT(RAND()*5)&gt;0,"Retail","Direct"))</f>
        <v>Online</v>
      </c>
      <c r="F239">
        <v>180</v>
      </c>
      <c r="G239" s="4">
        <v>40987</v>
      </c>
    </row>
    <row r="240" spans="1:7" x14ac:dyDescent="0.25">
      <c r="A240">
        <v>23782</v>
      </c>
      <c r="B240" t="s">
        <v>750</v>
      </c>
      <c r="C240" t="s">
        <v>533</v>
      </c>
      <c r="D240" t="s">
        <v>14</v>
      </c>
      <c r="E240" t="str">
        <f ca="1">IF(INT(RAND()*2)=1,"Online",IF(INT(RAND()*5)&gt;0,"Retail","Direct"))</f>
        <v>Online</v>
      </c>
      <c r="F240">
        <v>170</v>
      </c>
      <c r="G240" s="4">
        <v>40987</v>
      </c>
    </row>
    <row r="241" spans="1:7" x14ac:dyDescent="0.25">
      <c r="A241">
        <v>23833</v>
      </c>
      <c r="B241" t="s">
        <v>805</v>
      </c>
      <c r="C241" t="s">
        <v>352</v>
      </c>
      <c r="D241" t="s">
        <v>31</v>
      </c>
      <c r="E241" t="str">
        <f ca="1">IF(INT(RAND()*2)=1,"Online",IF(INT(RAND()*5)&gt;0,"Retail","Direct"))</f>
        <v>Retail</v>
      </c>
      <c r="F241">
        <v>74</v>
      </c>
      <c r="G241" s="4">
        <v>40987</v>
      </c>
    </row>
    <row r="242" spans="1:7" x14ac:dyDescent="0.25">
      <c r="A242">
        <v>23528</v>
      </c>
      <c r="B242" t="s">
        <v>444</v>
      </c>
      <c r="C242" t="s">
        <v>445</v>
      </c>
      <c r="D242" t="s">
        <v>11</v>
      </c>
      <c r="E242" t="s">
        <v>1305</v>
      </c>
      <c r="F242">
        <v>151</v>
      </c>
      <c r="G242" s="4">
        <v>40987</v>
      </c>
    </row>
    <row r="243" spans="1:7" x14ac:dyDescent="0.25">
      <c r="A243">
        <v>23656</v>
      </c>
      <c r="B243" t="s">
        <v>610</v>
      </c>
      <c r="C243" t="s">
        <v>265</v>
      </c>
      <c r="D243" t="s">
        <v>43</v>
      </c>
      <c r="E243" t="s">
        <v>1304</v>
      </c>
      <c r="F243">
        <v>114</v>
      </c>
      <c r="G243" s="4">
        <v>40987</v>
      </c>
    </row>
    <row r="244" spans="1:7" x14ac:dyDescent="0.25">
      <c r="A244">
        <v>23703</v>
      </c>
      <c r="B244" t="s">
        <v>666</v>
      </c>
      <c r="C244" t="s">
        <v>667</v>
      </c>
      <c r="D244" t="s">
        <v>26</v>
      </c>
      <c r="E244" t="str">
        <f ca="1">IF(INT(RAND()*2)=1,"Online",IF(INT(RAND()*5)&gt;0,"Retail","Direct"))</f>
        <v>Online</v>
      </c>
      <c r="F244">
        <v>205</v>
      </c>
      <c r="G244" s="4">
        <v>40988</v>
      </c>
    </row>
    <row r="245" spans="1:7" x14ac:dyDescent="0.25">
      <c r="A245">
        <v>23970</v>
      </c>
      <c r="B245" t="s">
        <v>949</v>
      </c>
      <c r="C245" t="s">
        <v>280</v>
      </c>
      <c r="D245" t="s">
        <v>17</v>
      </c>
      <c r="E245" t="s">
        <v>1306</v>
      </c>
      <c r="F245">
        <v>2</v>
      </c>
      <c r="G245" s="4">
        <v>40988</v>
      </c>
    </row>
    <row r="246" spans="1:7" x14ac:dyDescent="0.25">
      <c r="A246">
        <v>23720</v>
      </c>
      <c r="B246" t="s">
        <v>685</v>
      </c>
      <c r="C246" t="s">
        <v>37</v>
      </c>
      <c r="D246" t="s">
        <v>23</v>
      </c>
      <c r="E246" t="str">
        <f ca="1">IF(INT(RAND()*2)=1,"Online",IF(INT(RAND()*5)&gt;0,"Retail","Direct"))</f>
        <v>Retail</v>
      </c>
      <c r="F246">
        <v>58</v>
      </c>
      <c r="G246" s="4">
        <v>40989</v>
      </c>
    </row>
    <row r="247" spans="1:7" x14ac:dyDescent="0.25">
      <c r="A247">
        <v>23797</v>
      </c>
      <c r="B247" t="s">
        <v>767</v>
      </c>
      <c r="C247" t="s">
        <v>223</v>
      </c>
      <c r="D247" t="s">
        <v>43</v>
      </c>
      <c r="E247" t="str">
        <f ca="1">IF(INT(RAND()*2)=1,"Online",IF(INT(RAND()*5)&gt;0,"Retail","Direct"))</f>
        <v>Retail</v>
      </c>
      <c r="F247">
        <v>126</v>
      </c>
      <c r="G247" s="4">
        <v>40989</v>
      </c>
    </row>
    <row r="248" spans="1:7" x14ac:dyDescent="0.25">
      <c r="A248">
        <v>23835</v>
      </c>
      <c r="B248" t="s">
        <v>807</v>
      </c>
      <c r="C248" t="s">
        <v>808</v>
      </c>
      <c r="D248" t="s">
        <v>8</v>
      </c>
      <c r="E248" t="str">
        <f ca="1">IF(INT(RAND()*2)=1,"Online",IF(INT(RAND()*5)&gt;0,"Retail","Direct"))</f>
        <v>Online</v>
      </c>
      <c r="F248">
        <v>116</v>
      </c>
      <c r="G248" s="4">
        <v>40989</v>
      </c>
    </row>
    <row r="249" spans="1:7" x14ac:dyDescent="0.25">
      <c r="A249">
        <v>24179</v>
      </c>
      <c r="B249" t="s">
        <v>1167</v>
      </c>
      <c r="C249" t="s">
        <v>390</v>
      </c>
      <c r="D249" t="s">
        <v>17</v>
      </c>
      <c r="E249" t="s">
        <v>1304</v>
      </c>
      <c r="F249">
        <v>44</v>
      </c>
      <c r="G249" s="4">
        <v>40989</v>
      </c>
    </row>
    <row r="250" spans="1:7" x14ac:dyDescent="0.25">
      <c r="A250">
        <v>23868</v>
      </c>
      <c r="B250" t="s">
        <v>843</v>
      </c>
      <c r="C250" t="s">
        <v>599</v>
      </c>
      <c r="D250" t="s">
        <v>11</v>
      </c>
      <c r="E250" t="s">
        <v>1305</v>
      </c>
      <c r="F250">
        <v>96</v>
      </c>
      <c r="G250" s="4">
        <v>40989</v>
      </c>
    </row>
    <row r="251" spans="1:7" x14ac:dyDescent="0.25">
      <c r="A251">
        <v>23704</v>
      </c>
      <c r="B251" t="s">
        <v>668</v>
      </c>
      <c r="C251" t="s">
        <v>476</v>
      </c>
      <c r="D251" t="s">
        <v>8</v>
      </c>
      <c r="E251" t="str">
        <f ca="1">IF(INT(RAND()*2)=1,"Online",IF(INT(RAND()*5)&gt;0,"Retail","Direct"))</f>
        <v>Retail</v>
      </c>
      <c r="F251">
        <v>22</v>
      </c>
      <c r="G251" s="4">
        <v>40990</v>
      </c>
    </row>
    <row r="252" spans="1:7" x14ac:dyDescent="0.25">
      <c r="A252">
        <v>24044</v>
      </c>
      <c r="B252" t="s">
        <v>1028</v>
      </c>
      <c r="C252" t="s">
        <v>256</v>
      </c>
      <c r="D252" t="s">
        <v>14</v>
      </c>
      <c r="E252" t="s">
        <v>1305</v>
      </c>
      <c r="F252">
        <v>7</v>
      </c>
      <c r="G252" s="4">
        <v>40990</v>
      </c>
    </row>
    <row r="253" spans="1:7" x14ac:dyDescent="0.25">
      <c r="A253">
        <v>23667</v>
      </c>
      <c r="B253" t="s">
        <v>625</v>
      </c>
      <c r="C253" t="s">
        <v>261</v>
      </c>
      <c r="D253" t="s">
        <v>23</v>
      </c>
      <c r="E253" t="str">
        <f ca="1">IF(INT(RAND()*2)=1,"Online",IF(INT(RAND()*5)&gt;0,"Retail","Direct"))</f>
        <v>Online</v>
      </c>
      <c r="F253">
        <v>12</v>
      </c>
      <c r="G253" s="4">
        <v>40991</v>
      </c>
    </row>
    <row r="254" spans="1:7" x14ac:dyDescent="0.25">
      <c r="A254">
        <v>23739</v>
      </c>
      <c r="B254" t="s">
        <v>704</v>
      </c>
      <c r="C254" t="s">
        <v>201</v>
      </c>
      <c r="D254" t="s">
        <v>31</v>
      </c>
      <c r="E254" t="str">
        <f ca="1">IF(INT(RAND()*2)=1,"Online",IF(INT(RAND()*5)&gt;0,"Retail","Direct"))</f>
        <v>Retail</v>
      </c>
      <c r="F254">
        <v>150</v>
      </c>
      <c r="G254" s="4">
        <v>40991</v>
      </c>
    </row>
    <row r="255" spans="1:7" x14ac:dyDescent="0.25">
      <c r="A255">
        <v>23754</v>
      </c>
      <c r="B255" t="s">
        <v>720</v>
      </c>
      <c r="C255" t="s">
        <v>184</v>
      </c>
      <c r="D255" t="s">
        <v>62</v>
      </c>
      <c r="E255" t="str">
        <f ca="1">IF(INT(RAND()*2)=1,"Online",IF(INT(RAND()*5)&gt;0,"Retail","Direct"))</f>
        <v>Online</v>
      </c>
      <c r="F255">
        <v>66</v>
      </c>
      <c r="G255" s="4">
        <v>40991</v>
      </c>
    </row>
    <row r="256" spans="1:7" x14ac:dyDescent="0.25">
      <c r="A256">
        <v>23816</v>
      </c>
      <c r="B256" t="s">
        <v>787</v>
      </c>
      <c r="C256" t="s">
        <v>343</v>
      </c>
      <c r="D256" t="s">
        <v>17</v>
      </c>
      <c r="E256" t="str">
        <f ca="1">IF(INT(RAND()*2)=1,"Online",IF(INT(RAND()*5)&gt;0,"Retail","Direct"))</f>
        <v>Online</v>
      </c>
      <c r="F256">
        <v>85</v>
      </c>
      <c r="G256" s="4">
        <v>40991</v>
      </c>
    </row>
    <row r="257" spans="1:7" x14ac:dyDescent="0.25">
      <c r="A257">
        <v>23536</v>
      </c>
      <c r="B257" t="s">
        <v>456</v>
      </c>
      <c r="C257" t="s">
        <v>457</v>
      </c>
      <c r="D257" t="s">
        <v>26</v>
      </c>
      <c r="E257" t="s">
        <v>1305</v>
      </c>
      <c r="F257">
        <v>135</v>
      </c>
      <c r="G257" s="4">
        <v>40991</v>
      </c>
    </row>
    <row r="258" spans="1:7" x14ac:dyDescent="0.25">
      <c r="A258">
        <v>23661</v>
      </c>
      <c r="B258" t="s">
        <v>616</v>
      </c>
      <c r="C258" t="s">
        <v>617</v>
      </c>
      <c r="D258" t="s">
        <v>23</v>
      </c>
      <c r="E258" t="str">
        <f ca="1">IF(INT(RAND()*2)=1,"Online",IF(INT(RAND()*5)&gt;0,"Retail","Direct"))</f>
        <v>Online</v>
      </c>
      <c r="F258">
        <v>77</v>
      </c>
      <c r="G258" s="4">
        <v>40992</v>
      </c>
    </row>
    <row r="259" spans="1:7" x14ac:dyDescent="0.25">
      <c r="A259">
        <v>23485</v>
      </c>
      <c r="B259" t="s">
        <v>389</v>
      </c>
      <c r="C259" t="s">
        <v>390</v>
      </c>
      <c r="D259" t="s">
        <v>31</v>
      </c>
      <c r="E259" t="s">
        <v>1304</v>
      </c>
      <c r="F259">
        <v>126</v>
      </c>
      <c r="G259" s="4">
        <v>40992</v>
      </c>
    </row>
    <row r="260" spans="1:7" x14ac:dyDescent="0.25">
      <c r="A260">
        <v>23270</v>
      </c>
      <c r="B260" t="s">
        <v>29</v>
      </c>
      <c r="C260" t="s">
        <v>30</v>
      </c>
      <c r="D260" t="s">
        <v>62</v>
      </c>
      <c r="E260" t="s">
        <v>1305</v>
      </c>
      <c r="F260">
        <v>71</v>
      </c>
      <c r="G260" s="4">
        <v>40992</v>
      </c>
    </row>
    <row r="261" spans="1:7" x14ac:dyDescent="0.25">
      <c r="A261">
        <v>23794</v>
      </c>
      <c r="B261" t="s">
        <v>763</v>
      </c>
      <c r="C261" t="s">
        <v>764</v>
      </c>
      <c r="D261" t="s">
        <v>14</v>
      </c>
      <c r="E261" t="str">
        <f ca="1">IF(INT(RAND()*2)=1,"Online",IF(INT(RAND()*5)&gt;0,"Retail","Direct"))</f>
        <v>Direct</v>
      </c>
      <c r="F261">
        <v>50</v>
      </c>
      <c r="G261" s="4">
        <v>40993</v>
      </c>
    </row>
    <row r="262" spans="1:7" x14ac:dyDescent="0.25">
      <c r="A262">
        <v>23828</v>
      </c>
      <c r="B262" t="s">
        <v>799</v>
      </c>
      <c r="C262" t="s">
        <v>272</v>
      </c>
      <c r="D262" t="s">
        <v>8</v>
      </c>
      <c r="E262" t="str">
        <f ca="1">IF(INT(RAND()*2)=1,"Online",IF(INT(RAND()*5)&gt;0,"Retail","Direct"))</f>
        <v>Online</v>
      </c>
      <c r="F262">
        <v>115</v>
      </c>
      <c r="G262" s="4">
        <v>40993</v>
      </c>
    </row>
    <row r="263" spans="1:7" x14ac:dyDescent="0.25">
      <c r="A263">
        <v>23836</v>
      </c>
      <c r="B263" t="s">
        <v>809</v>
      </c>
      <c r="C263" t="s">
        <v>54</v>
      </c>
      <c r="D263" t="s">
        <v>48</v>
      </c>
      <c r="E263" t="str">
        <f ca="1">IF(INT(RAND()*2)=1,"Online",IF(INT(RAND()*5)&gt;0,"Retail","Direct"))</f>
        <v>Retail</v>
      </c>
      <c r="F263">
        <v>190</v>
      </c>
      <c r="G263" s="4">
        <v>40993</v>
      </c>
    </row>
    <row r="264" spans="1:7" x14ac:dyDescent="0.25">
      <c r="A264">
        <v>23618</v>
      </c>
      <c r="B264" t="s">
        <v>560</v>
      </c>
      <c r="C264" t="s">
        <v>366</v>
      </c>
      <c r="D264" t="s">
        <v>62</v>
      </c>
      <c r="E264" t="s">
        <v>1305</v>
      </c>
      <c r="F264">
        <v>43</v>
      </c>
      <c r="G264" s="4">
        <v>40993</v>
      </c>
    </row>
    <row r="265" spans="1:7" x14ac:dyDescent="0.25">
      <c r="A265">
        <v>23981</v>
      </c>
      <c r="B265" t="s">
        <v>960</v>
      </c>
      <c r="C265" t="s">
        <v>503</v>
      </c>
      <c r="D265" t="s">
        <v>62</v>
      </c>
      <c r="E265" t="s">
        <v>1304</v>
      </c>
      <c r="F265">
        <v>110</v>
      </c>
      <c r="G265" s="4">
        <v>40993</v>
      </c>
    </row>
    <row r="266" spans="1:7" x14ac:dyDescent="0.25">
      <c r="A266">
        <v>23870</v>
      </c>
      <c r="B266" t="s">
        <v>845</v>
      </c>
      <c r="C266" t="s">
        <v>90</v>
      </c>
      <c r="D266" t="s">
        <v>23</v>
      </c>
      <c r="E266" t="s">
        <v>1305</v>
      </c>
      <c r="F266">
        <v>121</v>
      </c>
      <c r="G266" s="4">
        <v>40993</v>
      </c>
    </row>
    <row r="267" spans="1:7" x14ac:dyDescent="0.25">
      <c r="A267">
        <v>23669</v>
      </c>
      <c r="B267" t="s">
        <v>627</v>
      </c>
      <c r="C267" t="s">
        <v>628</v>
      </c>
      <c r="D267" t="s">
        <v>20</v>
      </c>
      <c r="E267" t="str">
        <f ca="1">IF(INT(RAND()*2)=1,"Online",IF(INT(RAND()*5)&gt;0,"Retail","Direct"))</f>
        <v>Online</v>
      </c>
      <c r="F267">
        <v>28</v>
      </c>
      <c r="G267" s="4">
        <v>40994</v>
      </c>
    </row>
    <row r="268" spans="1:7" x14ac:dyDescent="0.25">
      <c r="A268">
        <v>23749</v>
      </c>
      <c r="B268" t="s">
        <v>715</v>
      </c>
      <c r="C268" t="s">
        <v>578</v>
      </c>
      <c r="D268" t="s">
        <v>62</v>
      </c>
      <c r="E268" t="str">
        <f ca="1">IF(INT(RAND()*2)=1,"Online",IF(INT(RAND()*5)&gt;0,"Retail","Direct"))</f>
        <v>Online</v>
      </c>
      <c r="F268">
        <v>139</v>
      </c>
      <c r="G268" s="4">
        <v>40994</v>
      </c>
    </row>
    <row r="269" spans="1:7" x14ac:dyDescent="0.25">
      <c r="A269">
        <v>23850</v>
      </c>
      <c r="B269" t="s">
        <v>824</v>
      </c>
      <c r="C269" t="s">
        <v>236</v>
      </c>
      <c r="D269" t="s">
        <v>14</v>
      </c>
      <c r="E269" t="str">
        <f ca="1">IF(INT(RAND()*2)=1,"Online",IF(INT(RAND()*5)&gt;0,"Retail","Direct"))</f>
        <v>Retail</v>
      </c>
      <c r="F269">
        <v>156</v>
      </c>
      <c r="G269" s="4">
        <v>40994</v>
      </c>
    </row>
    <row r="270" spans="1:7" x14ac:dyDescent="0.25">
      <c r="A270">
        <v>23804</v>
      </c>
      <c r="B270" t="s">
        <v>774</v>
      </c>
      <c r="C270" t="s">
        <v>228</v>
      </c>
      <c r="D270" t="s">
        <v>26</v>
      </c>
      <c r="E270" t="str">
        <f ca="1">IF(INT(RAND()*2)=1,"Online",IF(INT(RAND()*5)&gt;0,"Retail","Direct"))</f>
        <v>Online</v>
      </c>
      <c r="F270">
        <v>105</v>
      </c>
      <c r="G270" s="4">
        <v>40995</v>
      </c>
    </row>
    <row r="271" spans="1:7" x14ac:dyDescent="0.25">
      <c r="A271">
        <v>23810</v>
      </c>
      <c r="B271" t="s">
        <v>780</v>
      </c>
      <c r="C271" t="s">
        <v>22</v>
      </c>
      <c r="D271" t="s">
        <v>48</v>
      </c>
      <c r="E271" t="str">
        <f ca="1">IF(INT(RAND()*2)=1,"Online",IF(INT(RAND()*5)&gt;0,"Retail","Direct"))</f>
        <v>Online</v>
      </c>
      <c r="F271">
        <v>171</v>
      </c>
      <c r="G271" s="4">
        <v>40995</v>
      </c>
    </row>
    <row r="272" spans="1:7" x14ac:dyDescent="0.25">
      <c r="A272">
        <v>23803</v>
      </c>
      <c r="B272" t="s">
        <v>773</v>
      </c>
      <c r="C272" t="s">
        <v>390</v>
      </c>
      <c r="D272" t="s">
        <v>20</v>
      </c>
      <c r="E272" t="s">
        <v>1305</v>
      </c>
      <c r="F272">
        <v>163</v>
      </c>
      <c r="G272" s="4">
        <v>40995</v>
      </c>
    </row>
    <row r="273" spans="1:7" x14ac:dyDescent="0.25">
      <c r="A273">
        <v>23684</v>
      </c>
      <c r="B273" t="s">
        <v>643</v>
      </c>
      <c r="C273" t="s">
        <v>243</v>
      </c>
      <c r="D273" t="s">
        <v>43</v>
      </c>
      <c r="E273" t="str">
        <f ca="1">IF(INT(RAND()*2)=1,"Online",IF(INT(RAND()*5)&gt;0,"Retail","Direct"))</f>
        <v>Retail</v>
      </c>
      <c r="F273">
        <v>103</v>
      </c>
      <c r="G273" s="4">
        <v>40997</v>
      </c>
    </row>
    <row r="274" spans="1:7" x14ac:dyDescent="0.25">
      <c r="A274">
        <v>23793</v>
      </c>
      <c r="B274" t="s">
        <v>762</v>
      </c>
      <c r="C274" t="s">
        <v>471</v>
      </c>
      <c r="D274" t="s">
        <v>11</v>
      </c>
      <c r="E274" t="str">
        <f ca="1">IF(INT(RAND()*2)=1,"Online",IF(INT(RAND()*5)&gt;0,"Retail","Direct"))</f>
        <v>Retail</v>
      </c>
      <c r="F274">
        <v>12</v>
      </c>
      <c r="G274" s="4">
        <v>40997</v>
      </c>
    </row>
    <row r="275" spans="1:7" x14ac:dyDescent="0.25">
      <c r="A275">
        <v>23820</v>
      </c>
      <c r="B275" t="s">
        <v>791</v>
      </c>
      <c r="C275" t="s">
        <v>322</v>
      </c>
      <c r="D275" t="s">
        <v>62</v>
      </c>
      <c r="E275" t="str">
        <f ca="1">IF(INT(RAND()*2)=1,"Online",IF(INT(RAND()*5)&gt;0,"Retail","Direct"))</f>
        <v>Online</v>
      </c>
      <c r="F275">
        <v>194</v>
      </c>
      <c r="G275" s="4">
        <v>40997</v>
      </c>
    </row>
    <row r="276" spans="1:7" x14ac:dyDescent="0.25">
      <c r="A276">
        <v>23686</v>
      </c>
      <c r="B276" t="s">
        <v>645</v>
      </c>
      <c r="C276" t="s">
        <v>173</v>
      </c>
      <c r="D276" t="s">
        <v>11</v>
      </c>
      <c r="E276" t="str">
        <f ca="1">IF(INT(RAND()*2)=1,"Online",IF(INT(RAND()*5)&gt;0,"Retail","Direct"))</f>
        <v>Retail</v>
      </c>
      <c r="F276">
        <v>84</v>
      </c>
      <c r="G276" s="4">
        <v>40998</v>
      </c>
    </row>
    <row r="277" spans="1:7" x14ac:dyDescent="0.25">
      <c r="A277">
        <v>23640</v>
      </c>
      <c r="B277" t="s">
        <v>588</v>
      </c>
      <c r="C277" t="s">
        <v>33</v>
      </c>
      <c r="D277" t="s">
        <v>26</v>
      </c>
      <c r="E277" t="s">
        <v>1305</v>
      </c>
      <c r="F277">
        <v>190</v>
      </c>
      <c r="G277" s="4">
        <v>40998</v>
      </c>
    </row>
    <row r="278" spans="1:7" x14ac:dyDescent="0.25">
      <c r="A278">
        <v>24142</v>
      </c>
      <c r="B278" t="s">
        <v>1129</v>
      </c>
      <c r="C278" t="s">
        <v>356</v>
      </c>
      <c r="D278" t="s">
        <v>14</v>
      </c>
      <c r="E278" t="s">
        <v>1304</v>
      </c>
      <c r="F278">
        <v>64</v>
      </c>
      <c r="G278" s="4">
        <v>40999</v>
      </c>
    </row>
    <row r="279" spans="1:7" x14ac:dyDescent="0.25">
      <c r="A279">
        <v>23769</v>
      </c>
      <c r="B279" t="s">
        <v>735</v>
      </c>
      <c r="C279" t="s">
        <v>201</v>
      </c>
      <c r="D279" t="s">
        <v>48</v>
      </c>
      <c r="E279" t="s">
        <v>1304</v>
      </c>
      <c r="F279">
        <v>10</v>
      </c>
      <c r="G279" s="4">
        <v>40999</v>
      </c>
    </row>
    <row r="280" spans="1:7" x14ac:dyDescent="0.25">
      <c r="A280">
        <v>23548</v>
      </c>
      <c r="B280" t="s">
        <v>472</v>
      </c>
      <c r="C280" t="s">
        <v>473</v>
      </c>
      <c r="D280" t="s">
        <v>43</v>
      </c>
      <c r="E280" t="str">
        <f t="shared" ref="E280:E300" ca="1" si="9">IF(INT(RAND()*2)=1,"Online",IF(INT(RAND()*5)&gt;0,"Retail","Direct"))</f>
        <v>Online</v>
      </c>
      <c r="F280">
        <v>6</v>
      </c>
      <c r="G280" s="4">
        <v>41000</v>
      </c>
    </row>
    <row r="281" spans="1:7" x14ac:dyDescent="0.25">
      <c r="A281">
        <v>23619</v>
      </c>
      <c r="B281" t="s">
        <v>561</v>
      </c>
      <c r="C281" t="s">
        <v>86</v>
      </c>
      <c r="D281" t="s">
        <v>17</v>
      </c>
      <c r="E281" t="str">
        <f t="shared" ca="1" si="9"/>
        <v>Retail</v>
      </c>
      <c r="F281">
        <v>61</v>
      </c>
      <c r="G281" s="4">
        <v>41000</v>
      </c>
    </row>
    <row r="282" spans="1:7" x14ac:dyDescent="0.25">
      <c r="A282">
        <v>23614</v>
      </c>
      <c r="B282" t="s">
        <v>554</v>
      </c>
      <c r="C282" t="s">
        <v>555</v>
      </c>
      <c r="D282" t="s">
        <v>23</v>
      </c>
      <c r="E282" t="str">
        <f t="shared" ca="1" si="9"/>
        <v>Retail</v>
      </c>
      <c r="F282">
        <v>172</v>
      </c>
      <c r="G282" s="4">
        <v>41001</v>
      </c>
    </row>
    <row r="283" spans="1:7" x14ac:dyDescent="0.25">
      <c r="A283">
        <v>23631</v>
      </c>
      <c r="B283" t="s">
        <v>577</v>
      </c>
      <c r="C283" t="s">
        <v>578</v>
      </c>
      <c r="D283" t="s">
        <v>26</v>
      </c>
      <c r="E283" t="str">
        <f t="shared" ca="1" si="9"/>
        <v>Online</v>
      </c>
      <c r="F283">
        <v>65</v>
      </c>
      <c r="G283" s="4">
        <v>41001</v>
      </c>
    </row>
    <row r="284" spans="1:7" x14ac:dyDescent="0.25">
      <c r="A284">
        <v>23652</v>
      </c>
      <c r="B284" t="s">
        <v>605</v>
      </c>
      <c r="C284" t="s">
        <v>131</v>
      </c>
      <c r="D284" t="s">
        <v>8</v>
      </c>
      <c r="E284" t="str">
        <f t="shared" ca="1" si="9"/>
        <v>Online</v>
      </c>
      <c r="F284">
        <v>191</v>
      </c>
      <c r="G284" s="4">
        <v>41001</v>
      </c>
    </row>
    <row r="285" spans="1:7" x14ac:dyDescent="0.25">
      <c r="A285">
        <v>23657</v>
      </c>
      <c r="B285" t="s">
        <v>611</v>
      </c>
      <c r="C285" t="s">
        <v>374</v>
      </c>
      <c r="D285" t="s">
        <v>62</v>
      </c>
      <c r="E285" t="str">
        <f t="shared" ca="1" si="9"/>
        <v>Retail</v>
      </c>
      <c r="F285">
        <v>196</v>
      </c>
      <c r="G285" s="4">
        <v>41001</v>
      </c>
    </row>
    <row r="286" spans="1:7" x14ac:dyDescent="0.25">
      <c r="A286">
        <v>23473</v>
      </c>
      <c r="B286" t="s">
        <v>375</v>
      </c>
      <c r="C286" t="s">
        <v>327</v>
      </c>
      <c r="D286" t="s">
        <v>11</v>
      </c>
      <c r="E286" t="str">
        <f t="shared" ca="1" si="9"/>
        <v>Online</v>
      </c>
      <c r="F286">
        <v>55</v>
      </c>
      <c r="G286" s="4">
        <v>41002</v>
      </c>
    </row>
    <row r="287" spans="1:7" x14ac:dyDescent="0.25">
      <c r="A287">
        <v>23474</v>
      </c>
      <c r="B287" t="s">
        <v>376</v>
      </c>
      <c r="C287" t="s">
        <v>236</v>
      </c>
      <c r="D287" t="s">
        <v>11</v>
      </c>
      <c r="E287" t="str">
        <f t="shared" ca="1" si="9"/>
        <v>Retail</v>
      </c>
      <c r="F287">
        <v>49</v>
      </c>
      <c r="G287" s="4">
        <v>41002</v>
      </c>
    </row>
    <row r="288" spans="1:7" x14ac:dyDescent="0.25">
      <c r="A288">
        <v>23593</v>
      </c>
      <c r="B288" t="s">
        <v>527</v>
      </c>
      <c r="C288" t="s">
        <v>167</v>
      </c>
      <c r="D288" t="s">
        <v>43</v>
      </c>
      <c r="E288" t="str">
        <f t="shared" ca="1" si="9"/>
        <v>Online</v>
      </c>
      <c r="F288">
        <v>202</v>
      </c>
      <c r="G288" s="4">
        <v>41002</v>
      </c>
    </row>
    <row r="289" spans="1:7" x14ac:dyDescent="0.25">
      <c r="A289">
        <v>23579</v>
      </c>
      <c r="B289" t="s">
        <v>511</v>
      </c>
      <c r="C289" t="s">
        <v>201</v>
      </c>
      <c r="D289" t="s">
        <v>20</v>
      </c>
      <c r="E289" t="str">
        <f t="shared" ca="1" si="9"/>
        <v>Retail</v>
      </c>
      <c r="F289">
        <v>50</v>
      </c>
      <c r="G289" s="4">
        <v>41003</v>
      </c>
    </row>
    <row r="290" spans="1:7" x14ac:dyDescent="0.25">
      <c r="A290">
        <v>23623</v>
      </c>
      <c r="B290" t="s">
        <v>566</v>
      </c>
      <c r="C290" t="s">
        <v>567</v>
      </c>
      <c r="D290" t="s">
        <v>20</v>
      </c>
      <c r="E290" t="str">
        <f t="shared" ca="1" si="9"/>
        <v>Online</v>
      </c>
      <c r="F290">
        <v>181</v>
      </c>
      <c r="G290" s="4">
        <v>41003</v>
      </c>
    </row>
    <row r="291" spans="1:7" x14ac:dyDescent="0.25">
      <c r="A291">
        <v>23471</v>
      </c>
      <c r="B291" t="s">
        <v>371</v>
      </c>
      <c r="C291" t="s">
        <v>372</v>
      </c>
      <c r="D291" t="s">
        <v>23</v>
      </c>
      <c r="E291" t="str">
        <f t="shared" ca="1" si="9"/>
        <v>Online</v>
      </c>
      <c r="F291">
        <v>210</v>
      </c>
      <c r="G291" s="4">
        <v>41004</v>
      </c>
    </row>
    <row r="292" spans="1:7" x14ac:dyDescent="0.25">
      <c r="A292">
        <v>23494</v>
      </c>
      <c r="B292" t="s">
        <v>400</v>
      </c>
      <c r="C292" t="s">
        <v>182</v>
      </c>
      <c r="D292" t="s">
        <v>62</v>
      </c>
      <c r="E292" t="str">
        <f t="shared" ca="1" si="9"/>
        <v>Retail</v>
      </c>
      <c r="F292">
        <v>77</v>
      </c>
      <c r="G292" s="4">
        <v>41004</v>
      </c>
    </row>
    <row r="293" spans="1:7" x14ac:dyDescent="0.25">
      <c r="A293">
        <v>23570</v>
      </c>
      <c r="B293" t="s">
        <v>500</v>
      </c>
      <c r="C293" t="s">
        <v>476</v>
      </c>
      <c r="D293" t="s">
        <v>23</v>
      </c>
      <c r="E293" t="str">
        <f t="shared" ca="1" si="9"/>
        <v>Online</v>
      </c>
      <c r="F293">
        <v>68</v>
      </c>
      <c r="G293" s="4">
        <v>41004</v>
      </c>
    </row>
    <row r="294" spans="1:7" x14ac:dyDescent="0.25">
      <c r="A294">
        <v>23617</v>
      </c>
      <c r="B294" t="s">
        <v>559</v>
      </c>
      <c r="C294" t="s">
        <v>414</v>
      </c>
      <c r="D294" t="s">
        <v>17</v>
      </c>
      <c r="E294" t="str">
        <f t="shared" ca="1" si="9"/>
        <v>Online</v>
      </c>
      <c r="F294">
        <v>191</v>
      </c>
      <c r="G294" s="4">
        <v>41004</v>
      </c>
    </row>
    <row r="295" spans="1:7" x14ac:dyDescent="0.25">
      <c r="A295">
        <v>23482</v>
      </c>
      <c r="B295" t="s">
        <v>386</v>
      </c>
      <c r="C295" t="s">
        <v>102</v>
      </c>
      <c r="D295" t="s">
        <v>62</v>
      </c>
      <c r="E295" t="str">
        <f t="shared" ca="1" si="9"/>
        <v>Retail</v>
      </c>
      <c r="F295">
        <v>197</v>
      </c>
      <c r="G295" s="4">
        <v>41005</v>
      </c>
    </row>
    <row r="296" spans="1:7" x14ac:dyDescent="0.25">
      <c r="A296">
        <v>23496</v>
      </c>
      <c r="B296" t="s">
        <v>402</v>
      </c>
      <c r="C296" t="s">
        <v>184</v>
      </c>
      <c r="D296" t="s">
        <v>31</v>
      </c>
      <c r="E296" t="str">
        <f t="shared" ca="1" si="9"/>
        <v>Direct</v>
      </c>
      <c r="F296">
        <v>143</v>
      </c>
      <c r="G296" s="4">
        <v>41005</v>
      </c>
    </row>
    <row r="297" spans="1:7" x14ac:dyDescent="0.25">
      <c r="A297">
        <v>23577</v>
      </c>
      <c r="B297" t="s">
        <v>509</v>
      </c>
      <c r="C297" t="s">
        <v>294</v>
      </c>
      <c r="D297" t="s">
        <v>8</v>
      </c>
      <c r="E297" t="str">
        <f t="shared" ca="1" si="9"/>
        <v>Online</v>
      </c>
      <c r="F297">
        <v>62</v>
      </c>
      <c r="G297" s="4">
        <v>41005</v>
      </c>
    </row>
    <row r="298" spans="1:7" x14ac:dyDescent="0.25">
      <c r="A298">
        <v>23587</v>
      </c>
      <c r="B298" t="s">
        <v>520</v>
      </c>
      <c r="C298" t="s">
        <v>223</v>
      </c>
      <c r="D298" t="s">
        <v>17</v>
      </c>
      <c r="E298" t="str">
        <f t="shared" ca="1" si="9"/>
        <v>Online</v>
      </c>
      <c r="F298">
        <v>102</v>
      </c>
      <c r="G298" s="4">
        <v>41005</v>
      </c>
    </row>
    <row r="299" spans="1:7" x14ac:dyDescent="0.25">
      <c r="A299">
        <v>23627</v>
      </c>
      <c r="B299" t="s">
        <v>572</v>
      </c>
      <c r="C299" t="s">
        <v>232</v>
      </c>
      <c r="D299" t="s">
        <v>23</v>
      </c>
      <c r="E299" t="str">
        <f t="shared" ca="1" si="9"/>
        <v>Retail</v>
      </c>
      <c r="F299">
        <v>141</v>
      </c>
      <c r="G299" s="4">
        <v>41005</v>
      </c>
    </row>
    <row r="300" spans="1:7" x14ac:dyDescent="0.25">
      <c r="A300">
        <v>23659</v>
      </c>
      <c r="B300" t="s">
        <v>613</v>
      </c>
      <c r="C300" t="s">
        <v>503</v>
      </c>
      <c r="D300" t="s">
        <v>43</v>
      </c>
      <c r="E300" t="str">
        <f t="shared" ca="1" si="9"/>
        <v>Online</v>
      </c>
      <c r="F300">
        <v>209</v>
      </c>
      <c r="G300" s="4">
        <v>41005</v>
      </c>
    </row>
    <row r="301" spans="1:7" x14ac:dyDescent="0.25">
      <c r="A301">
        <v>23993</v>
      </c>
      <c r="B301" t="s">
        <v>973</v>
      </c>
      <c r="C301" t="s">
        <v>473</v>
      </c>
      <c r="D301" t="s">
        <v>23</v>
      </c>
      <c r="E301" t="s">
        <v>1304</v>
      </c>
      <c r="F301">
        <v>168</v>
      </c>
      <c r="G301" s="4">
        <v>41005</v>
      </c>
    </row>
    <row r="302" spans="1:7" x14ac:dyDescent="0.25">
      <c r="A302">
        <v>23955</v>
      </c>
      <c r="B302" t="s">
        <v>932</v>
      </c>
      <c r="C302" t="s">
        <v>808</v>
      </c>
      <c r="D302" t="s">
        <v>55</v>
      </c>
      <c r="E302" t="s">
        <v>1304</v>
      </c>
      <c r="F302">
        <v>126</v>
      </c>
      <c r="G302" s="4">
        <v>41005</v>
      </c>
    </row>
    <row r="303" spans="1:7" x14ac:dyDescent="0.25">
      <c r="A303">
        <v>24098</v>
      </c>
      <c r="B303" t="s">
        <v>1083</v>
      </c>
      <c r="C303" t="s">
        <v>557</v>
      </c>
      <c r="D303" t="s">
        <v>26</v>
      </c>
      <c r="E303" t="s">
        <v>1306</v>
      </c>
      <c r="F303">
        <v>205</v>
      </c>
      <c r="G303" s="4">
        <v>41006</v>
      </c>
    </row>
    <row r="304" spans="1:7" x14ac:dyDescent="0.25">
      <c r="A304">
        <v>23286</v>
      </c>
      <c r="B304" t="s">
        <v>65</v>
      </c>
      <c r="C304" t="s">
        <v>66</v>
      </c>
      <c r="D304" t="s">
        <v>8</v>
      </c>
      <c r="E304" t="s">
        <v>1305</v>
      </c>
      <c r="F304">
        <v>97</v>
      </c>
      <c r="G304" s="4">
        <v>41006</v>
      </c>
    </row>
    <row r="305" spans="1:7" x14ac:dyDescent="0.25">
      <c r="A305">
        <v>23469</v>
      </c>
      <c r="B305" t="s">
        <v>368</v>
      </c>
      <c r="C305" t="s">
        <v>68</v>
      </c>
      <c r="D305" t="s">
        <v>62</v>
      </c>
      <c r="E305" t="str">
        <f ca="1">IF(INT(RAND()*2)=1,"Online",IF(INT(RAND()*5)&gt;0,"Retail","Direct"))</f>
        <v>Online</v>
      </c>
      <c r="F305">
        <v>5</v>
      </c>
      <c r="G305" s="4">
        <v>41007</v>
      </c>
    </row>
    <row r="306" spans="1:7" x14ac:dyDescent="0.25">
      <c r="A306">
        <v>23531</v>
      </c>
      <c r="B306" t="s">
        <v>449</v>
      </c>
      <c r="C306" t="s">
        <v>142</v>
      </c>
      <c r="D306" t="s">
        <v>23</v>
      </c>
      <c r="E306" t="str">
        <f ca="1">IF(INT(RAND()*2)=1,"Online",IF(INT(RAND()*5)&gt;0,"Retail","Direct"))</f>
        <v>Retail</v>
      </c>
      <c r="F306">
        <v>7</v>
      </c>
      <c r="G306" s="4">
        <v>41007</v>
      </c>
    </row>
    <row r="307" spans="1:7" x14ac:dyDescent="0.25">
      <c r="A307">
        <v>23626</v>
      </c>
      <c r="B307" t="s">
        <v>570</v>
      </c>
      <c r="C307" t="s">
        <v>571</v>
      </c>
      <c r="D307" t="s">
        <v>17</v>
      </c>
      <c r="E307" t="str">
        <f ca="1">IF(INT(RAND()*2)=1,"Online",IF(INT(RAND()*5)&gt;0,"Retail","Direct"))</f>
        <v>Online</v>
      </c>
      <c r="F307">
        <v>17</v>
      </c>
      <c r="G307" s="4">
        <v>41007</v>
      </c>
    </row>
    <row r="308" spans="1:7" x14ac:dyDescent="0.25">
      <c r="A308">
        <v>23923</v>
      </c>
      <c r="B308" t="s">
        <v>899</v>
      </c>
      <c r="C308" t="s">
        <v>381</v>
      </c>
      <c r="D308" t="s">
        <v>43</v>
      </c>
      <c r="E308" t="s">
        <v>1304</v>
      </c>
      <c r="F308">
        <v>36</v>
      </c>
      <c r="G308" s="4">
        <v>41007</v>
      </c>
    </row>
    <row r="309" spans="1:7" x14ac:dyDescent="0.25">
      <c r="A309">
        <v>24119</v>
      </c>
      <c r="B309" t="s">
        <v>1105</v>
      </c>
      <c r="C309" t="s">
        <v>198</v>
      </c>
      <c r="D309" t="s">
        <v>26</v>
      </c>
      <c r="E309" t="s">
        <v>1305</v>
      </c>
      <c r="F309">
        <v>146</v>
      </c>
      <c r="G309" s="4">
        <v>41007</v>
      </c>
    </row>
    <row r="310" spans="1:7" x14ac:dyDescent="0.25">
      <c r="A310">
        <v>23464</v>
      </c>
      <c r="B310" t="s">
        <v>361</v>
      </c>
      <c r="C310" t="s">
        <v>362</v>
      </c>
      <c r="D310" t="s">
        <v>48</v>
      </c>
      <c r="E310" t="str">
        <f ca="1">IF(INT(RAND()*2)=1,"Online",IF(INT(RAND()*5)&gt;0,"Retail","Direct"))</f>
        <v>Retail</v>
      </c>
      <c r="F310">
        <v>181</v>
      </c>
      <c r="G310" s="4">
        <v>41008</v>
      </c>
    </row>
    <row r="311" spans="1:7" x14ac:dyDescent="0.25">
      <c r="A311">
        <v>23519</v>
      </c>
      <c r="B311" t="s">
        <v>433</v>
      </c>
      <c r="C311" t="s">
        <v>393</v>
      </c>
      <c r="D311" t="s">
        <v>14</v>
      </c>
      <c r="E311" t="str">
        <f ca="1">IF(INT(RAND()*2)=1,"Online",IF(INT(RAND()*5)&gt;0,"Retail","Direct"))</f>
        <v>Online</v>
      </c>
      <c r="F311">
        <v>20</v>
      </c>
      <c r="G311" s="4">
        <v>41008</v>
      </c>
    </row>
    <row r="312" spans="1:7" x14ac:dyDescent="0.25">
      <c r="A312">
        <v>23559</v>
      </c>
      <c r="B312" t="s">
        <v>488</v>
      </c>
      <c r="C312" t="s">
        <v>114</v>
      </c>
      <c r="D312" t="s">
        <v>31</v>
      </c>
      <c r="E312" t="str">
        <f ca="1">IF(INT(RAND()*2)=1,"Online",IF(INT(RAND()*5)&gt;0,"Retail","Direct"))</f>
        <v>Online</v>
      </c>
      <c r="F312">
        <v>76</v>
      </c>
      <c r="G312" s="4">
        <v>41008</v>
      </c>
    </row>
    <row r="313" spans="1:7" x14ac:dyDescent="0.25">
      <c r="A313">
        <v>23513</v>
      </c>
      <c r="B313" t="s">
        <v>423</v>
      </c>
      <c r="C313" t="s">
        <v>142</v>
      </c>
      <c r="D313" t="s">
        <v>48</v>
      </c>
      <c r="E313" t="s">
        <v>1306</v>
      </c>
      <c r="F313">
        <v>121</v>
      </c>
      <c r="G313" s="4">
        <v>41008</v>
      </c>
    </row>
    <row r="314" spans="1:7" x14ac:dyDescent="0.25">
      <c r="A314">
        <v>23503</v>
      </c>
      <c r="B314" t="s">
        <v>411</v>
      </c>
      <c r="C314" t="s">
        <v>298</v>
      </c>
      <c r="D314" t="s">
        <v>23</v>
      </c>
      <c r="E314" t="str">
        <f t="shared" ref="E314:E320" ca="1" si="10">IF(INT(RAND()*2)=1,"Online",IF(INT(RAND()*5)&gt;0,"Retail","Direct"))</f>
        <v>Online</v>
      </c>
      <c r="F314">
        <v>111</v>
      </c>
      <c r="G314" s="4">
        <v>41009</v>
      </c>
    </row>
    <row r="315" spans="1:7" x14ac:dyDescent="0.25">
      <c r="A315">
        <v>23537</v>
      </c>
      <c r="B315" t="s">
        <v>458</v>
      </c>
      <c r="C315" t="s">
        <v>10</v>
      </c>
      <c r="D315" t="s">
        <v>14</v>
      </c>
      <c r="E315" t="str">
        <f t="shared" ca="1" si="10"/>
        <v>Retail</v>
      </c>
      <c r="F315">
        <v>73</v>
      </c>
      <c r="G315" s="4">
        <v>41009</v>
      </c>
    </row>
    <row r="316" spans="1:7" x14ac:dyDescent="0.25">
      <c r="A316">
        <v>23594</v>
      </c>
      <c r="B316" t="s">
        <v>528</v>
      </c>
      <c r="C316" t="s">
        <v>529</v>
      </c>
      <c r="D316" t="s">
        <v>17</v>
      </c>
      <c r="E316" t="str">
        <f t="shared" ca="1" si="10"/>
        <v>Direct</v>
      </c>
      <c r="F316">
        <v>60</v>
      </c>
      <c r="G316" s="4">
        <v>41009</v>
      </c>
    </row>
    <row r="317" spans="1:7" x14ac:dyDescent="0.25">
      <c r="A317">
        <v>23488</v>
      </c>
      <c r="B317" t="s">
        <v>394</v>
      </c>
      <c r="C317" t="s">
        <v>354</v>
      </c>
      <c r="D317" t="s">
        <v>55</v>
      </c>
      <c r="E317" t="str">
        <f t="shared" ca="1" si="10"/>
        <v>Online</v>
      </c>
      <c r="F317">
        <v>134</v>
      </c>
      <c r="G317" s="4">
        <v>41010</v>
      </c>
    </row>
    <row r="318" spans="1:7" x14ac:dyDescent="0.25">
      <c r="A318">
        <v>23567</v>
      </c>
      <c r="B318" t="s">
        <v>497</v>
      </c>
      <c r="C318" t="s">
        <v>54</v>
      </c>
      <c r="D318" t="s">
        <v>31</v>
      </c>
      <c r="E318" t="str">
        <f t="shared" ca="1" si="10"/>
        <v>Online</v>
      </c>
      <c r="F318">
        <v>150</v>
      </c>
      <c r="G318" s="4">
        <v>41010</v>
      </c>
    </row>
    <row r="319" spans="1:7" x14ac:dyDescent="0.25">
      <c r="A319">
        <v>23592</v>
      </c>
      <c r="B319" t="s">
        <v>526</v>
      </c>
      <c r="C319" t="s">
        <v>228</v>
      </c>
      <c r="D319" t="s">
        <v>62</v>
      </c>
      <c r="E319" t="str">
        <f t="shared" ca="1" si="10"/>
        <v>Online</v>
      </c>
      <c r="F319">
        <v>4</v>
      </c>
      <c r="G319" s="4">
        <v>41010</v>
      </c>
    </row>
    <row r="320" spans="1:7" x14ac:dyDescent="0.25">
      <c r="A320">
        <v>23654</v>
      </c>
      <c r="B320" t="s">
        <v>607</v>
      </c>
      <c r="C320" t="s">
        <v>608</v>
      </c>
      <c r="D320" t="s">
        <v>23</v>
      </c>
      <c r="E320" t="str">
        <f t="shared" ca="1" si="10"/>
        <v>Retail</v>
      </c>
      <c r="F320">
        <v>128</v>
      </c>
      <c r="G320" s="4">
        <v>41010</v>
      </c>
    </row>
    <row r="321" spans="1:7" x14ac:dyDescent="0.25">
      <c r="A321">
        <v>23649</v>
      </c>
      <c r="B321" t="s">
        <v>601</v>
      </c>
      <c r="C321" t="s">
        <v>602</v>
      </c>
      <c r="D321" t="s">
        <v>17</v>
      </c>
      <c r="E321" t="s">
        <v>1306</v>
      </c>
      <c r="F321">
        <v>80</v>
      </c>
      <c r="G321" s="4">
        <v>41010</v>
      </c>
    </row>
    <row r="322" spans="1:7" x14ac:dyDescent="0.25">
      <c r="A322">
        <v>23506</v>
      </c>
      <c r="B322" t="s">
        <v>415</v>
      </c>
      <c r="C322" t="s">
        <v>223</v>
      </c>
      <c r="D322" t="s">
        <v>55</v>
      </c>
      <c r="E322" t="str">
        <f t="shared" ref="E322:E332" ca="1" si="11">IF(INT(RAND()*2)=1,"Online",IF(INT(RAND()*5)&gt;0,"Retail","Direct"))</f>
        <v>Direct</v>
      </c>
      <c r="F322">
        <v>83</v>
      </c>
      <c r="G322" s="4">
        <v>41011</v>
      </c>
    </row>
    <row r="323" spans="1:7" x14ac:dyDescent="0.25">
      <c r="A323">
        <v>23551</v>
      </c>
      <c r="B323" t="s">
        <v>477</v>
      </c>
      <c r="C323" t="s">
        <v>57</v>
      </c>
      <c r="D323" t="s">
        <v>55</v>
      </c>
      <c r="E323" t="str">
        <f t="shared" ca="1" si="11"/>
        <v>Online</v>
      </c>
      <c r="F323">
        <v>17</v>
      </c>
      <c r="G323" s="4">
        <v>41011</v>
      </c>
    </row>
    <row r="324" spans="1:7" x14ac:dyDescent="0.25">
      <c r="A324">
        <v>23598</v>
      </c>
      <c r="B324" t="s">
        <v>534</v>
      </c>
      <c r="C324" t="s">
        <v>28</v>
      </c>
      <c r="D324" t="s">
        <v>31</v>
      </c>
      <c r="E324" t="str">
        <f t="shared" ca="1" si="11"/>
        <v>Online</v>
      </c>
      <c r="F324">
        <v>190</v>
      </c>
      <c r="G324" s="4">
        <v>41011</v>
      </c>
    </row>
    <row r="325" spans="1:7" x14ac:dyDescent="0.25">
      <c r="A325">
        <v>23490</v>
      </c>
      <c r="B325" t="s">
        <v>396</v>
      </c>
      <c r="C325" t="s">
        <v>50</v>
      </c>
      <c r="D325" t="s">
        <v>55</v>
      </c>
      <c r="E325" t="str">
        <f t="shared" ca="1" si="11"/>
        <v>Retail</v>
      </c>
      <c r="F325">
        <v>173</v>
      </c>
      <c r="G325" s="4">
        <v>41012</v>
      </c>
    </row>
    <row r="326" spans="1:7" x14ac:dyDescent="0.25">
      <c r="A326">
        <v>23523</v>
      </c>
      <c r="B326" t="s">
        <v>438</v>
      </c>
      <c r="C326" t="s">
        <v>425</v>
      </c>
      <c r="D326" t="s">
        <v>11</v>
      </c>
      <c r="E326" t="str">
        <f t="shared" ca="1" si="11"/>
        <v>Retail</v>
      </c>
      <c r="F326">
        <v>181</v>
      </c>
      <c r="G326" s="4">
        <v>41012</v>
      </c>
    </row>
    <row r="327" spans="1:7" x14ac:dyDescent="0.25">
      <c r="A327">
        <v>23595</v>
      </c>
      <c r="B327" t="s">
        <v>530</v>
      </c>
      <c r="C327" t="s">
        <v>292</v>
      </c>
      <c r="D327" t="s">
        <v>26</v>
      </c>
      <c r="E327" t="str">
        <f t="shared" ca="1" si="11"/>
        <v>Online</v>
      </c>
      <c r="F327">
        <v>211</v>
      </c>
      <c r="G327" s="4">
        <v>41012</v>
      </c>
    </row>
    <row r="328" spans="1:7" x14ac:dyDescent="0.25">
      <c r="A328">
        <v>23597</v>
      </c>
      <c r="B328" t="s">
        <v>532</v>
      </c>
      <c r="C328" t="s">
        <v>533</v>
      </c>
      <c r="D328" t="s">
        <v>62</v>
      </c>
      <c r="E328" t="str">
        <f t="shared" ca="1" si="11"/>
        <v>Online</v>
      </c>
      <c r="F328">
        <v>175</v>
      </c>
      <c r="G328" s="4">
        <v>41012</v>
      </c>
    </row>
    <row r="329" spans="1:7" x14ac:dyDescent="0.25">
      <c r="A329">
        <v>23608</v>
      </c>
      <c r="B329" t="s">
        <v>545</v>
      </c>
      <c r="C329" t="s">
        <v>292</v>
      </c>
      <c r="D329" t="s">
        <v>8</v>
      </c>
      <c r="E329" t="str">
        <f t="shared" ca="1" si="11"/>
        <v>Online</v>
      </c>
      <c r="F329">
        <v>116</v>
      </c>
      <c r="G329" s="4">
        <v>41012</v>
      </c>
    </row>
    <row r="330" spans="1:7" x14ac:dyDescent="0.25">
      <c r="A330">
        <v>23532</v>
      </c>
      <c r="B330" t="s">
        <v>450</v>
      </c>
      <c r="C330" t="s">
        <v>451</v>
      </c>
      <c r="D330" t="s">
        <v>48</v>
      </c>
      <c r="E330" t="str">
        <f t="shared" ca="1" si="11"/>
        <v>Retail</v>
      </c>
      <c r="F330">
        <v>151</v>
      </c>
      <c r="G330" s="4">
        <v>41013</v>
      </c>
    </row>
    <row r="331" spans="1:7" x14ac:dyDescent="0.25">
      <c r="A331">
        <v>23569</v>
      </c>
      <c r="B331" t="s">
        <v>499</v>
      </c>
      <c r="C331" t="s">
        <v>288</v>
      </c>
      <c r="D331" t="s">
        <v>20</v>
      </c>
      <c r="E331" t="str">
        <f t="shared" ca="1" si="11"/>
        <v>Online</v>
      </c>
      <c r="F331">
        <v>9</v>
      </c>
      <c r="G331" s="4">
        <v>41013</v>
      </c>
    </row>
    <row r="332" spans="1:7" x14ac:dyDescent="0.25">
      <c r="A332">
        <v>23644</v>
      </c>
      <c r="B332" t="s">
        <v>594</v>
      </c>
      <c r="C332" t="s">
        <v>169</v>
      </c>
      <c r="D332" t="s">
        <v>23</v>
      </c>
      <c r="E332" t="str">
        <f t="shared" ca="1" si="11"/>
        <v>Retail</v>
      </c>
      <c r="F332">
        <v>158</v>
      </c>
      <c r="G332" s="4">
        <v>41013</v>
      </c>
    </row>
    <row r="333" spans="1:7" x14ac:dyDescent="0.25">
      <c r="A333">
        <v>24239</v>
      </c>
      <c r="B333" t="s">
        <v>1228</v>
      </c>
      <c r="C333" t="s">
        <v>785</v>
      </c>
      <c r="D333" t="s">
        <v>14</v>
      </c>
      <c r="E333" t="s">
        <v>1304</v>
      </c>
      <c r="F333">
        <v>102</v>
      </c>
      <c r="G333" s="4">
        <v>41013</v>
      </c>
    </row>
    <row r="334" spans="1:7" x14ac:dyDescent="0.25">
      <c r="A334">
        <v>23600</v>
      </c>
      <c r="B334" t="s">
        <v>536</v>
      </c>
      <c r="C334" t="s">
        <v>92</v>
      </c>
      <c r="D334" t="s">
        <v>48</v>
      </c>
      <c r="E334" t="str">
        <f t="shared" ref="E334:E339" ca="1" si="12">IF(INT(RAND()*2)=1,"Online",IF(INT(RAND()*5)&gt;0,"Retail","Direct"))</f>
        <v>Online</v>
      </c>
      <c r="F334">
        <v>28</v>
      </c>
      <c r="G334" s="4">
        <v>41014</v>
      </c>
    </row>
    <row r="335" spans="1:7" x14ac:dyDescent="0.25">
      <c r="A335">
        <v>23553</v>
      </c>
      <c r="B335" t="s">
        <v>479</v>
      </c>
      <c r="C335" t="s">
        <v>462</v>
      </c>
      <c r="D335" t="s">
        <v>20</v>
      </c>
      <c r="E335" t="str">
        <f t="shared" ca="1" si="12"/>
        <v>Online</v>
      </c>
      <c r="F335">
        <v>90</v>
      </c>
      <c r="G335" s="4">
        <v>41015</v>
      </c>
    </row>
    <row r="336" spans="1:7" x14ac:dyDescent="0.25">
      <c r="A336">
        <v>23508</v>
      </c>
      <c r="B336" t="s">
        <v>417</v>
      </c>
      <c r="C336" t="s">
        <v>158</v>
      </c>
      <c r="D336" t="s">
        <v>23</v>
      </c>
      <c r="E336" t="str">
        <f t="shared" ca="1" si="12"/>
        <v>Online</v>
      </c>
      <c r="F336">
        <v>34</v>
      </c>
      <c r="G336" s="4">
        <v>41016</v>
      </c>
    </row>
    <row r="337" spans="1:7" x14ac:dyDescent="0.25">
      <c r="A337">
        <v>23509</v>
      </c>
      <c r="B337" t="s">
        <v>418</v>
      </c>
      <c r="C337" t="s">
        <v>42</v>
      </c>
      <c r="D337" t="s">
        <v>48</v>
      </c>
      <c r="E337" t="str">
        <f t="shared" ca="1" si="12"/>
        <v>Retail</v>
      </c>
      <c r="F337">
        <v>195</v>
      </c>
      <c r="G337" s="4">
        <v>41016</v>
      </c>
    </row>
    <row r="338" spans="1:7" x14ac:dyDescent="0.25">
      <c r="A338">
        <v>23589</v>
      </c>
      <c r="B338" t="s">
        <v>523</v>
      </c>
      <c r="C338" t="s">
        <v>173</v>
      </c>
      <c r="D338" t="s">
        <v>14</v>
      </c>
      <c r="E338" t="str">
        <f t="shared" ca="1" si="12"/>
        <v>Retail</v>
      </c>
      <c r="F338">
        <v>111</v>
      </c>
      <c r="G338" s="4">
        <v>41016</v>
      </c>
    </row>
    <row r="339" spans="1:7" x14ac:dyDescent="0.25">
      <c r="A339">
        <v>23591</v>
      </c>
      <c r="B339" t="s">
        <v>525</v>
      </c>
      <c r="C339" t="s">
        <v>104</v>
      </c>
      <c r="D339" t="s">
        <v>11</v>
      </c>
      <c r="E339" t="str">
        <f t="shared" ca="1" si="12"/>
        <v>Retail</v>
      </c>
      <c r="F339">
        <v>44</v>
      </c>
      <c r="G339" s="4">
        <v>41016</v>
      </c>
    </row>
    <row r="340" spans="1:7" x14ac:dyDescent="0.25">
      <c r="A340">
        <v>23377</v>
      </c>
      <c r="B340" t="s">
        <v>226</v>
      </c>
      <c r="C340" t="s">
        <v>64</v>
      </c>
      <c r="D340" t="s">
        <v>11</v>
      </c>
      <c r="E340" t="s">
        <v>1304</v>
      </c>
      <c r="F340">
        <v>95</v>
      </c>
      <c r="G340" s="4">
        <v>41016</v>
      </c>
    </row>
    <row r="341" spans="1:7" x14ac:dyDescent="0.25">
      <c r="A341">
        <v>23465</v>
      </c>
      <c r="B341" t="s">
        <v>363</v>
      </c>
      <c r="C341" t="s">
        <v>350</v>
      </c>
      <c r="D341" t="s">
        <v>26</v>
      </c>
      <c r="E341" t="str">
        <f t="shared" ref="E341:E348" ca="1" si="13">IF(INT(RAND()*2)=1,"Online",IF(INT(RAND()*5)&gt;0,"Retail","Direct"))</f>
        <v>Retail</v>
      </c>
      <c r="F341">
        <v>28</v>
      </c>
      <c r="G341" s="4">
        <v>41017</v>
      </c>
    </row>
    <row r="342" spans="1:7" x14ac:dyDescent="0.25">
      <c r="A342">
        <v>23521</v>
      </c>
      <c r="B342" t="s">
        <v>435</v>
      </c>
      <c r="C342" t="s">
        <v>436</v>
      </c>
      <c r="D342" t="s">
        <v>26</v>
      </c>
      <c r="E342" t="str">
        <f t="shared" ca="1" si="13"/>
        <v>Online</v>
      </c>
      <c r="F342">
        <v>188</v>
      </c>
      <c r="G342" s="4">
        <v>41017</v>
      </c>
    </row>
    <row r="343" spans="1:7" x14ac:dyDescent="0.25">
      <c r="A343">
        <v>23603</v>
      </c>
      <c r="B343" t="s">
        <v>539</v>
      </c>
      <c r="C343" t="s">
        <v>252</v>
      </c>
      <c r="D343" t="s">
        <v>11</v>
      </c>
      <c r="E343" t="str">
        <f t="shared" ca="1" si="13"/>
        <v>Retail</v>
      </c>
      <c r="F343">
        <v>9</v>
      </c>
      <c r="G343" s="4">
        <v>41017</v>
      </c>
    </row>
    <row r="344" spans="1:7" x14ac:dyDescent="0.25">
      <c r="A344">
        <v>23514</v>
      </c>
      <c r="B344" t="s">
        <v>424</v>
      </c>
      <c r="C344" t="s">
        <v>425</v>
      </c>
      <c r="D344" t="s">
        <v>14</v>
      </c>
      <c r="E344" t="str">
        <f t="shared" ca="1" si="13"/>
        <v>Online</v>
      </c>
      <c r="F344">
        <v>130</v>
      </c>
      <c r="G344" s="4">
        <v>41018</v>
      </c>
    </row>
    <row r="345" spans="1:7" x14ac:dyDescent="0.25">
      <c r="A345">
        <v>23552</v>
      </c>
      <c r="B345" t="s">
        <v>478</v>
      </c>
      <c r="C345" t="s">
        <v>218</v>
      </c>
      <c r="D345" t="s">
        <v>62</v>
      </c>
      <c r="E345" t="str">
        <f t="shared" ca="1" si="13"/>
        <v>Retail</v>
      </c>
      <c r="F345">
        <v>162</v>
      </c>
      <c r="G345" s="4">
        <v>41018</v>
      </c>
    </row>
    <row r="346" spans="1:7" x14ac:dyDescent="0.25">
      <c r="A346">
        <v>23606</v>
      </c>
      <c r="B346" t="s">
        <v>543</v>
      </c>
      <c r="C346" t="s">
        <v>236</v>
      </c>
      <c r="D346" t="s">
        <v>48</v>
      </c>
      <c r="E346" t="str">
        <f t="shared" ca="1" si="13"/>
        <v>Online</v>
      </c>
      <c r="F346">
        <v>17</v>
      </c>
      <c r="G346" s="4">
        <v>41018</v>
      </c>
    </row>
    <row r="347" spans="1:7" x14ac:dyDescent="0.25">
      <c r="A347">
        <v>23620</v>
      </c>
      <c r="B347" t="s">
        <v>562</v>
      </c>
      <c r="C347" t="s">
        <v>86</v>
      </c>
      <c r="D347" t="s">
        <v>20</v>
      </c>
      <c r="E347" t="str">
        <f t="shared" ca="1" si="13"/>
        <v>Direct</v>
      </c>
      <c r="F347">
        <v>197</v>
      </c>
      <c r="G347" s="4">
        <v>41018</v>
      </c>
    </row>
    <row r="348" spans="1:7" x14ac:dyDescent="0.25">
      <c r="A348">
        <v>23643</v>
      </c>
      <c r="B348" t="s">
        <v>593</v>
      </c>
      <c r="C348" t="s">
        <v>28</v>
      </c>
      <c r="D348" t="s">
        <v>23</v>
      </c>
      <c r="E348" t="str">
        <f t="shared" ca="1" si="13"/>
        <v>Retail</v>
      </c>
      <c r="F348">
        <v>11</v>
      </c>
      <c r="G348" s="4">
        <v>41018</v>
      </c>
    </row>
    <row r="349" spans="1:7" x14ac:dyDescent="0.25">
      <c r="A349">
        <v>24063</v>
      </c>
      <c r="B349" t="s">
        <v>1047</v>
      </c>
      <c r="C349" t="s">
        <v>123</v>
      </c>
      <c r="D349" t="s">
        <v>26</v>
      </c>
      <c r="E349" t="s">
        <v>1305</v>
      </c>
      <c r="F349">
        <v>166</v>
      </c>
      <c r="G349" s="4">
        <v>41018</v>
      </c>
    </row>
    <row r="350" spans="1:7" x14ac:dyDescent="0.25">
      <c r="A350">
        <v>23815</v>
      </c>
      <c r="B350" t="s">
        <v>786</v>
      </c>
      <c r="C350" t="s">
        <v>86</v>
      </c>
      <c r="D350" t="s">
        <v>14</v>
      </c>
      <c r="E350" t="s">
        <v>1304</v>
      </c>
      <c r="F350">
        <v>211</v>
      </c>
      <c r="G350" s="4">
        <v>41018</v>
      </c>
    </row>
    <row r="351" spans="1:7" x14ac:dyDescent="0.25">
      <c r="A351">
        <v>23528</v>
      </c>
      <c r="B351" t="s">
        <v>444</v>
      </c>
      <c r="C351" t="s">
        <v>445</v>
      </c>
      <c r="D351" t="s">
        <v>20</v>
      </c>
      <c r="E351" t="str">
        <f t="shared" ref="E351:E360" ca="1" si="14">IF(INT(RAND()*2)=1,"Online",IF(INT(RAND()*5)&gt;0,"Retail","Direct"))</f>
        <v>Online</v>
      </c>
      <c r="F351">
        <v>41</v>
      </c>
      <c r="G351" s="4">
        <v>41019</v>
      </c>
    </row>
    <row r="352" spans="1:7" x14ac:dyDescent="0.25">
      <c r="A352">
        <v>23533</v>
      </c>
      <c r="B352" t="s">
        <v>452</v>
      </c>
      <c r="C352" t="s">
        <v>362</v>
      </c>
      <c r="D352" t="s">
        <v>31</v>
      </c>
      <c r="E352" t="str">
        <f t="shared" ca="1" si="14"/>
        <v>Retail</v>
      </c>
      <c r="F352">
        <v>155</v>
      </c>
      <c r="G352" s="4">
        <v>41019</v>
      </c>
    </row>
    <row r="353" spans="1:7" x14ac:dyDescent="0.25">
      <c r="A353">
        <v>23550</v>
      </c>
      <c r="B353" t="s">
        <v>475</v>
      </c>
      <c r="C353" t="s">
        <v>476</v>
      </c>
      <c r="D353" t="s">
        <v>31</v>
      </c>
      <c r="E353" t="str">
        <f t="shared" ca="1" si="14"/>
        <v>Direct</v>
      </c>
      <c r="F353">
        <v>128</v>
      </c>
      <c r="G353" s="4">
        <v>41019</v>
      </c>
    </row>
    <row r="354" spans="1:7" x14ac:dyDescent="0.25">
      <c r="A354">
        <v>23632</v>
      </c>
      <c r="B354" t="s">
        <v>579</v>
      </c>
      <c r="C354" t="s">
        <v>84</v>
      </c>
      <c r="D354" t="s">
        <v>23</v>
      </c>
      <c r="E354" t="str">
        <f t="shared" ca="1" si="14"/>
        <v>Online</v>
      </c>
      <c r="F354">
        <v>75</v>
      </c>
      <c r="G354" s="4">
        <v>41019</v>
      </c>
    </row>
    <row r="355" spans="1:7" x14ac:dyDescent="0.25">
      <c r="A355">
        <v>23476</v>
      </c>
      <c r="B355" t="s">
        <v>379</v>
      </c>
      <c r="C355" t="s">
        <v>35</v>
      </c>
      <c r="D355" t="s">
        <v>31</v>
      </c>
      <c r="E355" t="str">
        <f t="shared" ca="1" si="14"/>
        <v>Retail</v>
      </c>
      <c r="F355">
        <v>29</v>
      </c>
      <c r="G355" s="4">
        <v>41020</v>
      </c>
    </row>
    <row r="356" spans="1:7" x14ac:dyDescent="0.25">
      <c r="A356">
        <v>23515</v>
      </c>
      <c r="B356" t="s">
        <v>426</v>
      </c>
      <c r="C356" t="s">
        <v>427</v>
      </c>
      <c r="D356" t="s">
        <v>55</v>
      </c>
      <c r="E356" t="str">
        <f t="shared" ca="1" si="14"/>
        <v>Retail</v>
      </c>
      <c r="F356">
        <v>191</v>
      </c>
      <c r="G356" s="4">
        <v>41020</v>
      </c>
    </row>
    <row r="357" spans="1:7" x14ac:dyDescent="0.25">
      <c r="A357">
        <v>23536</v>
      </c>
      <c r="B357" t="s">
        <v>456</v>
      </c>
      <c r="C357" t="s">
        <v>457</v>
      </c>
      <c r="D357" t="s">
        <v>55</v>
      </c>
      <c r="E357" t="str">
        <f t="shared" ca="1" si="14"/>
        <v>Retail</v>
      </c>
      <c r="F357">
        <v>86</v>
      </c>
      <c r="G357" s="4">
        <v>41020</v>
      </c>
    </row>
    <row r="358" spans="1:7" x14ac:dyDescent="0.25">
      <c r="A358">
        <v>23564</v>
      </c>
      <c r="B358" t="s">
        <v>493</v>
      </c>
      <c r="C358" t="s">
        <v>57</v>
      </c>
      <c r="D358" t="s">
        <v>23</v>
      </c>
      <c r="E358" t="str">
        <f t="shared" ca="1" si="14"/>
        <v>Retail</v>
      </c>
      <c r="F358">
        <v>136</v>
      </c>
      <c r="G358" s="4">
        <v>41020</v>
      </c>
    </row>
    <row r="359" spans="1:7" x14ac:dyDescent="0.25">
      <c r="A359">
        <v>23568</v>
      </c>
      <c r="B359" t="s">
        <v>498</v>
      </c>
      <c r="C359" t="s">
        <v>232</v>
      </c>
      <c r="D359" t="s">
        <v>17</v>
      </c>
      <c r="E359" t="str">
        <f t="shared" ca="1" si="14"/>
        <v>Retail</v>
      </c>
      <c r="F359">
        <v>146</v>
      </c>
      <c r="G359" s="4">
        <v>41020</v>
      </c>
    </row>
    <row r="360" spans="1:7" x14ac:dyDescent="0.25">
      <c r="A360">
        <v>23625</v>
      </c>
      <c r="B360" t="s">
        <v>569</v>
      </c>
      <c r="C360" t="s">
        <v>182</v>
      </c>
      <c r="D360" t="s">
        <v>26</v>
      </c>
      <c r="E360" t="str">
        <f t="shared" ca="1" si="14"/>
        <v>Retail</v>
      </c>
      <c r="F360">
        <v>74</v>
      </c>
      <c r="G360" s="4">
        <v>41020</v>
      </c>
    </row>
    <row r="361" spans="1:7" x14ac:dyDescent="0.25">
      <c r="A361">
        <v>23474</v>
      </c>
      <c r="B361" t="s">
        <v>376</v>
      </c>
      <c r="C361" t="s">
        <v>236</v>
      </c>
      <c r="D361" t="s">
        <v>62</v>
      </c>
      <c r="E361" t="s">
        <v>1305</v>
      </c>
      <c r="F361">
        <v>3</v>
      </c>
      <c r="G361" s="4">
        <v>41020</v>
      </c>
    </row>
    <row r="362" spans="1:7" x14ac:dyDescent="0.25">
      <c r="A362">
        <v>23797</v>
      </c>
      <c r="B362" t="s">
        <v>767</v>
      </c>
      <c r="C362" t="s">
        <v>223</v>
      </c>
      <c r="D362" t="s">
        <v>14</v>
      </c>
      <c r="E362" t="s">
        <v>1305</v>
      </c>
      <c r="F362">
        <v>194</v>
      </c>
      <c r="G362" s="4">
        <v>41020</v>
      </c>
    </row>
    <row r="363" spans="1:7" x14ac:dyDescent="0.25">
      <c r="A363">
        <v>23618</v>
      </c>
      <c r="B363" t="s">
        <v>560</v>
      </c>
      <c r="C363" t="s">
        <v>366</v>
      </c>
      <c r="D363" t="s">
        <v>11</v>
      </c>
      <c r="E363" t="str">
        <f ca="1">IF(INT(RAND()*2)=1,"Online",IF(INT(RAND()*5)&gt;0,"Retail","Direct"))</f>
        <v>Direct</v>
      </c>
      <c r="F363">
        <v>103</v>
      </c>
      <c r="G363" s="4">
        <v>41021</v>
      </c>
    </row>
    <row r="364" spans="1:7" x14ac:dyDescent="0.25">
      <c r="A364">
        <v>23994</v>
      </c>
      <c r="B364" t="s">
        <v>974</v>
      </c>
      <c r="C364" t="s">
        <v>309</v>
      </c>
      <c r="D364" t="s">
        <v>55</v>
      </c>
      <c r="E364" t="s">
        <v>1305</v>
      </c>
      <c r="F364">
        <v>169</v>
      </c>
      <c r="G364" s="4">
        <v>41021</v>
      </c>
    </row>
    <row r="365" spans="1:7" x14ac:dyDescent="0.25">
      <c r="A365">
        <v>23634</v>
      </c>
      <c r="B365" t="s">
        <v>581</v>
      </c>
      <c r="C365" t="s">
        <v>90</v>
      </c>
      <c r="D365" t="s">
        <v>55</v>
      </c>
      <c r="E365" t="str">
        <f ca="1">IF(INT(RAND()*2)=1,"Online",IF(INT(RAND()*5)&gt;0,"Retail","Direct"))</f>
        <v>Online</v>
      </c>
      <c r="F365">
        <v>60</v>
      </c>
      <c r="G365" s="4">
        <v>41022</v>
      </c>
    </row>
    <row r="366" spans="1:7" x14ac:dyDescent="0.25">
      <c r="A366">
        <v>23649</v>
      </c>
      <c r="B366" t="s">
        <v>601</v>
      </c>
      <c r="C366" t="s">
        <v>602</v>
      </c>
      <c r="D366" t="s">
        <v>31</v>
      </c>
      <c r="E366" t="str">
        <f ca="1">IF(INT(RAND()*2)=1,"Online",IF(INT(RAND()*5)&gt;0,"Retail","Direct"))</f>
        <v>Online</v>
      </c>
      <c r="F366">
        <v>125</v>
      </c>
      <c r="G366" s="4">
        <v>41022</v>
      </c>
    </row>
    <row r="367" spans="1:7" x14ac:dyDescent="0.25">
      <c r="A367">
        <v>23650</v>
      </c>
      <c r="B367" t="s">
        <v>603</v>
      </c>
      <c r="C367" t="s">
        <v>597</v>
      </c>
      <c r="D367" t="s">
        <v>8</v>
      </c>
      <c r="E367" t="str">
        <f ca="1">IF(INT(RAND()*2)=1,"Online",IF(INT(RAND()*5)&gt;0,"Retail","Direct"))</f>
        <v>Online</v>
      </c>
      <c r="F367">
        <v>162</v>
      </c>
      <c r="G367" s="4">
        <v>41022</v>
      </c>
    </row>
    <row r="368" spans="1:7" x14ac:dyDescent="0.25">
      <c r="A368">
        <v>23318</v>
      </c>
      <c r="B368" t="s">
        <v>124</v>
      </c>
      <c r="C368" t="s">
        <v>125</v>
      </c>
      <c r="D368" t="s">
        <v>11</v>
      </c>
      <c r="E368" t="s">
        <v>1304</v>
      </c>
      <c r="F368">
        <v>13</v>
      </c>
      <c r="G368" s="4">
        <v>41022</v>
      </c>
    </row>
    <row r="369" spans="1:7" x14ac:dyDescent="0.25">
      <c r="A369">
        <v>23534</v>
      </c>
      <c r="B369" t="s">
        <v>453</v>
      </c>
      <c r="C369" t="s">
        <v>454</v>
      </c>
      <c r="D369" t="s">
        <v>26</v>
      </c>
      <c r="E369" t="str">
        <f ca="1">IF(INT(RAND()*2)=1,"Online",IF(INT(RAND()*5)&gt;0,"Retail","Direct"))</f>
        <v>Direct</v>
      </c>
      <c r="F369">
        <v>4</v>
      </c>
      <c r="G369" s="4">
        <v>41023</v>
      </c>
    </row>
    <row r="370" spans="1:7" x14ac:dyDescent="0.25">
      <c r="A370">
        <v>23542</v>
      </c>
      <c r="B370" t="s">
        <v>464</v>
      </c>
      <c r="C370" t="s">
        <v>16</v>
      </c>
      <c r="D370" t="s">
        <v>55</v>
      </c>
      <c r="E370" t="str">
        <f ca="1">IF(INT(RAND()*2)=1,"Online",IF(INT(RAND()*5)&gt;0,"Retail","Direct"))</f>
        <v>Online</v>
      </c>
      <c r="F370">
        <v>123</v>
      </c>
      <c r="G370" s="4">
        <v>41023</v>
      </c>
    </row>
    <row r="371" spans="1:7" x14ac:dyDescent="0.25">
      <c r="A371">
        <v>23563</v>
      </c>
      <c r="B371" t="s">
        <v>492</v>
      </c>
      <c r="C371" t="s">
        <v>156</v>
      </c>
      <c r="D371" t="s">
        <v>23</v>
      </c>
      <c r="E371" t="str">
        <f ca="1">IF(INT(RAND()*2)=1,"Online",IF(INT(RAND()*5)&gt;0,"Retail","Direct"))</f>
        <v>Online</v>
      </c>
      <c r="F371">
        <v>202</v>
      </c>
      <c r="G371" s="4">
        <v>41023</v>
      </c>
    </row>
    <row r="372" spans="1:7" x14ac:dyDescent="0.25">
      <c r="A372">
        <v>23584</v>
      </c>
      <c r="B372" t="s">
        <v>517</v>
      </c>
      <c r="C372" t="s">
        <v>37</v>
      </c>
      <c r="D372" t="s">
        <v>55</v>
      </c>
      <c r="E372" t="str">
        <f ca="1">IF(INT(RAND()*2)=1,"Online",IF(INT(RAND()*5)&gt;0,"Retail","Direct"))</f>
        <v>Online</v>
      </c>
      <c r="F372">
        <v>11</v>
      </c>
      <c r="G372" s="4">
        <v>41023</v>
      </c>
    </row>
    <row r="373" spans="1:7" x14ac:dyDescent="0.25">
      <c r="A373">
        <v>23474</v>
      </c>
      <c r="B373" t="s">
        <v>376</v>
      </c>
      <c r="C373" t="s">
        <v>236</v>
      </c>
      <c r="D373" t="s">
        <v>26</v>
      </c>
      <c r="E373" t="s">
        <v>1304</v>
      </c>
      <c r="F373">
        <v>129</v>
      </c>
      <c r="G373" s="4">
        <v>41023</v>
      </c>
    </row>
    <row r="374" spans="1:7" x14ac:dyDescent="0.25">
      <c r="A374">
        <v>23489</v>
      </c>
      <c r="B374" t="s">
        <v>395</v>
      </c>
      <c r="C374" t="s">
        <v>68</v>
      </c>
      <c r="D374" t="s">
        <v>48</v>
      </c>
      <c r="E374" t="str">
        <f ca="1">IF(INT(RAND()*2)=1,"Online",IF(INT(RAND()*5)&gt;0,"Retail","Direct"))</f>
        <v>Online</v>
      </c>
      <c r="F374">
        <v>101</v>
      </c>
      <c r="G374" s="4">
        <v>41024</v>
      </c>
    </row>
    <row r="375" spans="1:7" x14ac:dyDescent="0.25">
      <c r="A375">
        <v>23610</v>
      </c>
      <c r="B375" t="s">
        <v>548</v>
      </c>
      <c r="C375" t="s">
        <v>212</v>
      </c>
      <c r="D375" t="s">
        <v>31</v>
      </c>
      <c r="E375" t="str">
        <f ca="1">IF(INT(RAND()*2)=1,"Online",IF(INT(RAND()*5)&gt;0,"Retail","Direct"))</f>
        <v>Online</v>
      </c>
      <c r="F375">
        <v>144</v>
      </c>
      <c r="G375" s="4">
        <v>41024</v>
      </c>
    </row>
    <row r="376" spans="1:7" x14ac:dyDescent="0.25">
      <c r="A376">
        <v>23562</v>
      </c>
      <c r="B376" t="s">
        <v>491</v>
      </c>
      <c r="C376" t="s">
        <v>150</v>
      </c>
      <c r="D376" t="s">
        <v>23</v>
      </c>
      <c r="E376" t="str">
        <f ca="1">IF(INT(RAND()*2)=1,"Online",IF(INT(RAND()*5)&gt;0,"Retail","Direct"))</f>
        <v>Online</v>
      </c>
      <c r="F376">
        <v>198</v>
      </c>
      <c r="G376" s="4">
        <v>41025</v>
      </c>
    </row>
    <row r="377" spans="1:7" x14ac:dyDescent="0.25">
      <c r="A377">
        <v>23651</v>
      </c>
      <c r="B377" t="s">
        <v>604</v>
      </c>
      <c r="C377" t="s">
        <v>102</v>
      </c>
      <c r="D377" t="s">
        <v>11</v>
      </c>
      <c r="E377" t="str">
        <f ca="1">IF(INT(RAND()*2)=1,"Online",IF(INT(RAND()*5)&gt;0,"Retail","Direct"))</f>
        <v>Retail</v>
      </c>
      <c r="F377">
        <v>108</v>
      </c>
      <c r="G377" s="4">
        <v>41025</v>
      </c>
    </row>
    <row r="378" spans="1:7" x14ac:dyDescent="0.25">
      <c r="A378">
        <v>23845</v>
      </c>
      <c r="B378" t="s">
        <v>819</v>
      </c>
      <c r="C378" t="s">
        <v>114</v>
      </c>
      <c r="D378" t="s">
        <v>20</v>
      </c>
      <c r="E378" t="s">
        <v>1304</v>
      </c>
      <c r="F378">
        <v>127</v>
      </c>
      <c r="G378" s="4">
        <v>41025</v>
      </c>
    </row>
    <row r="379" spans="1:7" x14ac:dyDescent="0.25">
      <c r="A379">
        <v>23479</v>
      </c>
      <c r="B379" t="s">
        <v>383</v>
      </c>
      <c r="C379" t="s">
        <v>374</v>
      </c>
      <c r="D379" t="s">
        <v>20</v>
      </c>
      <c r="E379" t="str">
        <f ca="1">IF(INT(RAND()*2)=1,"Online",IF(INT(RAND()*5)&gt;0,"Retail","Direct"))</f>
        <v>Retail</v>
      </c>
      <c r="F379">
        <v>119</v>
      </c>
      <c r="G379" s="4">
        <v>41026</v>
      </c>
    </row>
    <row r="380" spans="1:7" x14ac:dyDescent="0.25">
      <c r="A380">
        <v>23340</v>
      </c>
      <c r="B380" t="s">
        <v>164</v>
      </c>
      <c r="C380" t="s">
        <v>165</v>
      </c>
      <c r="D380" t="s">
        <v>17</v>
      </c>
      <c r="E380" t="s">
        <v>1305</v>
      </c>
      <c r="F380">
        <v>180</v>
      </c>
      <c r="G380" s="4">
        <v>41026</v>
      </c>
    </row>
    <row r="381" spans="1:7" x14ac:dyDescent="0.25">
      <c r="A381">
        <v>23389</v>
      </c>
      <c r="B381" t="s">
        <v>246</v>
      </c>
      <c r="C381" t="s">
        <v>247</v>
      </c>
      <c r="D381" t="s">
        <v>62</v>
      </c>
      <c r="E381" t="s">
        <v>1305</v>
      </c>
      <c r="F381">
        <v>123</v>
      </c>
      <c r="G381" s="4">
        <v>41026</v>
      </c>
    </row>
    <row r="382" spans="1:7" x14ac:dyDescent="0.25">
      <c r="A382">
        <v>23462</v>
      </c>
      <c r="B382" t="s">
        <v>359</v>
      </c>
      <c r="C382" t="s">
        <v>154</v>
      </c>
      <c r="D382" t="s">
        <v>48</v>
      </c>
      <c r="E382" t="str">
        <f t="shared" ref="E382:E388" ca="1" si="15">IF(INT(RAND()*2)=1,"Online",IF(INT(RAND()*5)&gt;0,"Retail","Direct"))</f>
        <v>Online</v>
      </c>
      <c r="F382">
        <v>60</v>
      </c>
      <c r="G382" s="4">
        <v>41027</v>
      </c>
    </row>
    <row r="383" spans="1:7" x14ac:dyDescent="0.25">
      <c r="A383">
        <v>23596</v>
      </c>
      <c r="B383" t="s">
        <v>531</v>
      </c>
      <c r="C383" t="s">
        <v>205</v>
      </c>
      <c r="D383" t="s">
        <v>20</v>
      </c>
      <c r="E383" t="str">
        <f t="shared" ca="1" si="15"/>
        <v>Online</v>
      </c>
      <c r="F383">
        <v>111</v>
      </c>
      <c r="G383" s="4">
        <v>41027</v>
      </c>
    </row>
    <row r="384" spans="1:7" x14ac:dyDescent="0.25">
      <c r="A384">
        <v>23638</v>
      </c>
      <c r="B384" t="s">
        <v>585</v>
      </c>
      <c r="C384" t="s">
        <v>232</v>
      </c>
      <c r="D384" t="s">
        <v>11</v>
      </c>
      <c r="E384" t="str">
        <f t="shared" ca="1" si="15"/>
        <v>Online</v>
      </c>
      <c r="F384">
        <v>98</v>
      </c>
      <c r="G384" s="4">
        <v>41027</v>
      </c>
    </row>
    <row r="385" spans="1:7" x14ac:dyDescent="0.25">
      <c r="A385">
        <v>23478</v>
      </c>
      <c r="B385" t="s">
        <v>382</v>
      </c>
      <c r="C385" t="s">
        <v>19</v>
      </c>
      <c r="D385" t="s">
        <v>55</v>
      </c>
      <c r="E385" t="str">
        <f t="shared" ca="1" si="15"/>
        <v>Retail</v>
      </c>
      <c r="F385">
        <v>173</v>
      </c>
      <c r="G385" s="4">
        <v>41028</v>
      </c>
    </row>
    <row r="386" spans="1:7" x14ac:dyDescent="0.25">
      <c r="A386">
        <v>23491</v>
      </c>
      <c r="B386" t="s">
        <v>397</v>
      </c>
      <c r="C386" t="s">
        <v>108</v>
      </c>
      <c r="D386" t="s">
        <v>31</v>
      </c>
      <c r="E386" t="str">
        <f t="shared" ca="1" si="15"/>
        <v>Retail</v>
      </c>
      <c r="F386">
        <v>87</v>
      </c>
      <c r="G386" s="4">
        <v>41028</v>
      </c>
    </row>
    <row r="387" spans="1:7" x14ac:dyDescent="0.25">
      <c r="A387">
        <v>23520</v>
      </c>
      <c r="B387" t="s">
        <v>434</v>
      </c>
      <c r="C387" t="s">
        <v>230</v>
      </c>
      <c r="D387" t="s">
        <v>20</v>
      </c>
      <c r="E387" t="str">
        <f t="shared" ca="1" si="15"/>
        <v>Online</v>
      </c>
      <c r="F387">
        <v>133</v>
      </c>
      <c r="G387" s="4">
        <v>41028</v>
      </c>
    </row>
    <row r="388" spans="1:7" x14ac:dyDescent="0.25">
      <c r="A388">
        <v>23539</v>
      </c>
      <c r="B388" t="s">
        <v>460</v>
      </c>
      <c r="C388" t="s">
        <v>256</v>
      </c>
      <c r="D388" t="s">
        <v>62</v>
      </c>
      <c r="E388" t="str">
        <f t="shared" ca="1" si="15"/>
        <v>Online</v>
      </c>
      <c r="F388">
        <v>172</v>
      </c>
      <c r="G388" s="4">
        <v>41028</v>
      </c>
    </row>
    <row r="389" spans="1:7" x14ac:dyDescent="0.25">
      <c r="A389">
        <v>23966</v>
      </c>
      <c r="B389" t="s">
        <v>943</v>
      </c>
      <c r="C389" t="s">
        <v>421</v>
      </c>
      <c r="D389" t="s">
        <v>55</v>
      </c>
      <c r="E389" t="s">
        <v>1304</v>
      </c>
      <c r="F389">
        <v>171</v>
      </c>
      <c r="G389" s="4">
        <v>41028</v>
      </c>
    </row>
    <row r="390" spans="1:7" x14ac:dyDescent="0.25">
      <c r="A390">
        <v>23879</v>
      </c>
      <c r="B390" t="s">
        <v>854</v>
      </c>
      <c r="C390" t="s">
        <v>307</v>
      </c>
      <c r="D390" t="s">
        <v>48</v>
      </c>
      <c r="E390" t="s">
        <v>1304</v>
      </c>
      <c r="F390">
        <v>89</v>
      </c>
      <c r="G390" s="4">
        <v>41028</v>
      </c>
    </row>
    <row r="391" spans="1:7" x14ac:dyDescent="0.25">
      <c r="A391">
        <v>23505</v>
      </c>
      <c r="B391" t="s">
        <v>413</v>
      </c>
      <c r="C391" t="s">
        <v>414</v>
      </c>
      <c r="D391" t="s">
        <v>17</v>
      </c>
      <c r="E391" t="str">
        <f ca="1">IF(INT(RAND()*2)=1,"Online",IF(INT(RAND()*5)&gt;0,"Retail","Direct"))</f>
        <v>Online</v>
      </c>
      <c r="F391">
        <v>189</v>
      </c>
      <c r="G391" s="4">
        <v>41029</v>
      </c>
    </row>
    <row r="392" spans="1:7" x14ac:dyDescent="0.25">
      <c r="A392">
        <v>23616</v>
      </c>
      <c r="B392" t="s">
        <v>558</v>
      </c>
      <c r="C392" t="s">
        <v>220</v>
      </c>
      <c r="D392" t="s">
        <v>17</v>
      </c>
      <c r="E392" t="str">
        <f ca="1">IF(INT(RAND()*2)=1,"Online",IF(INT(RAND()*5)&gt;0,"Retail","Direct"))</f>
        <v>Online</v>
      </c>
      <c r="F392">
        <v>36</v>
      </c>
      <c r="G392" s="4">
        <v>41029</v>
      </c>
    </row>
    <row r="393" spans="1:7" x14ac:dyDescent="0.25">
      <c r="A393">
        <v>23636</v>
      </c>
      <c r="B393" t="s">
        <v>583</v>
      </c>
      <c r="C393" t="s">
        <v>457</v>
      </c>
      <c r="D393" t="s">
        <v>23</v>
      </c>
      <c r="E393" t="str">
        <f ca="1">IF(INT(RAND()*2)=1,"Online",IF(INT(RAND()*5)&gt;0,"Retail","Direct"))</f>
        <v>Online</v>
      </c>
      <c r="F393">
        <v>108</v>
      </c>
      <c r="G393" s="4">
        <v>41029</v>
      </c>
    </row>
    <row r="394" spans="1:7" x14ac:dyDescent="0.25">
      <c r="A394">
        <v>23647</v>
      </c>
      <c r="B394" t="s">
        <v>598</v>
      </c>
      <c r="C394" t="s">
        <v>599</v>
      </c>
      <c r="D394" t="s">
        <v>20</v>
      </c>
      <c r="E394" t="str">
        <f ca="1">IF(INT(RAND()*2)=1,"Online",IF(INT(RAND()*5)&gt;0,"Retail","Direct"))</f>
        <v>Online</v>
      </c>
      <c r="F394">
        <v>148</v>
      </c>
      <c r="G394" s="4">
        <v>41029</v>
      </c>
    </row>
    <row r="395" spans="1:7" x14ac:dyDescent="0.25">
      <c r="A395">
        <v>23384</v>
      </c>
      <c r="B395" t="s">
        <v>237</v>
      </c>
      <c r="C395" t="s">
        <v>238</v>
      </c>
      <c r="D395" t="s">
        <v>23</v>
      </c>
      <c r="E395" t="s">
        <v>1305</v>
      </c>
      <c r="F395">
        <v>30</v>
      </c>
      <c r="G395" s="4">
        <v>41029</v>
      </c>
    </row>
    <row r="396" spans="1:7" x14ac:dyDescent="0.25">
      <c r="A396">
        <v>23512</v>
      </c>
      <c r="B396" t="s">
        <v>422</v>
      </c>
      <c r="C396" t="s">
        <v>207</v>
      </c>
      <c r="D396" t="s">
        <v>23</v>
      </c>
      <c r="E396" t="str">
        <f t="shared" ref="E396:E406" ca="1" si="16">IF(INT(RAND()*2)=1,"Online",IF(INT(RAND()*5)&gt;0,"Retail","Direct"))</f>
        <v>Retail</v>
      </c>
      <c r="F396">
        <v>154</v>
      </c>
      <c r="G396" s="4">
        <v>41030</v>
      </c>
    </row>
    <row r="397" spans="1:7" x14ac:dyDescent="0.25">
      <c r="A397">
        <v>23538</v>
      </c>
      <c r="B397" t="s">
        <v>459</v>
      </c>
      <c r="C397" t="s">
        <v>302</v>
      </c>
      <c r="D397" t="s">
        <v>26</v>
      </c>
      <c r="E397" t="str">
        <f t="shared" ca="1" si="16"/>
        <v>Online</v>
      </c>
      <c r="F397">
        <v>13</v>
      </c>
      <c r="G397" s="4">
        <v>41030</v>
      </c>
    </row>
    <row r="398" spans="1:7" x14ac:dyDescent="0.25">
      <c r="A398">
        <v>23599</v>
      </c>
      <c r="B398" t="s">
        <v>535</v>
      </c>
      <c r="C398" t="s">
        <v>112</v>
      </c>
      <c r="D398" t="s">
        <v>43</v>
      </c>
      <c r="E398" t="str">
        <f t="shared" ca="1" si="16"/>
        <v>Retail</v>
      </c>
      <c r="F398">
        <v>41</v>
      </c>
      <c r="G398" s="4">
        <v>41030</v>
      </c>
    </row>
    <row r="399" spans="1:7" x14ac:dyDescent="0.25">
      <c r="A399">
        <v>23609</v>
      </c>
      <c r="B399" t="s">
        <v>546</v>
      </c>
      <c r="C399" t="s">
        <v>547</v>
      </c>
      <c r="D399" t="s">
        <v>62</v>
      </c>
      <c r="E399" t="str">
        <f t="shared" ca="1" si="16"/>
        <v>Retail</v>
      </c>
      <c r="F399">
        <v>131</v>
      </c>
      <c r="G399" s="4">
        <v>41030</v>
      </c>
    </row>
    <row r="400" spans="1:7" x14ac:dyDescent="0.25">
      <c r="A400">
        <v>23518</v>
      </c>
      <c r="B400" t="s">
        <v>431</v>
      </c>
      <c r="C400" t="s">
        <v>432</v>
      </c>
      <c r="D400" t="s">
        <v>31</v>
      </c>
      <c r="E400" t="str">
        <f t="shared" ca="1" si="16"/>
        <v>Online</v>
      </c>
      <c r="F400">
        <v>2</v>
      </c>
      <c r="G400" s="4">
        <v>41031</v>
      </c>
    </row>
    <row r="401" spans="1:7" x14ac:dyDescent="0.25">
      <c r="A401">
        <v>23546</v>
      </c>
      <c r="B401" t="s">
        <v>468</v>
      </c>
      <c r="C401" t="s">
        <v>469</v>
      </c>
      <c r="D401" t="s">
        <v>43</v>
      </c>
      <c r="E401" t="str">
        <f t="shared" ca="1" si="16"/>
        <v>Direct</v>
      </c>
      <c r="F401">
        <v>109</v>
      </c>
      <c r="G401" s="4">
        <v>41031</v>
      </c>
    </row>
    <row r="402" spans="1:7" x14ac:dyDescent="0.25">
      <c r="A402">
        <v>23560</v>
      </c>
      <c r="B402" t="s">
        <v>489</v>
      </c>
      <c r="C402" t="s">
        <v>10</v>
      </c>
      <c r="D402" t="s">
        <v>8</v>
      </c>
      <c r="E402" t="str">
        <f t="shared" ca="1" si="16"/>
        <v>Retail</v>
      </c>
      <c r="F402">
        <v>212</v>
      </c>
      <c r="G402" s="4">
        <v>41031</v>
      </c>
    </row>
    <row r="403" spans="1:7" x14ac:dyDescent="0.25">
      <c r="A403">
        <v>23561</v>
      </c>
      <c r="B403" t="s">
        <v>490</v>
      </c>
      <c r="C403" t="s">
        <v>80</v>
      </c>
      <c r="D403" t="s">
        <v>17</v>
      </c>
      <c r="E403" t="str">
        <f t="shared" ca="1" si="16"/>
        <v>Online</v>
      </c>
      <c r="F403">
        <v>91</v>
      </c>
      <c r="G403" s="4">
        <v>41031</v>
      </c>
    </row>
    <row r="404" spans="1:7" x14ac:dyDescent="0.25">
      <c r="A404">
        <v>23612</v>
      </c>
      <c r="B404" t="s">
        <v>551</v>
      </c>
      <c r="C404" t="s">
        <v>35</v>
      </c>
      <c r="D404" t="s">
        <v>11</v>
      </c>
      <c r="E404" t="str">
        <f t="shared" ca="1" si="16"/>
        <v>Online</v>
      </c>
      <c r="F404">
        <v>212</v>
      </c>
      <c r="G404" s="4">
        <v>41031</v>
      </c>
    </row>
    <row r="405" spans="1:7" x14ac:dyDescent="0.25">
      <c r="A405">
        <v>23642</v>
      </c>
      <c r="B405" t="s">
        <v>591</v>
      </c>
      <c r="C405" t="s">
        <v>592</v>
      </c>
      <c r="D405" t="s">
        <v>62</v>
      </c>
      <c r="E405" t="str">
        <f t="shared" ca="1" si="16"/>
        <v>Online</v>
      </c>
      <c r="F405">
        <v>152</v>
      </c>
      <c r="G405" s="4">
        <v>41031</v>
      </c>
    </row>
    <row r="406" spans="1:7" x14ac:dyDescent="0.25">
      <c r="A406">
        <v>23492</v>
      </c>
      <c r="B406" t="s">
        <v>398</v>
      </c>
      <c r="C406" t="s">
        <v>256</v>
      </c>
      <c r="D406" t="s">
        <v>23</v>
      </c>
      <c r="E406" t="str">
        <f t="shared" ca="1" si="16"/>
        <v>Online</v>
      </c>
      <c r="F406">
        <v>6</v>
      </c>
      <c r="G406" s="4">
        <v>41032</v>
      </c>
    </row>
    <row r="407" spans="1:7" x14ac:dyDescent="0.25">
      <c r="A407">
        <v>23819</v>
      </c>
      <c r="B407" t="s">
        <v>790</v>
      </c>
      <c r="C407" t="s">
        <v>140</v>
      </c>
      <c r="D407" t="s">
        <v>23</v>
      </c>
      <c r="E407" t="s">
        <v>1304</v>
      </c>
      <c r="F407">
        <v>50</v>
      </c>
      <c r="G407" s="4">
        <v>41032</v>
      </c>
    </row>
    <row r="408" spans="1:7" x14ac:dyDescent="0.25">
      <c r="A408">
        <v>24236</v>
      </c>
      <c r="B408" t="s">
        <v>1225</v>
      </c>
      <c r="C408" t="s">
        <v>302</v>
      </c>
      <c r="D408" t="s">
        <v>43</v>
      </c>
      <c r="E408" t="s">
        <v>1305</v>
      </c>
      <c r="F408">
        <v>144</v>
      </c>
      <c r="G408" s="4">
        <v>41032</v>
      </c>
    </row>
    <row r="409" spans="1:7" x14ac:dyDescent="0.25">
      <c r="A409">
        <v>23579</v>
      </c>
      <c r="B409" t="s">
        <v>511</v>
      </c>
      <c r="C409" t="s">
        <v>201</v>
      </c>
      <c r="D409" t="s">
        <v>55</v>
      </c>
      <c r="E409" t="s">
        <v>1305</v>
      </c>
      <c r="F409">
        <v>101</v>
      </c>
      <c r="G409" s="4">
        <v>41032</v>
      </c>
    </row>
    <row r="410" spans="1:7" x14ac:dyDescent="0.25">
      <c r="A410">
        <v>23572</v>
      </c>
      <c r="B410" t="s">
        <v>502</v>
      </c>
      <c r="C410" t="s">
        <v>503</v>
      </c>
      <c r="D410" t="s">
        <v>11</v>
      </c>
      <c r="E410" t="str">
        <f ca="1">IF(INT(RAND()*2)=1,"Online",IF(INT(RAND()*5)&gt;0,"Retail","Direct"))</f>
        <v>Online</v>
      </c>
      <c r="F410">
        <v>72</v>
      </c>
      <c r="G410" s="4">
        <v>41033</v>
      </c>
    </row>
    <row r="411" spans="1:7" x14ac:dyDescent="0.25">
      <c r="A411">
        <v>23583</v>
      </c>
      <c r="B411" t="s">
        <v>516</v>
      </c>
      <c r="C411" t="s">
        <v>178</v>
      </c>
      <c r="D411" t="s">
        <v>26</v>
      </c>
      <c r="E411" t="str">
        <f ca="1">IF(INT(RAND()*2)=1,"Online",IF(INT(RAND()*5)&gt;0,"Retail","Direct"))</f>
        <v>Online</v>
      </c>
      <c r="F411">
        <v>55</v>
      </c>
      <c r="G411" s="4">
        <v>41034</v>
      </c>
    </row>
    <row r="412" spans="1:7" x14ac:dyDescent="0.25">
      <c r="A412">
        <v>23615</v>
      </c>
      <c r="B412" t="s">
        <v>556</v>
      </c>
      <c r="C412" t="s">
        <v>557</v>
      </c>
      <c r="D412" t="s">
        <v>62</v>
      </c>
      <c r="E412" t="str">
        <f ca="1">IF(INT(RAND()*2)=1,"Online",IF(INT(RAND()*5)&gt;0,"Retail","Direct"))</f>
        <v>Retail</v>
      </c>
      <c r="F412">
        <v>27</v>
      </c>
      <c r="G412" s="4">
        <v>41034</v>
      </c>
    </row>
    <row r="413" spans="1:7" x14ac:dyDescent="0.25">
      <c r="A413">
        <v>23942</v>
      </c>
      <c r="B413" t="s">
        <v>918</v>
      </c>
      <c r="C413" t="s">
        <v>314</v>
      </c>
      <c r="D413" t="s">
        <v>20</v>
      </c>
      <c r="E413" t="s">
        <v>1304</v>
      </c>
      <c r="F413">
        <v>86</v>
      </c>
      <c r="G413" s="4">
        <v>41034</v>
      </c>
    </row>
    <row r="414" spans="1:7" x14ac:dyDescent="0.25">
      <c r="A414">
        <v>23466</v>
      </c>
      <c r="B414" t="s">
        <v>364</v>
      </c>
      <c r="C414" t="s">
        <v>201</v>
      </c>
      <c r="D414" t="s">
        <v>14</v>
      </c>
      <c r="E414" t="str">
        <f t="shared" ref="E414:E419" ca="1" si="17">IF(INT(RAND()*2)=1,"Online",IF(INT(RAND()*5)&gt;0,"Retail","Direct"))</f>
        <v>Retail</v>
      </c>
      <c r="F414">
        <v>79</v>
      </c>
      <c r="G414" s="4">
        <v>41035</v>
      </c>
    </row>
    <row r="415" spans="1:7" x14ac:dyDescent="0.25">
      <c r="A415">
        <v>23467</v>
      </c>
      <c r="B415" t="s">
        <v>365</v>
      </c>
      <c r="C415" t="s">
        <v>366</v>
      </c>
      <c r="D415" t="s">
        <v>14</v>
      </c>
      <c r="E415" t="str">
        <f t="shared" ca="1" si="17"/>
        <v>Online</v>
      </c>
      <c r="F415">
        <v>10</v>
      </c>
      <c r="G415" s="4">
        <v>41035</v>
      </c>
    </row>
    <row r="416" spans="1:7" x14ac:dyDescent="0.25">
      <c r="A416">
        <v>23470</v>
      </c>
      <c r="B416" t="s">
        <v>369</v>
      </c>
      <c r="C416" t="s">
        <v>370</v>
      </c>
      <c r="D416" t="s">
        <v>20</v>
      </c>
      <c r="E416" t="str">
        <f t="shared" ca="1" si="17"/>
        <v>Online</v>
      </c>
      <c r="F416">
        <v>129</v>
      </c>
      <c r="G416" s="4">
        <v>41035</v>
      </c>
    </row>
    <row r="417" spans="1:7" x14ac:dyDescent="0.25">
      <c r="A417">
        <v>23543</v>
      </c>
      <c r="B417" t="s">
        <v>465</v>
      </c>
      <c r="C417" t="s">
        <v>74</v>
      </c>
      <c r="D417" t="s">
        <v>8</v>
      </c>
      <c r="E417" t="str">
        <f t="shared" ca="1" si="17"/>
        <v>Direct</v>
      </c>
      <c r="F417">
        <v>137</v>
      </c>
      <c r="G417" s="4">
        <v>41035</v>
      </c>
    </row>
    <row r="418" spans="1:7" x14ac:dyDescent="0.25">
      <c r="A418">
        <v>23621</v>
      </c>
      <c r="B418" t="s">
        <v>563</v>
      </c>
      <c r="C418" t="s">
        <v>188</v>
      </c>
      <c r="D418" t="s">
        <v>43</v>
      </c>
      <c r="E418" t="str">
        <f t="shared" ca="1" si="17"/>
        <v>Online</v>
      </c>
      <c r="F418">
        <v>34</v>
      </c>
      <c r="G418" s="4">
        <v>41035</v>
      </c>
    </row>
    <row r="419" spans="1:7" x14ac:dyDescent="0.25">
      <c r="A419">
        <v>23622</v>
      </c>
      <c r="B419" t="s">
        <v>564</v>
      </c>
      <c r="C419" t="s">
        <v>565</v>
      </c>
      <c r="D419" t="s">
        <v>55</v>
      </c>
      <c r="E419" t="str">
        <f t="shared" ca="1" si="17"/>
        <v>Retail</v>
      </c>
      <c r="F419">
        <v>37</v>
      </c>
      <c r="G419" s="4">
        <v>41035</v>
      </c>
    </row>
    <row r="420" spans="1:7" x14ac:dyDescent="0.25">
      <c r="A420">
        <v>23473</v>
      </c>
      <c r="B420" t="s">
        <v>375</v>
      </c>
      <c r="C420" t="s">
        <v>327</v>
      </c>
      <c r="D420" t="s">
        <v>48</v>
      </c>
      <c r="E420" t="s">
        <v>1304</v>
      </c>
      <c r="F420">
        <v>148</v>
      </c>
      <c r="G420" s="4">
        <v>41035</v>
      </c>
    </row>
    <row r="421" spans="1:7" x14ac:dyDescent="0.25">
      <c r="A421">
        <v>23654</v>
      </c>
      <c r="B421" t="s">
        <v>607</v>
      </c>
      <c r="C421" t="s">
        <v>608</v>
      </c>
      <c r="D421" t="s">
        <v>17</v>
      </c>
      <c r="E421" t="s">
        <v>1305</v>
      </c>
      <c r="F421">
        <v>158</v>
      </c>
      <c r="G421" s="4">
        <v>41035</v>
      </c>
    </row>
    <row r="422" spans="1:7" x14ac:dyDescent="0.25">
      <c r="A422">
        <v>23485</v>
      </c>
      <c r="B422" t="s">
        <v>389</v>
      </c>
      <c r="C422" t="s">
        <v>390</v>
      </c>
      <c r="D422" t="s">
        <v>48</v>
      </c>
      <c r="E422" t="str">
        <f ca="1">IF(INT(RAND()*2)=1,"Online",IF(INT(RAND()*5)&gt;0,"Retail","Direct"))</f>
        <v>Retail</v>
      </c>
      <c r="F422">
        <v>38</v>
      </c>
      <c r="G422" s="4">
        <v>41036</v>
      </c>
    </row>
    <row r="423" spans="1:7" x14ac:dyDescent="0.25">
      <c r="A423">
        <v>23525</v>
      </c>
      <c r="B423" t="s">
        <v>440</v>
      </c>
      <c r="C423" t="s">
        <v>116</v>
      </c>
      <c r="D423" t="s">
        <v>43</v>
      </c>
      <c r="E423" t="str">
        <f ca="1">IF(INT(RAND()*2)=1,"Online",IF(INT(RAND()*5)&gt;0,"Retail","Direct"))</f>
        <v>Online</v>
      </c>
      <c r="F423">
        <v>167</v>
      </c>
      <c r="G423" s="4">
        <v>41036</v>
      </c>
    </row>
    <row r="424" spans="1:7" x14ac:dyDescent="0.25">
      <c r="A424">
        <v>23575</v>
      </c>
      <c r="B424" t="s">
        <v>506</v>
      </c>
      <c r="C424" t="s">
        <v>507</v>
      </c>
      <c r="D424" t="s">
        <v>14</v>
      </c>
      <c r="E424" t="str">
        <f ca="1">IF(INT(RAND()*2)=1,"Online",IF(INT(RAND()*5)&gt;0,"Retail","Direct"))</f>
        <v>Retail</v>
      </c>
      <c r="F424">
        <v>29</v>
      </c>
      <c r="G424" s="4">
        <v>41036</v>
      </c>
    </row>
    <row r="425" spans="1:7" x14ac:dyDescent="0.25">
      <c r="A425">
        <v>23605</v>
      </c>
      <c r="B425" t="s">
        <v>542</v>
      </c>
      <c r="C425" t="s">
        <v>236</v>
      </c>
      <c r="D425" t="s">
        <v>8</v>
      </c>
      <c r="E425" t="str">
        <f ca="1">IF(INT(RAND()*2)=1,"Online",IF(INT(RAND()*5)&gt;0,"Retail","Direct"))</f>
        <v>Online</v>
      </c>
      <c r="F425">
        <v>79</v>
      </c>
      <c r="G425" s="4">
        <v>41036</v>
      </c>
    </row>
    <row r="426" spans="1:7" x14ac:dyDescent="0.25">
      <c r="A426">
        <v>23628</v>
      </c>
      <c r="B426" t="s">
        <v>573</v>
      </c>
      <c r="C426" t="s">
        <v>28</v>
      </c>
      <c r="D426" t="s">
        <v>43</v>
      </c>
      <c r="E426" t="str">
        <f ca="1">IF(INT(RAND()*2)=1,"Online",IF(INT(RAND()*5)&gt;0,"Retail","Direct"))</f>
        <v>Online</v>
      </c>
      <c r="F426">
        <v>169</v>
      </c>
      <c r="G426" s="4">
        <v>41036</v>
      </c>
    </row>
    <row r="427" spans="1:7" x14ac:dyDescent="0.25">
      <c r="A427">
        <v>24134</v>
      </c>
      <c r="B427" t="s">
        <v>1121</v>
      </c>
      <c r="C427" t="s">
        <v>316</v>
      </c>
      <c r="D427" t="s">
        <v>14</v>
      </c>
      <c r="E427" t="s">
        <v>1305</v>
      </c>
      <c r="F427">
        <v>182</v>
      </c>
      <c r="G427" s="4">
        <v>41036</v>
      </c>
    </row>
    <row r="428" spans="1:7" x14ac:dyDescent="0.25">
      <c r="A428">
        <v>23400</v>
      </c>
      <c r="B428" t="s">
        <v>262</v>
      </c>
      <c r="C428" t="s">
        <v>263</v>
      </c>
      <c r="D428" t="s">
        <v>8</v>
      </c>
      <c r="E428" t="s">
        <v>1305</v>
      </c>
      <c r="F428">
        <v>54</v>
      </c>
      <c r="G428" s="4">
        <v>41036</v>
      </c>
    </row>
    <row r="429" spans="1:7" x14ac:dyDescent="0.25">
      <c r="A429">
        <v>23493</v>
      </c>
      <c r="B429" t="s">
        <v>399</v>
      </c>
      <c r="C429" t="s">
        <v>372</v>
      </c>
      <c r="D429" t="s">
        <v>8</v>
      </c>
      <c r="E429" t="str">
        <f t="shared" ref="E429:E436" ca="1" si="18">IF(INT(RAND()*2)=1,"Online",IF(INT(RAND()*5)&gt;0,"Retail","Direct"))</f>
        <v>Retail</v>
      </c>
      <c r="F429">
        <v>176</v>
      </c>
      <c r="G429" s="4">
        <v>41037</v>
      </c>
    </row>
    <row r="430" spans="1:7" x14ac:dyDescent="0.25">
      <c r="A430">
        <v>23565</v>
      </c>
      <c r="B430" t="s">
        <v>494</v>
      </c>
      <c r="C430" t="s">
        <v>133</v>
      </c>
      <c r="D430" t="s">
        <v>14</v>
      </c>
      <c r="E430" t="str">
        <f t="shared" ca="1" si="18"/>
        <v>Online</v>
      </c>
      <c r="F430">
        <v>70</v>
      </c>
      <c r="G430" s="4">
        <v>41037</v>
      </c>
    </row>
    <row r="431" spans="1:7" x14ac:dyDescent="0.25">
      <c r="A431">
        <v>23586</v>
      </c>
      <c r="B431" t="s">
        <v>519</v>
      </c>
      <c r="C431" t="s">
        <v>178</v>
      </c>
      <c r="D431" t="s">
        <v>26</v>
      </c>
      <c r="E431" t="str">
        <f t="shared" ca="1" si="18"/>
        <v>Direct</v>
      </c>
      <c r="F431">
        <v>175</v>
      </c>
      <c r="G431" s="4">
        <v>41037</v>
      </c>
    </row>
    <row r="432" spans="1:7" x14ac:dyDescent="0.25">
      <c r="A432">
        <v>23660</v>
      </c>
      <c r="B432" t="s">
        <v>614</v>
      </c>
      <c r="C432" t="s">
        <v>608</v>
      </c>
      <c r="D432" t="s">
        <v>43</v>
      </c>
      <c r="E432" t="str">
        <f t="shared" ca="1" si="18"/>
        <v>Online</v>
      </c>
      <c r="F432">
        <v>189</v>
      </c>
      <c r="G432" s="4">
        <v>41037</v>
      </c>
    </row>
    <row r="433" spans="1:7" x14ac:dyDescent="0.25">
      <c r="A433">
        <v>23481</v>
      </c>
      <c r="B433" t="s">
        <v>385</v>
      </c>
      <c r="C433" t="s">
        <v>354</v>
      </c>
      <c r="D433" t="s">
        <v>31</v>
      </c>
      <c r="E433" t="str">
        <f t="shared" ca="1" si="18"/>
        <v>Online</v>
      </c>
      <c r="F433">
        <v>20</v>
      </c>
      <c r="G433" s="4">
        <v>41038</v>
      </c>
    </row>
    <row r="434" spans="1:7" x14ac:dyDescent="0.25">
      <c r="A434">
        <v>23511</v>
      </c>
      <c r="B434" t="s">
        <v>420</v>
      </c>
      <c r="C434" t="s">
        <v>421</v>
      </c>
      <c r="D434" t="s">
        <v>26</v>
      </c>
      <c r="E434" t="str">
        <f t="shared" ca="1" si="18"/>
        <v>Online</v>
      </c>
      <c r="F434">
        <v>158</v>
      </c>
      <c r="G434" s="4">
        <v>41038</v>
      </c>
    </row>
    <row r="435" spans="1:7" x14ac:dyDescent="0.25">
      <c r="A435">
        <v>23573</v>
      </c>
      <c r="B435" t="s">
        <v>504</v>
      </c>
      <c r="C435" t="s">
        <v>127</v>
      </c>
      <c r="D435" t="s">
        <v>55</v>
      </c>
      <c r="E435" t="str">
        <f t="shared" ca="1" si="18"/>
        <v>Online</v>
      </c>
      <c r="F435">
        <v>67</v>
      </c>
      <c r="G435" s="4">
        <v>41038</v>
      </c>
    </row>
    <row r="436" spans="1:7" x14ac:dyDescent="0.25">
      <c r="A436">
        <v>23646</v>
      </c>
      <c r="B436" t="s">
        <v>596</v>
      </c>
      <c r="C436" t="s">
        <v>597</v>
      </c>
      <c r="D436" t="s">
        <v>26</v>
      </c>
      <c r="E436" t="str">
        <f t="shared" ca="1" si="18"/>
        <v>Online</v>
      </c>
      <c r="F436">
        <v>131</v>
      </c>
      <c r="G436" s="4">
        <v>41038</v>
      </c>
    </row>
    <row r="437" spans="1:7" x14ac:dyDescent="0.25">
      <c r="A437">
        <v>23358</v>
      </c>
      <c r="B437" t="s">
        <v>195</v>
      </c>
      <c r="C437" t="s">
        <v>196</v>
      </c>
      <c r="D437" t="s">
        <v>20</v>
      </c>
      <c r="E437" t="s">
        <v>1305</v>
      </c>
      <c r="F437">
        <v>43</v>
      </c>
      <c r="G437" s="4">
        <v>41038</v>
      </c>
    </row>
    <row r="438" spans="1:7" x14ac:dyDescent="0.25">
      <c r="A438">
        <v>23497</v>
      </c>
      <c r="B438" t="s">
        <v>403</v>
      </c>
      <c r="C438" t="s">
        <v>404</v>
      </c>
      <c r="D438" t="s">
        <v>26</v>
      </c>
      <c r="E438" t="str">
        <f t="shared" ref="E438:E452" ca="1" si="19">IF(INT(RAND()*2)=1,"Online",IF(INT(RAND()*5)&gt;0,"Retail","Direct"))</f>
        <v>Retail</v>
      </c>
      <c r="F438">
        <v>126</v>
      </c>
      <c r="G438" s="4">
        <v>41039</v>
      </c>
    </row>
    <row r="439" spans="1:7" x14ac:dyDescent="0.25">
      <c r="A439">
        <v>23541</v>
      </c>
      <c r="B439" t="s">
        <v>463</v>
      </c>
      <c r="C439" t="s">
        <v>390</v>
      </c>
      <c r="D439" t="s">
        <v>20</v>
      </c>
      <c r="E439" t="str">
        <f t="shared" ca="1" si="19"/>
        <v>Retail</v>
      </c>
      <c r="F439">
        <v>127</v>
      </c>
      <c r="G439" s="4">
        <v>41039</v>
      </c>
    </row>
    <row r="440" spans="1:7" x14ac:dyDescent="0.25">
      <c r="A440">
        <v>23578</v>
      </c>
      <c r="B440" t="s">
        <v>510</v>
      </c>
      <c r="C440" t="s">
        <v>414</v>
      </c>
      <c r="D440" t="s">
        <v>8</v>
      </c>
      <c r="E440" t="str">
        <f t="shared" ca="1" si="19"/>
        <v>Retail</v>
      </c>
      <c r="F440">
        <v>119</v>
      </c>
      <c r="G440" s="4">
        <v>41039</v>
      </c>
    </row>
    <row r="441" spans="1:7" x14ac:dyDescent="0.25">
      <c r="A441">
        <v>23624</v>
      </c>
      <c r="B441" t="s">
        <v>568</v>
      </c>
      <c r="C441" t="s">
        <v>112</v>
      </c>
      <c r="D441" t="s">
        <v>31</v>
      </c>
      <c r="E441" t="str">
        <f t="shared" ca="1" si="19"/>
        <v>Online</v>
      </c>
      <c r="F441">
        <v>1</v>
      </c>
      <c r="G441" s="4">
        <v>41039</v>
      </c>
    </row>
    <row r="442" spans="1:7" x14ac:dyDescent="0.25">
      <c r="A442">
        <v>23480</v>
      </c>
      <c r="B442" t="s">
        <v>384</v>
      </c>
      <c r="C442" t="s">
        <v>314</v>
      </c>
      <c r="D442" t="s">
        <v>23</v>
      </c>
      <c r="E442" t="str">
        <f t="shared" ca="1" si="19"/>
        <v>Retail</v>
      </c>
      <c r="F442">
        <v>111</v>
      </c>
      <c r="G442" s="4">
        <v>41040</v>
      </c>
    </row>
    <row r="443" spans="1:7" x14ac:dyDescent="0.25">
      <c r="A443">
        <v>23633</v>
      </c>
      <c r="B443" t="s">
        <v>580</v>
      </c>
      <c r="C443" t="s">
        <v>61</v>
      </c>
      <c r="D443" t="s">
        <v>31</v>
      </c>
      <c r="E443" t="str">
        <f t="shared" ca="1" si="19"/>
        <v>Retail</v>
      </c>
      <c r="F443">
        <v>58</v>
      </c>
      <c r="G443" s="4">
        <v>41040</v>
      </c>
    </row>
    <row r="444" spans="1:7" x14ac:dyDescent="0.25">
      <c r="A444">
        <v>23637</v>
      </c>
      <c r="B444" t="s">
        <v>584</v>
      </c>
      <c r="C444" t="s">
        <v>84</v>
      </c>
      <c r="D444" t="s">
        <v>8</v>
      </c>
      <c r="E444" t="str">
        <f t="shared" ca="1" si="19"/>
        <v>Retail</v>
      </c>
      <c r="F444">
        <v>63</v>
      </c>
      <c r="G444" s="4">
        <v>41040</v>
      </c>
    </row>
    <row r="445" spans="1:7" x14ac:dyDescent="0.25">
      <c r="A445">
        <v>23640</v>
      </c>
      <c r="B445" t="s">
        <v>588</v>
      </c>
      <c r="C445" t="s">
        <v>33</v>
      </c>
      <c r="D445" t="s">
        <v>26</v>
      </c>
      <c r="E445" t="str">
        <f t="shared" ca="1" si="19"/>
        <v>Direct</v>
      </c>
      <c r="F445">
        <v>90</v>
      </c>
      <c r="G445" s="4">
        <v>41040</v>
      </c>
    </row>
    <row r="446" spans="1:7" x14ac:dyDescent="0.25">
      <c r="A446">
        <v>23648</v>
      </c>
      <c r="B446" t="s">
        <v>600</v>
      </c>
      <c r="C446" t="s">
        <v>374</v>
      </c>
      <c r="D446" t="s">
        <v>17</v>
      </c>
      <c r="E446" t="str">
        <f t="shared" ca="1" si="19"/>
        <v>Online</v>
      </c>
      <c r="F446">
        <v>153</v>
      </c>
      <c r="G446" s="4">
        <v>41040</v>
      </c>
    </row>
    <row r="447" spans="1:7" x14ac:dyDescent="0.25">
      <c r="A447">
        <v>23500</v>
      </c>
      <c r="B447" t="s">
        <v>407</v>
      </c>
      <c r="C447" t="s">
        <v>408</v>
      </c>
      <c r="D447" t="s">
        <v>48</v>
      </c>
      <c r="E447" t="str">
        <f t="shared" ca="1" si="19"/>
        <v>Retail</v>
      </c>
      <c r="F447">
        <v>8</v>
      </c>
      <c r="G447" s="4">
        <v>41041</v>
      </c>
    </row>
    <row r="448" spans="1:7" x14ac:dyDescent="0.25">
      <c r="A448">
        <v>23502</v>
      </c>
      <c r="B448" t="s">
        <v>410</v>
      </c>
      <c r="C448" t="s">
        <v>230</v>
      </c>
      <c r="D448" t="s">
        <v>23</v>
      </c>
      <c r="E448" t="str">
        <f t="shared" ca="1" si="19"/>
        <v>Direct</v>
      </c>
      <c r="F448">
        <v>123</v>
      </c>
      <c r="G448" s="4">
        <v>41041</v>
      </c>
    </row>
    <row r="449" spans="1:7" x14ac:dyDescent="0.25">
      <c r="A449">
        <v>23527</v>
      </c>
      <c r="B449" t="s">
        <v>443</v>
      </c>
      <c r="C449" t="s">
        <v>165</v>
      </c>
      <c r="D449" t="s">
        <v>17</v>
      </c>
      <c r="E449" t="str">
        <f t="shared" ca="1" si="19"/>
        <v>Online</v>
      </c>
      <c r="F449">
        <v>124</v>
      </c>
      <c r="G449" s="4">
        <v>41041</v>
      </c>
    </row>
    <row r="450" spans="1:7" x14ac:dyDescent="0.25">
      <c r="A450">
        <v>23581</v>
      </c>
      <c r="B450" t="s">
        <v>514</v>
      </c>
      <c r="C450" t="s">
        <v>469</v>
      </c>
      <c r="D450" t="s">
        <v>20</v>
      </c>
      <c r="E450" t="str">
        <f t="shared" ca="1" si="19"/>
        <v>Retail</v>
      </c>
      <c r="F450">
        <v>75</v>
      </c>
      <c r="G450" s="4">
        <v>41041</v>
      </c>
    </row>
    <row r="451" spans="1:7" x14ac:dyDescent="0.25">
      <c r="A451">
        <v>23582</v>
      </c>
      <c r="B451" t="s">
        <v>515</v>
      </c>
      <c r="C451" t="s">
        <v>430</v>
      </c>
      <c r="D451" t="s">
        <v>23</v>
      </c>
      <c r="E451" t="str">
        <f t="shared" ca="1" si="19"/>
        <v>Retail</v>
      </c>
      <c r="F451">
        <v>146</v>
      </c>
      <c r="G451" s="4">
        <v>41041</v>
      </c>
    </row>
    <row r="452" spans="1:7" x14ac:dyDescent="0.25">
      <c r="A452">
        <v>23590</v>
      </c>
      <c r="B452" t="s">
        <v>524</v>
      </c>
      <c r="C452" t="s">
        <v>393</v>
      </c>
      <c r="D452" t="s">
        <v>17</v>
      </c>
      <c r="E452" t="str">
        <f t="shared" ca="1" si="19"/>
        <v>Online</v>
      </c>
      <c r="F452">
        <v>148</v>
      </c>
      <c r="G452" s="4">
        <v>41041</v>
      </c>
    </row>
    <row r="453" spans="1:7" x14ac:dyDescent="0.25">
      <c r="A453">
        <v>23904</v>
      </c>
      <c r="B453" t="s">
        <v>879</v>
      </c>
      <c r="C453" t="s">
        <v>84</v>
      </c>
      <c r="D453" t="s">
        <v>26</v>
      </c>
      <c r="E453" t="s">
        <v>1304</v>
      </c>
      <c r="F453">
        <v>76</v>
      </c>
      <c r="G453" s="4">
        <v>41041</v>
      </c>
    </row>
    <row r="454" spans="1:7" x14ac:dyDescent="0.25">
      <c r="A454">
        <v>23477</v>
      </c>
      <c r="B454" t="s">
        <v>380</v>
      </c>
      <c r="C454" t="s">
        <v>381</v>
      </c>
      <c r="D454" t="s">
        <v>17</v>
      </c>
      <c r="E454" t="str">
        <f ca="1">IF(INT(RAND()*2)=1,"Online",IF(INT(RAND()*5)&gt;0,"Retail","Direct"))</f>
        <v>Online</v>
      </c>
      <c r="F454">
        <v>164</v>
      </c>
      <c r="G454" s="4">
        <v>41042</v>
      </c>
    </row>
    <row r="455" spans="1:7" x14ac:dyDescent="0.25">
      <c r="A455">
        <v>23522</v>
      </c>
      <c r="B455" t="s">
        <v>437</v>
      </c>
      <c r="C455" t="s">
        <v>343</v>
      </c>
      <c r="D455" t="s">
        <v>55</v>
      </c>
      <c r="E455" t="str">
        <f ca="1">IF(INT(RAND()*2)=1,"Online",IF(INT(RAND()*5)&gt;0,"Retail","Direct"))</f>
        <v>Retail</v>
      </c>
      <c r="F455">
        <v>105</v>
      </c>
      <c r="G455" s="4">
        <v>41042</v>
      </c>
    </row>
    <row r="456" spans="1:7" x14ac:dyDescent="0.25">
      <c r="A456">
        <v>23635</v>
      </c>
      <c r="B456" t="s">
        <v>582</v>
      </c>
      <c r="C456" t="s">
        <v>298</v>
      </c>
      <c r="D456" t="s">
        <v>8</v>
      </c>
      <c r="E456" t="str">
        <f ca="1">IF(INT(RAND()*2)=1,"Online",IF(INT(RAND()*5)&gt;0,"Retail","Direct"))</f>
        <v>Online</v>
      </c>
      <c r="F456">
        <v>115</v>
      </c>
      <c r="G456" s="4">
        <v>41042</v>
      </c>
    </row>
    <row r="457" spans="1:7" x14ac:dyDescent="0.25">
      <c r="A457">
        <v>23488</v>
      </c>
      <c r="B457" t="s">
        <v>394</v>
      </c>
      <c r="C457" t="s">
        <v>354</v>
      </c>
      <c r="D457" t="s">
        <v>55</v>
      </c>
      <c r="E457" t="s">
        <v>1304</v>
      </c>
      <c r="F457">
        <v>129</v>
      </c>
      <c r="G457" s="4">
        <v>41042</v>
      </c>
    </row>
    <row r="458" spans="1:7" x14ac:dyDescent="0.25">
      <c r="A458">
        <v>23571</v>
      </c>
      <c r="B458" t="s">
        <v>501</v>
      </c>
      <c r="C458" t="s">
        <v>462</v>
      </c>
      <c r="D458" t="s">
        <v>17</v>
      </c>
      <c r="E458" t="str">
        <f ca="1">IF(INT(RAND()*2)=1,"Online",IF(INT(RAND()*5)&gt;0,"Retail","Direct"))</f>
        <v>Online</v>
      </c>
      <c r="F458">
        <v>71</v>
      </c>
      <c r="G458" s="4">
        <v>41043</v>
      </c>
    </row>
    <row r="459" spans="1:7" x14ac:dyDescent="0.25">
      <c r="A459">
        <v>23574</v>
      </c>
      <c r="B459" t="s">
        <v>505</v>
      </c>
      <c r="C459" t="s">
        <v>327</v>
      </c>
      <c r="D459" t="s">
        <v>20</v>
      </c>
      <c r="E459" t="str">
        <f ca="1">IF(INT(RAND()*2)=1,"Online",IF(INT(RAND()*5)&gt;0,"Retail","Direct"))</f>
        <v>Online</v>
      </c>
      <c r="F459">
        <v>33</v>
      </c>
      <c r="G459" s="4">
        <v>41043</v>
      </c>
    </row>
    <row r="460" spans="1:7" x14ac:dyDescent="0.25">
      <c r="A460">
        <v>23630</v>
      </c>
      <c r="B460" t="s">
        <v>576</v>
      </c>
      <c r="C460" t="s">
        <v>74</v>
      </c>
      <c r="D460" t="s">
        <v>20</v>
      </c>
      <c r="E460" t="str">
        <f ca="1">IF(INT(RAND()*2)=1,"Online",IF(INT(RAND()*5)&gt;0,"Retail","Direct"))</f>
        <v>Online</v>
      </c>
      <c r="F460">
        <v>55</v>
      </c>
      <c r="G460" s="4">
        <v>41043</v>
      </c>
    </row>
    <row r="461" spans="1:7" x14ac:dyDescent="0.25">
      <c r="A461">
        <v>23755</v>
      </c>
      <c r="B461" t="s">
        <v>721</v>
      </c>
      <c r="C461" t="s">
        <v>471</v>
      </c>
      <c r="D461" t="s">
        <v>11</v>
      </c>
      <c r="E461" t="s">
        <v>1304</v>
      </c>
      <c r="F461">
        <v>195</v>
      </c>
      <c r="G461" s="4">
        <v>41043</v>
      </c>
    </row>
    <row r="462" spans="1:7" x14ac:dyDescent="0.25">
      <c r="A462">
        <v>24056</v>
      </c>
      <c r="B462" t="s">
        <v>1040</v>
      </c>
      <c r="C462" t="s">
        <v>471</v>
      </c>
      <c r="D462" t="s">
        <v>62</v>
      </c>
      <c r="E462" t="s">
        <v>1304</v>
      </c>
      <c r="F462">
        <v>135</v>
      </c>
      <c r="G462" s="4">
        <v>41043</v>
      </c>
    </row>
    <row r="463" spans="1:7" x14ac:dyDescent="0.25">
      <c r="A463">
        <v>23468</v>
      </c>
      <c r="B463" t="s">
        <v>367</v>
      </c>
      <c r="C463" t="s">
        <v>347</v>
      </c>
      <c r="D463" t="s">
        <v>48</v>
      </c>
      <c r="E463" t="str">
        <f t="shared" ref="E463:E480" ca="1" si="20">IF(INT(RAND()*2)=1,"Online",IF(INT(RAND()*5)&gt;0,"Retail","Direct"))</f>
        <v>Online</v>
      </c>
      <c r="F463">
        <v>41</v>
      </c>
      <c r="G463" s="4">
        <v>41044</v>
      </c>
    </row>
    <row r="464" spans="1:7" x14ac:dyDescent="0.25">
      <c r="A464">
        <v>23475</v>
      </c>
      <c r="B464" t="s">
        <v>377</v>
      </c>
      <c r="C464" t="s">
        <v>378</v>
      </c>
      <c r="D464" t="s">
        <v>55</v>
      </c>
      <c r="E464" t="str">
        <f t="shared" ca="1" si="20"/>
        <v>Retail</v>
      </c>
      <c r="F464">
        <v>16</v>
      </c>
      <c r="G464" s="4">
        <v>41044</v>
      </c>
    </row>
    <row r="465" spans="1:7" x14ac:dyDescent="0.25">
      <c r="A465">
        <v>23558</v>
      </c>
      <c r="B465" t="s">
        <v>486</v>
      </c>
      <c r="C465" t="s">
        <v>487</v>
      </c>
      <c r="D465" t="s">
        <v>17</v>
      </c>
      <c r="E465" t="str">
        <f t="shared" ca="1" si="20"/>
        <v>Retail</v>
      </c>
      <c r="F465">
        <v>164</v>
      </c>
      <c r="G465" s="4">
        <v>41044</v>
      </c>
    </row>
    <row r="466" spans="1:7" x14ac:dyDescent="0.25">
      <c r="A466">
        <v>23585</v>
      </c>
      <c r="B466" t="s">
        <v>518</v>
      </c>
      <c r="C466" t="s">
        <v>503</v>
      </c>
      <c r="D466" t="s">
        <v>26</v>
      </c>
      <c r="E466" t="str">
        <f t="shared" ca="1" si="20"/>
        <v>Online</v>
      </c>
      <c r="F466">
        <v>164</v>
      </c>
      <c r="G466" s="4">
        <v>41044</v>
      </c>
    </row>
    <row r="467" spans="1:7" x14ac:dyDescent="0.25">
      <c r="A467">
        <v>23588</v>
      </c>
      <c r="B467" t="s">
        <v>521</v>
      </c>
      <c r="C467" t="s">
        <v>522</v>
      </c>
      <c r="D467" t="s">
        <v>62</v>
      </c>
      <c r="E467" t="str">
        <f t="shared" ca="1" si="20"/>
        <v>Online</v>
      </c>
      <c r="F467">
        <v>59</v>
      </c>
      <c r="G467" s="4">
        <v>41044</v>
      </c>
    </row>
    <row r="468" spans="1:7" x14ac:dyDescent="0.25">
      <c r="A468">
        <v>23629</v>
      </c>
      <c r="B468" t="s">
        <v>574</v>
      </c>
      <c r="C468" t="s">
        <v>575</v>
      </c>
      <c r="D468" t="s">
        <v>17</v>
      </c>
      <c r="E468" t="str">
        <f t="shared" ca="1" si="20"/>
        <v>Online</v>
      </c>
      <c r="F468">
        <v>79</v>
      </c>
      <c r="G468" s="4">
        <v>41044</v>
      </c>
    </row>
    <row r="469" spans="1:7" x14ac:dyDescent="0.25">
      <c r="A469">
        <v>23658</v>
      </c>
      <c r="B469" t="s">
        <v>612</v>
      </c>
      <c r="C469" t="s">
        <v>427</v>
      </c>
      <c r="D469" t="s">
        <v>55</v>
      </c>
      <c r="E469" t="str">
        <f t="shared" ca="1" si="20"/>
        <v>Online</v>
      </c>
      <c r="F469">
        <v>88</v>
      </c>
      <c r="G469" s="4">
        <v>41044</v>
      </c>
    </row>
    <row r="470" spans="1:7" x14ac:dyDescent="0.25">
      <c r="A470">
        <v>23495</v>
      </c>
      <c r="B470" t="s">
        <v>401</v>
      </c>
      <c r="C470" t="s">
        <v>66</v>
      </c>
      <c r="D470" t="s">
        <v>8</v>
      </c>
      <c r="E470" t="str">
        <f t="shared" ca="1" si="20"/>
        <v>Online</v>
      </c>
      <c r="F470">
        <v>192</v>
      </c>
      <c r="G470" s="4">
        <v>41045</v>
      </c>
    </row>
    <row r="471" spans="1:7" x14ac:dyDescent="0.25">
      <c r="A471">
        <v>23501</v>
      </c>
      <c r="B471" t="s">
        <v>409</v>
      </c>
      <c r="C471" t="s">
        <v>274</v>
      </c>
      <c r="D471" t="s">
        <v>23</v>
      </c>
      <c r="E471" t="str">
        <f t="shared" ca="1" si="20"/>
        <v>Retail</v>
      </c>
      <c r="F471">
        <v>204</v>
      </c>
      <c r="G471" s="4">
        <v>41045</v>
      </c>
    </row>
    <row r="472" spans="1:7" x14ac:dyDescent="0.25">
      <c r="A472">
        <v>23513</v>
      </c>
      <c r="B472" t="s">
        <v>423</v>
      </c>
      <c r="C472" t="s">
        <v>142</v>
      </c>
      <c r="D472" t="s">
        <v>43</v>
      </c>
      <c r="E472" t="str">
        <f t="shared" ca="1" si="20"/>
        <v>Direct</v>
      </c>
      <c r="F472">
        <v>78</v>
      </c>
      <c r="G472" s="4">
        <v>41045</v>
      </c>
    </row>
    <row r="473" spans="1:7" x14ac:dyDescent="0.25">
      <c r="A473">
        <v>23540</v>
      </c>
      <c r="B473" t="s">
        <v>461</v>
      </c>
      <c r="C473" t="s">
        <v>462</v>
      </c>
      <c r="D473" t="s">
        <v>14</v>
      </c>
      <c r="E473" t="str">
        <f t="shared" ca="1" si="20"/>
        <v>Online</v>
      </c>
      <c r="F473">
        <v>7</v>
      </c>
      <c r="G473" s="4">
        <v>41045</v>
      </c>
    </row>
    <row r="474" spans="1:7" x14ac:dyDescent="0.25">
      <c r="A474">
        <v>23580</v>
      </c>
      <c r="B474" t="s">
        <v>512</v>
      </c>
      <c r="C474" t="s">
        <v>513</v>
      </c>
      <c r="D474" t="s">
        <v>14</v>
      </c>
      <c r="E474" t="str">
        <f t="shared" ca="1" si="20"/>
        <v>Online</v>
      </c>
      <c r="F474">
        <v>1</v>
      </c>
      <c r="G474" s="4">
        <v>41045</v>
      </c>
    </row>
    <row r="475" spans="1:7" x14ac:dyDescent="0.25">
      <c r="A475">
        <v>23504</v>
      </c>
      <c r="B475" t="s">
        <v>412</v>
      </c>
      <c r="C475" t="s">
        <v>94</v>
      </c>
      <c r="D475" t="s">
        <v>43</v>
      </c>
      <c r="E475" t="str">
        <f t="shared" ca="1" si="20"/>
        <v>Retail</v>
      </c>
      <c r="F475">
        <v>88</v>
      </c>
      <c r="G475" s="4">
        <v>41046</v>
      </c>
    </row>
    <row r="476" spans="1:7" x14ac:dyDescent="0.25">
      <c r="A476">
        <v>23517</v>
      </c>
      <c r="B476" t="s">
        <v>429</v>
      </c>
      <c r="C476" t="s">
        <v>430</v>
      </c>
      <c r="D476" t="s">
        <v>23</v>
      </c>
      <c r="E476" t="str">
        <f t="shared" ca="1" si="20"/>
        <v>Online</v>
      </c>
      <c r="F476">
        <v>144</v>
      </c>
      <c r="G476" s="4">
        <v>41046</v>
      </c>
    </row>
    <row r="477" spans="1:7" x14ac:dyDescent="0.25">
      <c r="A477">
        <v>23544</v>
      </c>
      <c r="B477" t="s">
        <v>466</v>
      </c>
      <c r="C477" t="s">
        <v>256</v>
      </c>
      <c r="D477" t="s">
        <v>14</v>
      </c>
      <c r="E477" t="str">
        <f t="shared" ca="1" si="20"/>
        <v>Retail</v>
      </c>
      <c r="F477">
        <v>58</v>
      </c>
      <c r="G477" s="4">
        <v>41046</v>
      </c>
    </row>
    <row r="478" spans="1:7" x14ac:dyDescent="0.25">
      <c r="A478">
        <v>23653</v>
      </c>
      <c r="B478" t="s">
        <v>606</v>
      </c>
      <c r="C478" t="s">
        <v>10</v>
      </c>
      <c r="D478" t="s">
        <v>62</v>
      </c>
      <c r="E478" t="str">
        <f t="shared" ca="1" si="20"/>
        <v>Online</v>
      </c>
      <c r="F478">
        <v>165</v>
      </c>
      <c r="G478" s="4">
        <v>41046</v>
      </c>
    </row>
    <row r="479" spans="1:7" x14ac:dyDescent="0.25">
      <c r="A479">
        <v>23641</v>
      </c>
      <c r="B479" t="s">
        <v>589</v>
      </c>
      <c r="C479" t="s">
        <v>590</v>
      </c>
      <c r="D479" t="s">
        <v>14</v>
      </c>
      <c r="E479" t="str">
        <f t="shared" ca="1" si="20"/>
        <v>Retail</v>
      </c>
      <c r="F479">
        <v>11</v>
      </c>
      <c r="G479" s="4">
        <v>41047</v>
      </c>
    </row>
    <row r="480" spans="1:7" x14ac:dyDescent="0.25">
      <c r="A480">
        <v>23656</v>
      </c>
      <c r="B480" t="s">
        <v>610</v>
      </c>
      <c r="C480" t="s">
        <v>265</v>
      </c>
      <c r="D480" t="s">
        <v>48</v>
      </c>
      <c r="E480" t="str">
        <f t="shared" ca="1" si="20"/>
        <v>Retail</v>
      </c>
      <c r="F480">
        <v>206</v>
      </c>
      <c r="G480" s="4">
        <v>41047</v>
      </c>
    </row>
    <row r="481" spans="1:7" x14ac:dyDescent="0.25">
      <c r="A481">
        <v>23702</v>
      </c>
      <c r="B481" t="s">
        <v>664</v>
      </c>
      <c r="C481" t="s">
        <v>665</v>
      </c>
      <c r="D481" t="s">
        <v>43</v>
      </c>
      <c r="E481" t="s">
        <v>1304</v>
      </c>
      <c r="F481">
        <v>5</v>
      </c>
      <c r="G481" s="4">
        <v>41047</v>
      </c>
    </row>
    <row r="482" spans="1:7" x14ac:dyDescent="0.25">
      <c r="A482">
        <v>24014</v>
      </c>
      <c r="B482" t="s">
        <v>998</v>
      </c>
      <c r="C482" t="s">
        <v>142</v>
      </c>
      <c r="D482" t="s">
        <v>55</v>
      </c>
      <c r="E482" t="s">
        <v>1305</v>
      </c>
      <c r="F482">
        <v>8</v>
      </c>
      <c r="G482" s="4">
        <v>41047</v>
      </c>
    </row>
    <row r="483" spans="1:7" x14ac:dyDescent="0.25">
      <c r="A483">
        <v>23486</v>
      </c>
      <c r="B483" t="s">
        <v>391</v>
      </c>
      <c r="C483" t="s">
        <v>86</v>
      </c>
      <c r="D483" t="s">
        <v>48</v>
      </c>
      <c r="E483" t="str">
        <f ca="1">IF(INT(RAND()*2)=1,"Online",IF(INT(RAND()*5)&gt;0,"Retail","Direct"))</f>
        <v>Online</v>
      </c>
      <c r="F483">
        <v>206</v>
      </c>
      <c r="G483" s="4">
        <v>41048</v>
      </c>
    </row>
    <row r="484" spans="1:7" x14ac:dyDescent="0.25">
      <c r="A484">
        <v>23499</v>
      </c>
      <c r="B484" t="s">
        <v>406</v>
      </c>
      <c r="C484" t="s">
        <v>267</v>
      </c>
      <c r="D484" t="s">
        <v>23</v>
      </c>
      <c r="E484" t="str">
        <f ca="1">IF(INT(RAND()*2)=1,"Online",IF(INT(RAND()*5)&gt;0,"Retail","Direct"))</f>
        <v>Online</v>
      </c>
      <c r="F484">
        <v>116</v>
      </c>
      <c r="G484" s="4">
        <v>41048</v>
      </c>
    </row>
    <row r="485" spans="1:7" x14ac:dyDescent="0.25">
      <c r="A485">
        <v>23601</v>
      </c>
      <c r="B485" t="s">
        <v>537</v>
      </c>
      <c r="C485" t="s">
        <v>296</v>
      </c>
      <c r="D485" t="s">
        <v>48</v>
      </c>
      <c r="E485" t="str">
        <f ca="1">IF(INT(RAND()*2)=1,"Online",IF(INT(RAND()*5)&gt;0,"Retail","Direct"))</f>
        <v>Retail</v>
      </c>
      <c r="F485">
        <v>44</v>
      </c>
      <c r="G485" s="4">
        <v>41048</v>
      </c>
    </row>
    <row r="486" spans="1:7" x14ac:dyDescent="0.25">
      <c r="A486">
        <v>23769</v>
      </c>
      <c r="B486" t="s">
        <v>735</v>
      </c>
      <c r="C486" t="s">
        <v>201</v>
      </c>
      <c r="D486" t="s">
        <v>31</v>
      </c>
      <c r="E486" t="s">
        <v>1304</v>
      </c>
      <c r="F486">
        <v>62</v>
      </c>
      <c r="G486" s="4">
        <v>41048</v>
      </c>
    </row>
    <row r="487" spans="1:7" x14ac:dyDescent="0.25">
      <c r="A487">
        <v>23535</v>
      </c>
      <c r="B487" t="s">
        <v>455</v>
      </c>
      <c r="C487" t="s">
        <v>193</v>
      </c>
      <c r="D487" t="s">
        <v>17</v>
      </c>
      <c r="E487" t="str">
        <f t="shared" ref="E487:E494" ca="1" si="21">IF(INT(RAND()*2)=1,"Online",IF(INT(RAND()*5)&gt;0,"Retail","Direct"))</f>
        <v>Online</v>
      </c>
      <c r="F487">
        <v>159</v>
      </c>
      <c r="G487" s="4">
        <v>41049</v>
      </c>
    </row>
    <row r="488" spans="1:7" x14ac:dyDescent="0.25">
      <c r="A488">
        <v>23566</v>
      </c>
      <c r="B488" t="s">
        <v>495</v>
      </c>
      <c r="C488" t="s">
        <v>496</v>
      </c>
      <c r="D488" t="s">
        <v>43</v>
      </c>
      <c r="E488" t="str">
        <f t="shared" ca="1" si="21"/>
        <v>Online</v>
      </c>
      <c r="F488">
        <v>95</v>
      </c>
      <c r="G488" s="4">
        <v>41050</v>
      </c>
    </row>
    <row r="489" spans="1:7" x14ac:dyDescent="0.25">
      <c r="A489">
        <v>23576</v>
      </c>
      <c r="B489" t="s">
        <v>508</v>
      </c>
      <c r="C489" t="s">
        <v>57</v>
      </c>
      <c r="D489" t="s">
        <v>62</v>
      </c>
      <c r="E489" t="str">
        <f t="shared" ca="1" si="21"/>
        <v>Retail</v>
      </c>
      <c r="F489">
        <v>199</v>
      </c>
      <c r="G489" s="4">
        <v>41050</v>
      </c>
    </row>
    <row r="490" spans="1:7" x14ac:dyDescent="0.25">
      <c r="A490">
        <v>23607</v>
      </c>
      <c r="B490" t="s">
        <v>544</v>
      </c>
      <c r="C490" t="s">
        <v>19</v>
      </c>
      <c r="D490" t="s">
        <v>14</v>
      </c>
      <c r="E490" t="str">
        <f t="shared" ca="1" si="21"/>
        <v>Online</v>
      </c>
      <c r="F490">
        <v>121</v>
      </c>
      <c r="G490" s="4">
        <v>41050</v>
      </c>
    </row>
    <row r="491" spans="1:7" x14ac:dyDescent="0.25">
      <c r="A491">
        <v>23483</v>
      </c>
      <c r="B491" t="s">
        <v>387</v>
      </c>
      <c r="C491" t="s">
        <v>42</v>
      </c>
      <c r="D491" t="s">
        <v>8</v>
      </c>
      <c r="E491" t="str">
        <f t="shared" ca="1" si="21"/>
        <v>Online</v>
      </c>
      <c r="F491">
        <v>122</v>
      </c>
      <c r="G491" s="4">
        <v>41051</v>
      </c>
    </row>
    <row r="492" spans="1:7" x14ac:dyDescent="0.25">
      <c r="A492">
        <v>23524</v>
      </c>
      <c r="B492" t="s">
        <v>439</v>
      </c>
      <c r="C492" t="s">
        <v>59</v>
      </c>
      <c r="D492" t="s">
        <v>62</v>
      </c>
      <c r="E492" t="str">
        <f t="shared" ca="1" si="21"/>
        <v>Retail</v>
      </c>
      <c r="F492">
        <v>115</v>
      </c>
      <c r="G492" s="4">
        <v>41051</v>
      </c>
    </row>
    <row r="493" spans="1:7" x14ac:dyDescent="0.25">
      <c r="A493">
        <v>23554</v>
      </c>
      <c r="B493" t="s">
        <v>480</v>
      </c>
      <c r="C493" t="s">
        <v>481</v>
      </c>
      <c r="D493" t="s">
        <v>26</v>
      </c>
      <c r="E493" t="str">
        <f t="shared" ca="1" si="21"/>
        <v>Retail</v>
      </c>
      <c r="F493">
        <v>204</v>
      </c>
      <c r="G493" s="4">
        <v>41051</v>
      </c>
    </row>
    <row r="494" spans="1:7" x14ac:dyDescent="0.25">
      <c r="A494">
        <v>23639</v>
      </c>
      <c r="B494" t="s">
        <v>586</v>
      </c>
      <c r="C494" t="s">
        <v>587</v>
      </c>
      <c r="D494" t="s">
        <v>14</v>
      </c>
      <c r="E494" t="str">
        <f t="shared" ca="1" si="21"/>
        <v>Online</v>
      </c>
      <c r="F494">
        <v>119</v>
      </c>
      <c r="G494" s="4">
        <v>41051</v>
      </c>
    </row>
    <row r="495" spans="1:7" x14ac:dyDescent="0.25">
      <c r="A495">
        <v>24049</v>
      </c>
      <c r="B495" t="s">
        <v>1033</v>
      </c>
      <c r="C495" t="s">
        <v>205</v>
      </c>
      <c r="D495" t="s">
        <v>26</v>
      </c>
      <c r="E495" t="s">
        <v>1305</v>
      </c>
      <c r="F495">
        <v>110</v>
      </c>
      <c r="G495" s="4">
        <v>41051</v>
      </c>
    </row>
    <row r="496" spans="1:7" x14ac:dyDescent="0.25">
      <c r="A496">
        <v>24200</v>
      </c>
      <c r="B496" t="s">
        <v>1188</v>
      </c>
      <c r="C496" t="s">
        <v>336</v>
      </c>
      <c r="D496" t="s">
        <v>11</v>
      </c>
      <c r="E496" t="s">
        <v>1305</v>
      </c>
      <c r="F496">
        <v>161</v>
      </c>
      <c r="G496" s="4">
        <v>41051</v>
      </c>
    </row>
    <row r="497" spans="1:7" x14ac:dyDescent="0.25">
      <c r="A497">
        <v>23473</v>
      </c>
      <c r="B497" t="s">
        <v>375</v>
      </c>
      <c r="C497" t="s">
        <v>327</v>
      </c>
      <c r="D497" t="s">
        <v>23</v>
      </c>
      <c r="E497" t="s">
        <v>1306</v>
      </c>
      <c r="F497">
        <v>152</v>
      </c>
      <c r="G497" s="4">
        <v>41051</v>
      </c>
    </row>
    <row r="498" spans="1:7" x14ac:dyDescent="0.25">
      <c r="A498">
        <v>23528</v>
      </c>
      <c r="B498" t="s">
        <v>444</v>
      </c>
      <c r="C498" t="s">
        <v>445</v>
      </c>
      <c r="D498" t="s">
        <v>23</v>
      </c>
      <c r="E498" t="s">
        <v>1305</v>
      </c>
      <c r="F498">
        <v>25</v>
      </c>
      <c r="G498" s="4">
        <v>41051</v>
      </c>
    </row>
    <row r="499" spans="1:7" x14ac:dyDescent="0.25">
      <c r="A499">
        <v>23557</v>
      </c>
      <c r="B499" t="s">
        <v>485</v>
      </c>
      <c r="C499" t="s">
        <v>88</v>
      </c>
      <c r="D499" t="s">
        <v>43</v>
      </c>
      <c r="E499" t="s">
        <v>1305</v>
      </c>
      <c r="F499">
        <v>112</v>
      </c>
      <c r="G499" s="4">
        <v>41051</v>
      </c>
    </row>
    <row r="500" spans="1:7" x14ac:dyDescent="0.25">
      <c r="A500">
        <v>23602</v>
      </c>
      <c r="B500" t="s">
        <v>538</v>
      </c>
      <c r="C500" t="s">
        <v>390</v>
      </c>
      <c r="D500" t="s">
        <v>43</v>
      </c>
      <c r="E500" t="str">
        <f t="shared" ref="E500:E506" ca="1" si="22">IF(INT(RAND()*2)=1,"Online",IF(INT(RAND()*5)&gt;0,"Retail","Direct"))</f>
        <v>Direct</v>
      </c>
      <c r="F500">
        <v>107</v>
      </c>
      <c r="G500" s="4">
        <v>41052</v>
      </c>
    </row>
    <row r="501" spans="1:7" x14ac:dyDescent="0.25">
      <c r="A501">
        <v>23613</v>
      </c>
      <c r="B501" t="s">
        <v>552</v>
      </c>
      <c r="C501" t="s">
        <v>553</v>
      </c>
      <c r="D501" t="s">
        <v>8</v>
      </c>
      <c r="E501" t="str">
        <f t="shared" ca="1" si="22"/>
        <v>Online</v>
      </c>
      <c r="F501">
        <v>191</v>
      </c>
      <c r="G501" s="4">
        <v>41052</v>
      </c>
    </row>
    <row r="502" spans="1:7" x14ac:dyDescent="0.25">
      <c r="A502">
        <v>23655</v>
      </c>
      <c r="B502" t="s">
        <v>609</v>
      </c>
      <c r="C502" t="s">
        <v>131</v>
      </c>
      <c r="D502" t="s">
        <v>20</v>
      </c>
      <c r="E502" t="str">
        <f t="shared" ca="1" si="22"/>
        <v>Retail</v>
      </c>
      <c r="F502">
        <v>146</v>
      </c>
      <c r="G502" s="4">
        <v>41052</v>
      </c>
    </row>
    <row r="503" spans="1:7" x14ac:dyDescent="0.25">
      <c r="A503">
        <v>23529</v>
      </c>
      <c r="B503" t="s">
        <v>446</v>
      </c>
      <c r="C503" t="s">
        <v>123</v>
      </c>
      <c r="D503" t="s">
        <v>17</v>
      </c>
      <c r="E503" t="str">
        <f t="shared" ca="1" si="22"/>
        <v>Online</v>
      </c>
      <c r="F503">
        <v>160</v>
      </c>
      <c r="G503" s="4">
        <v>41053</v>
      </c>
    </row>
    <row r="504" spans="1:7" x14ac:dyDescent="0.25">
      <c r="A504">
        <v>23645</v>
      </c>
      <c r="B504" t="s">
        <v>595</v>
      </c>
      <c r="C504" t="s">
        <v>238</v>
      </c>
      <c r="D504" t="s">
        <v>17</v>
      </c>
      <c r="E504" t="str">
        <f t="shared" ca="1" si="22"/>
        <v>Online</v>
      </c>
      <c r="F504">
        <v>1</v>
      </c>
      <c r="G504" s="4">
        <v>41053</v>
      </c>
    </row>
    <row r="505" spans="1:7" x14ac:dyDescent="0.25">
      <c r="A505">
        <v>23463</v>
      </c>
      <c r="B505" t="s">
        <v>360</v>
      </c>
      <c r="C505" t="s">
        <v>296</v>
      </c>
      <c r="D505" t="s">
        <v>43</v>
      </c>
      <c r="E505" t="str">
        <f t="shared" ca="1" si="22"/>
        <v>Online</v>
      </c>
      <c r="F505">
        <v>202</v>
      </c>
      <c r="G505" s="4">
        <v>41054</v>
      </c>
    </row>
    <row r="506" spans="1:7" x14ac:dyDescent="0.25">
      <c r="A506">
        <v>23510</v>
      </c>
      <c r="B506" t="s">
        <v>419</v>
      </c>
      <c r="C506" t="s">
        <v>304</v>
      </c>
      <c r="D506" t="s">
        <v>14</v>
      </c>
      <c r="E506" t="str">
        <f t="shared" ca="1" si="22"/>
        <v>Retail</v>
      </c>
      <c r="F506">
        <v>127</v>
      </c>
      <c r="G506" s="4">
        <v>41054</v>
      </c>
    </row>
    <row r="507" spans="1:7" x14ac:dyDescent="0.25">
      <c r="A507">
        <v>24128</v>
      </c>
      <c r="B507" t="s">
        <v>1115</v>
      </c>
      <c r="C507" t="s">
        <v>298</v>
      </c>
      <c r="D507" t="s">
        <v>26</v>
      </c>
      <c r="E507" t="s">
        <v>1304</v>
      </c>
      <c r="F507">
        <v>34</v>
      </c>
      <c r="G507" s="4">
        <v>41054</v>
      </c>
    </row>
    <row r="508" spans="1:7" x14ac:dyDescent="0.25">
      <c r="A508">
        <v>23601</v>
      </c>
      <c r="B508" t="s">
        <v>537</v>
      </c>
      <c r="C508" t="s">
        <v>296</v>
      </c>
      <c r="D508" t="s">
        <v>48</v>
      </c>
      <c r="E508" t="s">
        <v>1304</v>
      </c>
      <c r="F508">
        <v>166</v>
      </c>
      <c r="G508" s="4">
        <v>41054</v>
      </c>
    </row>
    <row r="509" spans="1:7" x14ac:dyDescent="0.25">
      <c r="A509">
        <v>23484</v>
      </c>
      <c r="B509" t="s">
        <v>388</v>
      </c>
      <c r="C509" t="s">
        <v>378</v>
      </c>
      <c r="D509" t="s">
        <v>55</v>
      </c>
      <c r="E509" t="str">
        <f ca="1">IF(INT(RAND()*2)=1,"Online",IF(INT(RAND()*5)&gt;0,"Retail","Direct"))</f>
        <v>Retail</v>
      </c>
      <c r="F509">
        <v>51</v>
      </c>
      <c r="G509" s="4">
        <v>41055</v>
      </c>
    </row>
    <row r="510" spans="1:7" x14ac:dyDescent="0.25">
      <c r="A510">
        <v>23487</v>
      </c>
      <c r="B510" t="s">
        <v>392</v>
      </c>
      <c r="C510" t="s">
        <v>393</v>
      </c>
      <c r="D510" t="s">
        <v>11</v>
      </c>
      <c r="E510" t="str">
        <f ca="1">IF(INT(RAND()*2)=1,"Online",IF(INT(RAND()*5)&gt;0,"Retail","Direct"))</f>
        <v>Online</v>
      </c>
      <c r="F510">
        <v>143</v>
      </c>
      <c r="G510" s="4">
        <v>41055</v>
      </c>
    </row>
    <row r="511" spans="1:7" x14ac:dyDescent="0.25">
      <c r="A511">
        <v>23549</v>
      </c>
      <c r="B511" t="s">
        <v>474</v>
      </c>
      <c r="C511" t="s">
        <v>104</v>
      </c>
      <c r="D511" t="s">
        <v>14</v>
      </c>
      <c r="E511" t="str">
        <f ca="1">IF(INT(RAND()*2)=1,"Online",IF(INT(RAND()*5)&gt;0,"Retail","Direct"))</f>
        <v>Online</v>
      </c>
      <c r="F511">
        <v>184</v>
      </c>
      <c r="G511" s="4">
        <v>41055</v>
      </c>
    </row>
    <row r="512" spans="1:7" x14ac:dyDescent="0.25">
      <c r="A512">
        <v>23604</v>
      </c>
      <c r="B512" t="s">
        <v>540</v>
      </c>
      <c r="C512" t="s">
        <v>541</v>
      </c>
      <c r="D512" t="s">
        <v>14</v>
      </c>
      <c r="E512" t="str">
        <f ca="1">IF(INT(RAND()*2)=1,"Online",IF(INT(RAND()*5)&gt;0,"Retail","Direct"))</f>
        <v>Retail</v>
      </c>
      <c r="F512">
        <v>26</v>
      </c>
      <c r="G512" s="4">
        <v>41055</v>
      </c>
    </row>
    <row r="513" spans="1:7" x14ac:dyDescent="0.25">
      <c r="A513">
        <v>23838</v>
      </c>
      <c r="B513" t="s">
        <v>811</v>
      </c>
      <c r="C513" t="s">
        <v>40</v>
      </c>
      <c r="D513" t="s">
        <v>20</v>
      </c>
      <c r="E513" t="s">
        <v>1304</v>
      </c>
      <c r="F513">
        <v>182</v>
      </c>
      <c r="G513" s="4">
        <v>41055</v>
      </c>
    </row>
    <row r="514" spans="1:7" x14ac:dyDescent="0.25">
      <c r="A514">
        <v>23526</v>
      </c>
      <c r="B514" t="s">
        <v>441</v>
      </c>
      <c r="C514" t="s">
        <v>442</v>
      </c>
      <c r="D514" t="s">
        <v>31</v>
      </c>
      <c r="E514" t="str">
        <f ca="1">IF(INT(RAND()*2)=1,"Online",IF(INT(RAND()*5)&gt;0,"Retail","Direct"))</f>
        <v>Online</v>
      </c>
      <c r="F514">
        <v>44</v>
      </c>
      <c r="G514" s="4">
        <v>41056</v>
      </c>
    </row>
    <row r="515" spans="1:7" x14ac:dyDescent="0.25">
      <c r="A515">
        <v>23555</v>
      </c>
      <c r="B515" t="s">
        <v>482</v>
      </c>
      <c r="C515" t="s">
        <v>160</v>
      </c>
      <c r="D515" t="s">
        <v>11</v>
      </c>
      <c r="E515" t="str">
        <f ca="1">IF(INT(RAND()*2)=1,"Online",IF(INT(RAND()*5)&gt;0,"Retail","Direct"))</f>
        <v>Retail</v>
      </c>
      <c r="F515">
        <v>117</v>
      </c>
      <c r="G515" s="4">
        <v>41056</v>
      </c>
    </row>
    <row r="516" spans="1:7" x14ac:dyDescent="0.25">
      <c r="A516">
        <v>23506</v>
      </c>
      <c r="B516" t="s">
        <v>415</v>
      </c>
      <c r="C516" t="s">
        <v>223</v>
      </c>
      <c r="D516" t="s">
        <v>62</v>
      </c>
      <c r="E516" t="s">
        <v>1305</v>
      </c>
      <c r="F516">
        <v>100</v>
      </c>
      <c r="G516" s="4">
        <v>41056</v>
      </c>
    </row>
    <row r="517" spans="1:7" x14ac:dyDescent="0.25">
      <c r="A517">
        <v>23881</v>
      </c>
      <c r="B517" t="s">
        <v>856</v>
      </c>
      <c r="C517" t="s">
        <v>33</v>
      </c>
      <c r="D517" t="s">
        <v>48</v>
      </c>
      <c r="E517" t="s">
        <v>1304</v>
      </c>
      <c r="F517">
        <v>95</v>
      </c>
      <c r="G517" s="4">
        <v>41056</v>
      </c>
    </row>
    <row r="518" spans="1:7" x14ac:dyDescent="0.25">
      <c r="A518">
        <v>23472</v>
      </c>
      <c r="B518" t="s">
        <v>373</v>
      </c>
      <c r="C518" t="s">
        <v>374</v>
      </c>
      <c r="D518" t="s">
        <v>17</v>
      </c>
      <c r="E518" t="str">
        <f t="shared" ref="E518:E525" ca="1" si="23">IF(INT(RAND()*2)=1,"Online",IF(INT(RAND()*5)&gt;0,"Retail","Direct"))</f>
        <v>Online</v>
      </c>
      <c r="F518">
        <v>209</v>
      </c>
      <c r="G518" s="4">
        <v>41057</v>
      </c>
    </row>
    <row r="519" spans="1:7" x14ac:dyDescent="0.25">
      <c r="A519">
        <v>23498</v>
      </c>
      <c r="B519" t="s">
        <v>405</v>
      </c>
      <c r="C519" t="s">
        <v>269</v>
      </c>
      <c r="D519" t="s">
        <v>48</v>
      </c>
      <c r="E519" t="str">
        <f t="shared" ca="1" si="23"/>
        <v>Online</v>
      </c>
      <c r="F519">
        <v>178</v>
      </c>
      <c r="G519" s="4">
        <v>41057</v>
      </c>
    </row>
    <row r="520" spans="1:7" x14ac:dyDescent="0.25">
      <c r="A520">
        <v>23507</v>
      </c>
      <c r="B520" t="s">
        <v>416</v>
      </c>
      <c r="C520" t="s">
        <v>343</v>
      </c>
      <c r="D520" t="s">
        <v>31</v>
      </c>
      <c r="E520" t="str">
        <f t="shared" ca="1" si="23"/>
        <v>Retail</v>
      </c>
      <c r="F520">
        <v>211</v>
      </c>
      <c r="G520" s="4">
        <v>41057</v>
      </c>
    </row>
    <row r="521" spans="1:7" x14ac:dyDescent="0.25">
      <c r="A521">
        <v>23556</v>
      </c>
      <c r="B521" t="s">
        <v>483</v>
      </c>
      <c r="C521" t="s">
        <v>484</v>
      </c>
      <c r="D521" t="s">
        <v>62</v>
      </c>
      <c r="E521" t="str">
        <f t="shared" ca="1" si="23"/>
        <v>Online</v>
      </c>
      <c r="F521">
        <v>121</v>
      </c>
      <c r="G521" s="4">
        <v>41057</v>
      </c>
    </row>
    <row r="522" spans="1:7" x14ac:dyDescent="0.25">
      <c r="A522">
        <v>23557</v>
      </c>
      <c r="B522" t="s">
        <v>485</v>
      </c>
      <c r="C522" t="s">
        <v>88</v>
      </c>
      <c r="D522" t="s">
        <v>17</v>
      </c>
      <c r="E522" t="str">
        <f t="shared" ca="1" si="23"/>
        <v>Retail</v>
      </c>
      <c r="F522">
        <v>45</v>
      </c>
      <c r="G522" s="4">
        <v>41057</v>
      </c>
    </row>
    <row r="523" spans="1:7" x14ac:dyDescent="0.25">
      <c r="A523">
        <v>23611</v>
      </c>
      <c r="B523" t="s">
        <v>549</v>
      </c>
      <c r="C523" t="s">
        <v>550</v>
      </c>
      <c r="D523" t="s">
        <v>20</v>
      </c>
      <c r="E523" t="str">
        <f t="shared" ca="1" si="23"/>
        <v>Online</v>
      </c>
      <c r="F523">
        <v>102</v>
      </c>
      <c r="G523" s="4">
        <v>41057</v>
      </c>
    </row>
    <row r="524" spans="1:7" x14ac:dyDescent="0.25">
      <c r="A524">
        <v>23516</v>
      </c>
      <c r="B524" t="s">
        <v>428</v>
      </c>
      <c r="C524" t="s">
        <v>207</v>
      </c>
      <c r="D524" t="s">
        <v>48</v>
      </c>
      <c r="E524" t="str">
        <f t="shared" ca="1" si="23"/>
        <v>Direct</v>
      </c>
      <c r="F524">
        <v>4</v>
      </c>
      <c r="G524" s="4">
        <v>41058</v>
      </c>
    </row>
    <row r="525" spans="1:7" x14ac:dyDescent="0.25">
      <c r="A525">
        <v>23547</v>
      </c>
      <c r="B525" t="s">
        <v>470</v>
      </c>
      <c r="C525" t="s">
        <v>471</v>
      </c>
      <c r="D525" t="s">
        <v>23</v>
      </c>
      <c r="E525" t="str">
        <f t="shared" ca="1" si="23"/>
        <v>Online</v>
      </c>
      <c r="F525">
        <v>28</v>
      </c>
      <c r="G525" s="4">
        <v>41058</v>
      </c>
    </row>
    <row r="526" spans="1:7" x14ac:dyDescent="0.25">
      <c r="A526">
        <v>23270</v>
      </c>
      <c r="B526" t="s">
        <v>29</v>
      </c>
      <c r="C526" t="s">
        <v>30</v>
      </c>
      <c r="D526" t="s">
        <v>8</v>
      </c>
      <c r="E526" t="s">
        <v>1305</v>
      </c>
      <c r="F526">
        <v>18</v>
      </c>
      <c r="G526" s="4">
        <v>41058</v>
      </c>
    </row>
    <row r="527" spans="1:7" x14ac:dyDescent="0.25">
      <c r="A527">
        <v>23530</v>
      </c>
      <c r="B527" t="s">
        <v>447</v>
      </c>
      <c r="C527" t="s">
        <v>448</v>
      </c>
      <c r="D527" t="s">
        <v>43</v>
      </c>
      <c r="E527" t="str">
        <f t="shared" ref="E527:E532" ca="1" si="24">IF(INT(RAND()*2)=1,"Online",IF(INT(RAND()*5)&gt;0,"Retail","Direct"))</f>
        <v>Retail</v>
      </c>
      <c r="F527">
        <v>160</v>
      </c>
      <c r="G527" s="4">
        <v>41059</v>
      </c>
    </row>
    <row r="528" spans="1:7" x14ac:dyDescent="0.25">
      <c r="A528">
        <v>23545</v>
      </c>
      <c r="B528" t="s">
        <v>467</v>
      </c>
      <c r="C528" t="s">
        <v>146</v>
      </c>
      <c r="D528" t="s">
        <v>14</v>
      </c>
      <c r="E528" t="str">
        <f t="shared" ca="1" si="24"/>
        <v>Retail</v>
      </c>
      <c r="F528">
        <v>134</v>
      </c>
      <c r="G528" s="4">
        <v>41059</v>
      </c>
    </row>
    <row r="529" spans="1:7" x14ac:dyDescent="0.25">
      <c r="A529">
        <v>23304</v>
      </c>
      <c r="B529" t="s">
        <v>100</v>
      </c>
      <c r="C529" t="s">
        <v>84</v>
      </c>
      <c r="D529" t="s">
        <v>20</v>
      </c>
      <c r="E529" t="str">
        <f t="shared" ca="1" si="24"/>
        <v>Retail</v>
      </c>
      <c r="F529">
        <v>131</v>
      </c>
      <c r="G529" s="4">
        <v>41061</v>
      </c>
    </row>
    <row r="530" spans="1:7" x14ac:dyDescent="0.25">
      <c r="A530">
        <v>23316</v>
      </c>
      <c r="B530" t="s">
        <v>120</v>
      </c>
      <c r="C530" t="s">
        <v>121</v>
      </c>
      <c r="D530" t="s">
        <v>20</v>
      </c>
      <c r="E530" t="str">
        <f t="shared" ca="1" si="24"/>
        <v>Retail</v>
      </c>
      <c r="F530">
        <v>137</v>
      </c>
      <c r="G530" s="4">
        <v>41061</v>
      </c>
    </row>
    <row r="531" spans="1:7" x14ac:dyDescent="0.25">
      <c r="A531">
        <v>23447</v>
      </c>
      <c r="B531" t="s">
        <v>334</v>
      </c>
      <c r="C531" t="s">
        <v>309</v>
      </c>
      <c r="D531" t="s">
        <v>31</v>
      </c>
      <c r="E531" t="str">
        <f t="shared" ca="1" si="24"/>
        <v>Retail</v>
      </c>
      <c r="F531">
        <v>147</v>
      </c>
      <c r="G531" s="4">
        <v>41061</v>
      </c>
    </row>
    <row r="532" spans="1:7" x14ac:dyDescent="0.25">
      <c r="A532">
        <v>23452</v>
      </c>
      <c r="B532" t="s">
        <v>340</v>
      </c>
      <c r="C532" t="s">
        <v>341</v>
      </c>
      <c r="D532" t="s">
        <v>62</v>
      </c>
      <c r="E532" t="str">
        <f t="shared" ca="1" si="24"/>
        <v>Retail</v>
      </c>
      <c r="F532">
        <v>176</v>
      </c>
      <c r="G532" s="4">
        <v>41061</v>
      </c>
    </row>
    <row r="533" spans="1:7" x14ac:dyDescent="0.25">
      <c r="A533">
        <v>23969</v>
      </c>
      <c r="B533" t="s">
        <v>947</v>
      </c>
      <c r="C533" t="s">
        <v>948</v>
      </c>
      <c r="D533" t="s">
        <v>26</v>
      </c>
      <c r="E533" t="s">
        <v>1305</v>
      </c>
      <c r="F533">
        <v>149</v>
      </c>
      <c r="G533" s="4">
        <v>41061</v>
      </c>
    </row>
    <row r="534" spans="1:7" x14ac:dyDescent="0.25">
      <c r="A534">
        <v>24041</v>
      </c>
      <c r="B534" t="s">
        <v>1025</v>
      </c>
      <c r="C534" t="s">
        <v>350</v>
      </c>
      <c r="D534" t="s">
        <v>26</v>
      </c>
      <c r="E534" t="s">
        <v>1304</v>
      </c>
      <c r="F534">
        <v>198</v>
      </c>
      <c r="G534" s="4">
        <v>41062</v>
      </c>
    </row>
    <row r="535" spans="1:7" x14ac:dyDescent="0.25">
      <c r="A535">
        <v>23269</v>
      </c>
      <c r="B535" t="s">
        <v>27</v>
      </c>
      <c r="C535" t="s">
        <v>28</v>
      </c>
      <c r="D535" t="s">
        <v>23</v>
      </c>
      <c r="E535" t="str">
        <f ca="1">IF(INT(RAND()*2)=1,"Online",IF(INT(RAND()*5)&gt;0,"Retail","Direct"))</f>
        <v>Online</v>
      </c>
      <c r="F535">
        <v>116</v>
      </c>
      <c r="G535" s="4">
        <v>41063</v>
      </c>
    </row>
    <row r="536" spans="1:7" x14ac:dyDescent="0.25">
      <c r="A536">
        <v>23280</v>
      </c>
      <c r="B536" t="s">
        <v>51</v>
      </c>
      <c r="C536" t="s">
        <v>52</v>
      </c>
      <c r="D536" t="s">
        <v>31</v>
      </c>
      <c r="E536" t="str">
        <f ca="1">IF(INT(RAND()*2)=1,"Online",IF(INT(RAND()*5)&gt;0,"Retail","Direct"))</f>
        <v>Retail</v>
      </c>
      <c r="F536">
        <v>30</v>
      </c>
      <c r="G536" s="4">
        <v>41063</v>
      </c>
    </row>
    <row r="537" spans="1:7" x14ac:dyDescent="0.25">
      <c r="A537">
        <v>23400</v>
      </c>
      <c r="B537" t="s">
        <v>262</v>
      </c>
      <c r="C537" t="s">
        <v>263</v>
      </c>
      <c r="D537" t="s">
        <v>8</v>
      </c>
      <c r="E537" t="str">
        <f ca="1">IF(INT(RAND()*2)=1,"Online",IF(INT(RAND()*5)&gt;0,"Retail","Direct"))</f>
        <v>Online</v>
      </c>
      <c r="F537">
        <v>108</v>
      </c>
      <c r="G537" s="4">
        <v>41065</v>
      </c>
    </row>
    <row r="538" spans="1:7" x14ac:dyDescent="0.25">
      <c r="A538">
        <v>24140</v>
      </c>
      <c r="B538" t="s">
        <v>1127</v>
      </c>
      <c r="C538" t="s">
        <v>146</v>
      </c>
      <c r="D538" t="s">
        <v>14</v>
      </c>
      <c r="E538" t="s">
        <v>1304</v>
      </c>
      <c r="F538">
        <v>136</v>
      </c>
      <c r="G538" s="4">
        <v>41065</v>
      </c>
    </row>
    <row r="539" spans="1:7" x14ac:dyDescent="0.25">
      <c r="A539">
        <v>23685</v>
      </c>
      <c r="B539" t="s">
        <v>644</v>
      </c>
      <c r="C539" t="s">
        <v>201</v>
      </c>
      <c r="D539" t="s">
        <v>8</v>
      </c>
      <c r="E539" t="s">
        <v>1305</v>
      </c>
      <c r="F539">
        <v>43</v>
      </c>
      <c r="G539" s="4">
        <v>41066</v>
      </c>
    </row>
    <row r="540" spans="1:7" x14ac:dyDescent="0.25">
      <c r="A540">
        <v>23270</v>
      </c>
      <c r="B540" t="s">
        <v>29</v>
      </c>
      <c r="C540" t="s">
        <v>30</v>
      </c>
      <c r="D540" t="s">
        <v>31</v>
      </c>
      <c r="E540" t="str">
        <f ca="1">IF(INT(RAND()*2)=1,"Online",IF(INT(RAND()*5)&gt;0,"Retail","Direct"))</f>
        <v>Online</v>
      </c>
      <c r="F540">
        <v>67</v>
      </c>
      <c r="G540" s="4">
        <v>41067</v>
      </c>
    </row>
    <row r="541" spans="1:7" x14ac:dyDescent="0.25">
      <c r="A541">
        <v>23456</v>
      </c>
      <c r="B541" t="s">
        <v>348</v>
      </c>
      <c r="C541" t="s">
        <v>316</v>
      </c>
      <c r="D541" t="s">
        <v>23</v>
      </c>
      <c r="E541" t="str">
        <f ca="1">IF(INT(RAND()*2)=1,"Online",IF(INT(RAND()*5)&gt;0,"Retail","Direct"))</f>
        <v>Retail</v>
      </c>
      <c r="F541">
        <v>33</v>
      </c>
      <c r="G541" s="4">
        <v>41067</v>
      </c>
    </row>
    <row r="542" spans="1:7" x14ac:dyDescent="0.25">
      <c r="A542">
        <v>23510</v>
      </c>
      <c r="B542" t="s">
        <v>419</v>
      </c>
      <c r="C542" t="s">
        <v>304</v>
      </c>
      <c r="D542" t="s">
        <v>55</v>
      </c>
      <c r="E542" t="s">
        <v>1305</v>
      </c>
      <c r="F542">
        <v>121</v>
      </c>
      <c r="G542" s="4">
        <v>41067</v>
      </c>
    </row>
    <row r="543" spans="1:7" x14ac:dyDescent="0.25">
      <c r="A543">
        <v>23296</v>
      </c>
      <c r="B543" t="s">
        <v>85</v>
      </c>
      <c r="C543" t="s">
        <v>86</v>
      </c>
      <c r="D543" t="s">
        <v>48</v>
      </c>
      <c r="E543" t="str">
        <f t="shared" ref="E543:E548" ca="1" si="25">IF(INT(RAND()*2)=1,"Online",IF(INT(RAND()*5)&gt;0,"Retail","Direct"))</f>
        <v>Online</v>
      </c>
      <c r="F543">
        <v>37</v>
      </c>
      <c r="G543" s="4">
        <v>41068</v>
      </c>
    </row>
    <row r="544" spans="1:7" x14ac:dyDescent="0.25">
      <c r="A544">
        <v>23306</v>
      </c>
      <c r="B544" t="s">
        <v>103</v>
      </c>
      <c r="C544" t="s">
        <v>104</v>
      </c>
      <c r="D544" t="s">
        <v>11</v>
      </c>
      <c r="E544" t="str">
        <f t="shared" ca="1" si="25"/>
        <v>Online</v>
      </c>
      <c r="F544">
        <v>93</v>
      </c>
      <c r="G544" s="4">
        <v>41068</v>
      </c>
    </row>
    <row r="545" spans="1:7" x14ac:dyDescent="0.25">
      <c r="A545">
        <v>23385</v>
      </c>
      <c r="B545" t="s">
        <v>239</v>
      </c>
      <c r="C545" t="s">
        <v>240</v>
      </c>
      <c r="D545" t="s">
        <v>23</v>
      </c>
      <c r="E545" t="str">
        <f t="shared" ca="1" si="25"/>
        <v>Online</v>
      </c>
      <c r="F545">
        <v>50</v>
      </c>
      <c r="G545" s="4">
        <v>41068</v>
      </c>
    </row>
    <row r="546" spans="1:7" x14ac:dyDescent="0.25">
      <c r="A546">
        <v>23439</v>
      </c>
      <c r="B546" t="s">
        <v>324</v>
      </c>
      <c r="C546" t="s">
        <v>228</v>
      </c>
      <c r="D546" t="s">
        <v>11</v>
      </c>
      <c r="E546" t="str">
        <f t="shared" ca="1" si="25"/>
        <v>Retail</v>
      </c>
      <c r="F546">
        <v>211</v>
      </c>
      <c r="G546" s="4">
        <v>41068</v>
      </c>
    </row>
    <row r="547" spans="1:7" x14ac:dyDescent="0.25">
      <c r="A547">
        <v>23295</v>
      </c>
      <c r="B547" t="s">
        <v>83</v>
      </c>
      <c r="C547" t="s">
        <v>84</v>
      </c>
      <c r="D547" t="s">
        <v>8</v>
      </c>
      <c r="E547" t="str">
        <f t="shared" ca="1" si="25"/>
        <v>Retail</v>
      </c>
      <c r="F547">
        <v>45</v>
      </c>
      <c r="G547" s="4">
        <v>41069</v>
      </c>
    </row>
    <row r="548" spans="1:7" x14ac:dyDescent="0.25">
      <c r="A548">
        <v>23455</v>
      </c>
      <c r="B548" t="s">
        <v>346</v>
      </c>
      <c r="C548" t="s">
        <v>347</v>
      </c>
      <c r="D548" t="s">
        <v>20</v>
      </c>
      <c r="E548" t="str">
        <f t="shared" ca="1" si="25"/>
        <v>Retail</v>
      </c>
      <c r="F548">
        <v>62</v>
      </c>
      <c r="G548" s="4">
        <v>41069</v>
      </c>
    </row>
    <row r="549" spans="1:7" x14ac:dyDescent="0.25">
      <c r="A549">
        <v>23412</v>
      </c>
      <c r="B549" t="s">
        <v>282</v>
      </c>
      <c r="C549" t="s">
        <v>283</v>
      </c>
      <c r="D549" t="s">
        <v>55</v>
      </c>
      <c r="E549" t="s">
        <v>1305</v>
      </c>
      <c r="F549">
        <v>95</v>
      </c>
      <c r="G549" s="4">
        <v>41069</v>
      </c>
    </row>
    <row r="550" spans="1:7" x14ac:dyDescent="0.25">
      <c r="A550">
        <v>23322</v>
      </c>
      <c r="B550" t="s">
        <v>132</v>
      </c>
      <c r="C550" t="s">
        <v>133</v>
      </c>
      <c r="D550" t="s">
        <v>23</v>
      </c>
      <c r="E550" t="str">
        <f t="shared" ref="E550:E556" ca="1" si="26">IF(INT(RAND()*2)=1,"Online",IF(INT(RAND()*5)&gt;0,"Retail","Direct"))</f>
        <v>Retail</v>
      </c>
      <c r="F550">
        <v>20</v>
      </c>
      <c r="G550" s="4">
        <v>41070</v>
      </c>
    </row>
    <row r="551" spans="1:7" x14ac:dyDescent="0.25">
      <c r="A551">
        <v>23353</v>
      </c>
      <c r="B551" t="s">
        <v>189</v>
      </c>
      <c r="C551" t="s">
        <v>112</v>
      </c>
      <c r="D551" t="s">
        <v>48</v>
      </c>
      <c r="E551" t="str">
        <f t="shared" ca="1" si="26"/>
        <v>Online</v>
      </c>
      <c r="F551">
        <v>168</v>
      </c>
      <c r="G551" s="4">
        <v>41070</v>
      </c>
    </row>
    <row r="552" spans="1:7" x14ac:dyDescent="0.25">
      <c r="A552">
        <v>23358</v>
      </c>
      <c r="B552" t="s">
        <v>195</v>
      </c>
      <c r="C552" t="s">
        <v>196</v>
      </c>
      <c r="D552" t="s">
        <v>17</v>
      </c>
      <c r="E552" t="str">
        <f t="shared" ca="1" si="26"/>
        <v>Retail</v>
      </c>
      <c r="F552">
        <v>41</v>
      </c>
      <c r="G552" s="4">
        <v>41071</v>
      </c>
    </row>
    <row r="553" spans="1:7" x14ac:dyDescent="0.25">
      <c r="A553">
        <v>23407</v>
      </c>
      <c r="B553" t="s">
        <v>275</v>
      </c>
      <c r="C553" t="s">
        <v>276</v>
      </c>
      <c r="D553" t="s">
        <v>26</v>
      </c>
      <c r="E553" t="str">
        <f t="shared" ca="1" si="26"/>
        <v>Online</v>
      </c>
      <c r="F553">
        <v>209</v>
      </c>
      <c r="G553" s="4">
        <v>41071</v>
      </c>
    </row>
    <row r="554" spans="1:7" x14ac:dyDescent="0.25">
      <c r="A554">
        <v>23431</v>
      </c>
      <c r="B554" t="s">
        <v>313</v>
      </c>
      <c r="C554" t="s">
        <v>314</v>
      </c>
      <c r="D554" t="s">
        <v>62</v>
      </c>
      <c r="E554" t="str">
        <f t="shared" ca="1" si="26"/>
        <v>Retail</v>
      </c>
      <c r="F554">
        <v>7</v>
      </c>
      <c r="G554" s="4">
        <v>41071</v>
      </c>
    </row>
    <row r="555" spans="1:7" x14ac:dyDescent="0.25">
      <c r="A555">
        <v>23311</v>
      </c>
      <c r="B555" t="s">
        <v>113</v>
      </c>
      <c r="C555" t="s">
        <v>114</v>
      </c>
      <c r="D555" t="s">
        <v>48</v>
      </c>
      <c r="E555" t="str">
        <f t="shared" ca="1" si="26"/>
        <v>Online</v>
      </c>
      <c r="F555">
        <v>18</v>
      </c>
      <c r="G555" s="4">
        <v>41072</v>
      </c>
    </row>
    <row r="556" spans="1:7" x14ac:dyDescent="0.25">
      <c r="A556">
        <v>23360</v>
      </c>
      <c r="B556" t="s">
        <v>199</v>
      </c>
      <c r="C556" t="s">
        <v>22</v>
      </c>
      <c r="D556" t="s">
        <v>31</v>
      </c>
      <c r="E556" t="str">
        <f t="shared" ca="1" si="26"/>
        <v>Direct</v>
      </c>
      <c r="F556">
        <v>37</v>
      </c>
      <c r="G556" s="4">
        <v>41073</v>
      </c>
    </row>
    <row r="557" spans="1:7" x14ac:dyDescent="0.25">
      <c r="A557">
        <v>23508</v>
      </c>
      <c r="B557" t="s">
        <v>417</v>
      </c>
      <c r="C557" t="s">
        <v>158</v>
      </c>
      <c r="D557" t="s">
        <v>62</v>
      </c>
      <c r="E557" t="s">
        <v>1304</v>
      </c>
      <c r="F557">
        <v>99</v>
      </c>
      <c r="G557" s="4">
        <v>41073</v>
      </c>
    </row>
    <row r="558" spans="1:7" x14ac:dyDescent="0.25">
      <c r="A558">
        <v>23288</v>
      </c>
      <c r="B558" t="s">
        <v>69</v>
      </c>
      <c r="C558" t="s">
        <v>70</v>
      </c>
      <c r="D558" t="s">
        <v>17</v>
      </c>
      <c r="E558" t="str">
        <f ca="1">IF(INT(RAND()*2)=1,"Online",IF(INT(RAND()*5)&gt;0,"Retail","Direct"))</f>
        <v>Retail</v>
      </c>
      <c r="F558">
        <v>141</v>
      </c>
      <c r="G558" s="4">
        <v>41074</v>
      </c>
    </row>
    <row r="559" spans="1:7" x14ac:dyDescent="0.25">
      <c r="A559">
        <v>23430</v>
      </c>
      <c r="B559" t="s">
        <v>312</v>
      </c>
      <c r="C559" t="s">
        <v>110</v>
      </c>
      <c r="D559" t="s">
        <v>26</v>
      </c>
      <c r="E559" t="str">
        <f ca="1">IF(INT(RAND()*2)=1,"Online",IF(INT(RAND()*5)&gt;0,"Retail","Direct"))</f>
        <v>Direct</v>
      </c>
      <c r="F559">
        <v>131</v>
      </c>
      <c r="G559" s="4">
        <v>41074</v>
      </c>
    </row>
    <row r="560" spans="1:7" x14ac:dyDescent="0.25">
      <c r="A560">
        <v>23320</v>
      </c>
      <c r="B560" t="s">
        <v>128</v>
      </c>
      <c r="C560" t="s">
        <v>129</v>
      </c>
      <c r="D560" t="s">
        <v>26</v>
      </c>
      <c r="E560" t="str">
        <f ca="1">IF(INT(RAND()*2)=1,"Online",IF(INT(RAND()*5)&gt;0,"Retail","Direct"))</f>
        <v>Retail</v>
      </c>
      <c r="F560">
        <v>125</v>
      </c>
      <c r="G560" s="4">
        <v>41075</v>
      </c>
    </row>
    <row r="561" spans="1:7" x14ac:dyDescent="0.25">
      <c r="A561">
        <v>23377</v>
      </c>
      <c r="B561" t="s">
        <v>226</v>
      </c>
      <c r="C561" t="s">
        <v>64</v>
      </c>
      <c r="D561" t="s">
        <v>43</v>
      </c>
      <c r="E561" t="str">
        <f ca="1">IF(INT(RAND()*2)=1,"Online",IF(INT(RAND()*5)&gt;0,"Retail","Direct"))</f>
        <v>Retail</v>
      </c>
      <c r="F561">
        <v>43</v>
      </c>
      <c r="G561" s="4">
        <v>41075</v>
      </c>
    </row>
    <row r="562" spans="1:7" x14ac:dyDescent="0.25">
      <c r="A562">
        <v>24089</v>
      </c>
      <c r="B562" t="s">
        <v>1074</v>
      </c>
      <c r="C562" t="s">
        <v>314</v>
      </c>
      <c r="D562" t="s">
        <v>8</v>
      </c>
      <c r="E562" t="s">
        <v>1305</v>
      </c>
      <c r="F562">
        <v>121</v>
      </c>
      <c r="G562" s="4">
        <v>41075</v>
      </c>
    </row>
    <row r="563" spans="1:7" x14ac:dyDescent="0.25">
      <c r="A563">
        <v>23382</v>
      </c>
      <c r="B563" t="s">
        <v>234</v>
      </c>
      <c r="C563" t="s">
        <v>207</v>
      </c>
      <c r="D563" t="s">
        <v>26</v>
      </c>
      <c r="E563" t="str">
        <f t="shared" ref="E563:E570" ca="1" si="27">IF(INT(RAND()*2)=1,"Online",IF(INT(RAND()*5)&gt;0,"Retail","Direct"))</f>
        <v>Retail</v>
      </c>
      <c r="F563">
        <v>14</v>
      </c>
      <c r="G563" s="4">
        <v>41076</v>
      </c>
    </row>
    <row r="564" spans="1:7" x14ac:dyDescent="0.25">
      <c r="A564">
        <v>23429</v>
      </c>
      <c r="B564" t="s">
        <v>311</v>
      </c>
      <c r="C564" t="s">
        <v>94</v>
      </c>
      <c r="D564" t="s">
        <v>17</v>
      </c>
      <c r="E564" t="str">
        <f t="shared" ca="1" si="27"/>
        <v>Online</v>
      </c>
      <c r="F564">
        <v>144</v>
      </c>
      <c r="G564" s="4">
        <v>41076</v>
      </c>
    </row>
    <row r="565" spans="1:7" x14ac:dyDescent="0.25">
      <c r="A565">
        <v>23284</v>
      </c>
      <c r="B565" t="s">
        <v>60</v>
      </c>
      <c r="C565" t="s">
        <v>61</v>
      </c>
      <c r="D565" t="s">
        <v>62</v>
      </c>
      <c r="E565" t="str">
        <f t="shared" ca="1" si="27"/>
        <v>Direct</v>
      </c>
      <c r="F565">
        <v>135</v>
      </c>
      <c r="G565" s="4">
        <v>41077</v>
      </c>
    </row>
    <row r="566" spans="1:7" x14ac:dyDescent="0.25">
      <c r="A566">
        <v>23287</v>
      </c>
      <c r="B566" t="s">
        <v>67</v>
      </c>
      <c r="C566" t="s">
        <v>68</v>
      </c>
      <c r="D566" t="s">
        <v>62</v>
      </c>
      <c r="E566" t="str">
        <f t="shared" ca="1" si="27"/>
        <v>Online</v>
      </c>
      <c r="F566">
        <v>189</v>
      </c>
      <c r="G566" s="4">
        <v>41077</v>
      </c>
    </row>
    <row r="567" spans="1:7" x14ac:dyDescent="0.25">
      <c r="A567">
        <v>23310</v>
      </c>
      <c r="B567" t="s">
        <v>111</v>
      </c>
      <c r="C567" t="s">
        <v>112</v>
      </c>
      <c r="D567" t="s">
        <v>17</v>
      </c>
      <c r="E567" t="str">
        <f t="shared" ca="1" si="27"/>
        <v>Direct</v>
      </c>
      <c r="F567">
        <v>41</v>
      </c>
      <c r="G567" s="4">
        <v>41077</v>
      </c>
    </row>
    <row r="568" spans="1:7" x14ac:dyDescent="0.25">
      <c r="A568">
        <v>23434</v>
      </c>
      <c r="B568" t="s">
        <v>318</v>
      </c>
      <c r="C568" t="s">
        <v>169</v>
      </c>
      <c r="D568" t="s">
        <v>55</v>
      </c>
      <c r="E568" t="str">
        <f t="shared" ca="1" si="27"/>
        <v>Retail</v>
      </c>
      <c r="F568">
        <v>203</v>
      </c>
      <c r="G568" s="4">
        <v>41077</v>
      </c>
    </row>
    <row r="569" spans="1:7" x14ac:dyDescent="0.25">
      <c r="A569">
        <v>23444</v>
      </c>
      <c r="B569" t="s">
        <v>331</v>
      </c>
      <c r="C569" t="s">
        <v>212</v>
      </c>
      <c r="D569" t="s">
        <v>20</v>
      </c>
      <c r="E569" t="str">
        <f t="shared" ca="1" si="27"/>
        <v>Online</v>
      </c>
      <c r="F569">
        <v>160</v>
      </c>
      <c r="G569" s="4">
        <v>41077</v>
      </c>
    </row>
    <row r="570" spans="1:7" x14ac:dyDescent="0.25">
      <c r="A570">
        <v>23449</v>
      </c>
      <c r="B570" t="s">
        <v>337</v>
      </c>
      <c r="C570" t="s">
        <v>64</v>
      </c>
      <c r="D570" t="s">
        <v>11</v>
      </c>
      <c r="E570" t="str">
        <f t="shared" ca="1" si="27"/>
        <v>Retail</v>
      </c>
      <c r="F570">
        <v>49</v>
      </c>
      <c r="G570" s="4">
        <v>41077</v>
      </c>
    </row>
    <row r="571" spans="1:7" x14ac:dyDescent="0.25">
      <c r="A571">
        <v>23697</v>
      </c>
      <c r="B571" t="s">
        <v>659</v>
      </c>
      <c r="C571" t="s">
        <v>578</v>
      </c>
      <c r="D571" t="s">
        <v>17</v>
      </c>
      <c r="E571" t="s">
        <v>1306</v>
      </c>
      <c r="F571">
        <v>10</v>
      </c>
      <c r="G571" s="4">
        <v>41077</v>
      </c>
    </row>
    <row r="572" spans="1:7" x14ac:dyDescent="0.25">
      <c r="A572">
        <v>23600</v>
      </c>
      <c r="B572" t="s">
        <v>536</v>
      </c>
      <c r="C572" t="s">
        <v>92</v>
      </c>
      <c r="D572" t="s">
        <v>20</v>
      </c>
      <c r="E572" t="s">
        <v>1305</v>
      </c>
      <c r="F572">
        <v>30</v>
      </c>
      <c r="G572" s="4">
        <v>41077</v>
      </c>
    </row>
    <row r="573" spans="1:7" x14ac:dyDescent="0.25">
      <c r="A573">
        <v>23378</v>
      </c>
      <c r="B573" t="s">
        <v>227</v>
      </c>
      <c r="C573" t="s">
        <v>228</v>
      </c>
      <c r="D573" t="s">
        <v>48</v>
      </c>
      <c r="E573" t="str">
        <f t="shared" ref="E573:E578" ca="1" si="28">IF(INT(RAND()*2)=1,"Online",IF(INT(RAND()*5)&gt;0,"Retail","Direct"))</f>
        <v>Retail</v>
      </c>
      <c r="F573">
        <v>157</v>
      </c>
      <c r="G573" s="4">
        <v>41078</v>
      </c>
    </row>
    <row r="574" spans="1:7" x14ac:dyDescent="0.25">
      <c r="A574">
        <v>23387</v>
      </c>
      <c r="B574" t="s">
        <v>242</v>
      </c>
      <c r="C574" t="s">
        <v>243</v>
      </c>
      <c r="D574" t="s">
        <v>17</v>
      </c>
      <c r="E574" t="str">
        <f t="shared" ca="1" si="28"/>
        <v>Online</v>
      </c>
      <c r="F574">
        <v>118</v>
      </c>
      <c r="G574" s="4">
        <v>41078</v>
      </c>
    </row>
    <row r="575" spans="1:7" x14ac:dyDescent="0.25">
      <c r="A575">
        <v>23366</v>
      </c>
      <c r="B575" t="s">
        <v>210</v>
      </c>
      <c r="C575" t="s">
        <v>86</v>
      </c>
      <c r="D575" t="s">
        <v>8</v>
      </c>
      <c r="E575" t="str">
        <f t="shared" ca="1" si="28"/>
        <v>Online</v>
      </c>
      <c r="F575">
        <v>178</v>
      </c>
      <c r="G575" s="4">
        <v>41079</v>
      </c>
    </row>
    <row r="576" spans="1:7" x14ac:dyDescent="0.25">
      <c r="A576">
        <v>23399</v>
      </c>
      <c r="B576" t="s">
        <v>260</v>
      </c>
      <c r="C576" t="s">
        <v>261</v>
      </c>
      <c r="D576" t="s">
        <v>55</v>
      </c>
      <c r="E576" t="str">
        <f t="shared" ca="1" si="28"/>
        <v>Online</v>
      </c>
      <c r="F576">
        <v>193</v>
      </c>
      <c r="G576" s="4">
        <v>41079</v>
      </c>
    </row>
    <row r="577" spans="1:7" x14ac:dyDescent="0.25">
      <c r="A577">
        <v>23435</v>
      </c>
      <c r="B577" t="s">
        <v>319</v>
      </c>
      <c r="C577" t="s">
        <v>201</v>
      </c>
      <c r="D577" t="s">
        <v>20</v>
      </c>
      <c r="E577" t="str">
        <f t="shared" ca="1" si="28"/>
        <v>Online</v>
      </c>
      <c r="F577">
        <v>29</v>
      </c>
      <c r="G577" s="4">
        <v>41079</v>
      </c>
    </row>
    <row r="578" spans="1:7" x14ac:dyDescent="0.25">
      <c r="A578">
        <v>23446</v>
      </c>
      <c r="B578" t="s">
        <v>333</v>
      </c>
      <c r="C578" t="s">
        <v>228</v>
      </c>
      <c r="D578" t="s">
        <v>26</v>
      </c>
      <c r="E578" t="str">
        <f t="shared" ca="1" si="28"/>
        <v>Direct</v>
      </c>
      <c r="F578">
        <v>33</v>
      </c>
      <c r="G578" s="4">
        <v>41079</v>
      </c>
    </row>
    <row r="579" spans="1:7" x14ac:dyDescent="0.25">
      <c r="A579">
        <v>23872</v>
      </c>
      <c r="B579" t="s">
        <v>847</v>
      </c>
      <c r="C579" t="s">
        <v>102</v>
      </c>
      <c r="D579" t="s">
        <v>31</v>
      </c>
      <c r="E579" t="s">
        <v>1304</v>
      </c>
      <c r="F579">
        <v>124</v>
      </c>
      <c r="G579" s="4">
        <v>41079</v>
      </c>
    </row>
    <row r="580" spans="1:7" x14ac:dyDescent="0.25">
      <c r="A580">
        <v>24042</v>
      </c>
      <c r="B580" t="s">
        <v>1026</v>
      </c>
      <c r="C580" t="s">
        <v>414</v>
      </c>
      <c r="D580" t="s">
        <v>31</v>
      </c>
      <c r="E580" t="s">
        <v>1304</v>
      </c>
      <c r="F580">
        <v>13</v>
      </c>
      <c r="G580" s="4">
        <v>41079</v>
      </c>
    </row>
    <row r="581" spans="1:7" x14ac:dyDescent="0.25">
      <c r="A581">
        <v>23441</v>
      </c>
      <c r="B581" t="s">
        <v>326</v>
      </c>
      <c r="C581" t="s">
        <v>327</v>
      </c>
      <c r="D581" t="s">
        <v>55</v>
      </c>
      <c r="E581" t="str">
        <f ca="1">IF(INT(RAND()*2)=1,"Online",IF(INT(RAND()*5)&gt;0,"Retail","Direct"))</f>
        <v>Online</v>
      </c>
      <c r="F581">
        <v>129</v>
      </c>
      <c r="G581" s="4">
        <v>41080</v>
      </c>
    </row>
    <row r="582" spans="1:7" x14ac:dyDescent="0.25">
      <c r="A582">
        <v>23788</v>
      </c>
      <c r="B582" t="s">
        <v>756</v>
      </c>
      <c r="C582" t="s">
        <v>57</v>
      </c>
      <c r="D582" t="s">
        <v>14</v>
      </c>
      <c r="E582" t="s">
        <v>1305</v>
      </c>
      <c r="F582">
        <v>188</v>
      </c>
      <c r="G582" s="4">
        <v>41080</v>
      </c>
    </row>
    <row r="583" spans="1:7" x14ac:dyDescent="0.25">
      <c r="A583">
        <v>23279</v>
      </c>
      <c r="B583" t="s">
        <v>49</v>
      </c>
      <c r="C583" t="s">
        <v>50</v>
      </c>
      <c r="D583" t="s">
        <v>23</v>
      </c>
      <c r="E583" t="str">
        <f t="shared" ref="E583:E591" ca="1" si="29">IF(INT(RAND()*2)=1,"Online",IF(INT(RAND()*5)&gt;0,"Retail","Direct"))</f>
        <v>Online</v>
      </c>
      <c r="F583">
        <v>10</v>
      </c>
      <c r="G583" s="4">
        <v>41081</v>
      </c>
    </row>
    <row r="584" spans="1:7" x14ac:dyDescent="0.25">
      <c r="A584">
        <v>23356</v>
      </c>
      <c r="B584" t="s">
        <v>192</v>
      </c>
      <c r="C584" t="s">
        <v>193</v>
      </c>
      <c r="D584" t="s">
        <v>20</v>
      </c>
      <c r="E584" t="str">
        <f t="shared" ca="1" si="29"/>
        <v>Online</v>
      </c>
      <c r="F584">
        <v>80</v>
      </c>
      <c r="G584" s="4">
        <v>41081</v>
      </c>
    </row>
    <row r="585" spans="1:7" x14ac:dyDescent="0.25">
      <c r="A585">
        <v>23417</v>
      </c>
      <c r="B585" t="s">
        <v>291</v>
      </c>
      <c r="C585" t="s">
        <v>292</v>
      </c>
      <c r="D585" t="s">
        <v>43</v>
      </c>
      <c r="E585" t="str">
        <f t="shared" ca="1" si="29"/>
        <v>Retail</v>
      </c>
      <c r="F585">
        <v>100</v>
      </c>
      <c r="G585" s="4">
        <v>41081</v>
      </c>
    </row>
    <row r="586" spans="1:7" x14ac:dyDescent="0.25">
      <c r="A586">
        <v>23420</v>
      </c>
      <c r="B586" t="s">
        <v>297</v>
      </c>
      <c r="C586" t="s">
        <v>298</v>
      </c>
      <c r="D586" t="s">
        <v>55</v>
      </c>
      <c r="E586" t="str">
        <f t="shared" ca="1" si="29"/>
        <v>Retail</v>
      </c>
      <c r="F586">
        <v>57</v>
      </c>
      <c r="G586" s="4">
        <v>41081</v>
      </c>
    </row>
    <row r="587" spans="1:7" x14ac:dyDescent="0.25">
      <c r="A587">
        <v>23437</v>
      </c>
      <c r="B587" t="s">
        <v>321</v>
      </c>
      <c r="C587" t="s">
        <v>322</v>
      </c>
      <c r="D587" t="s">
        <v>23</v>
      </c>
      <c r="E587" t="str">
        <f t="shared" ca="1" si="29"/>
        <v>Retail</v>
      </c>
      <c r="F587">
        <v>15</v>
      </c>
      <c r="G587" s="4">
        <v>41081</v>
      </c>
    </row>
    <row r="588" spans="1:7" x14ac:dyDescent="0.25">
      <c r="A588">
        <v>23294</v>
      </c>
      <c r="B588" t="s">
        <v>81</v>
      </c>
      <c r="C588" t="s">
        <v>82</v>
      </c>
      <c r="D588" t="s">
        <v>14</v>
      </c>
      <c r="E588" t="str">
        <f t="shared" ca="1" si="29"/>
        <v>Direct</v>
      </c>
      <c r="F588">
        <v>160</v>
      </c>
      <c r="G588" s="4">
        <v>41082</v>
      </c>
    </row>
    <row r="589" spans="1:7" x14ac:dyDescent="0.25">
      <c r="A589">
        <v>23325</v>
      </c>
      <c r="B589" t="s">
        <v>137</v>
      </c>
      <c r="C589" t="s">
        <v>138</v>
      </c>
      <c r="D589" t="s">
        <v>26</v>
      </c>
      <c r="E589" t="str">
        <f t="shared" ca="1" si="29"/>
        <v>Retail</v>
      </c>
      <c r="F589">
        <v>184</v>
      </c>
      <c r="G589" s="4">
        <v>41082</v>
      </c>
    </row>
    <row r="590" spans="1:7" x14ac:dyDescent="0.25">
      <c r="A590">
        <v>23409</v>
      </c>
      <c r="B590" t="s">
        <v>278</v>
      </c>
      <c r="C590" t="s">
        <v>121</v>
      </c>
      <c r="D590" t="s">
        <v>14</v>
      </c>
      <c r="E590" t="str">
        <f t="shared" ca="1" si="29"/>
        <v>Online</v>
      </c>
      <c r="F590">
        <v>52</v>
      </c>
      <c r="G590" s="4">
        <v>41082</v>
      </c>
    </row>
    <row r="591" spans="1:7" x14ac:dyDescent="0.25">
      <c r="A591">
        <v>23461</v>
      </c>
      <c r="B591" t="s">
        <v>357</v>
      </c>
      <c r="C591" t="s">
        <v>358</v>
      </c>
      <c r="D591" t="s">
        <v>26</v>
      </c>
      <c r="E591" t="str">
        <f t="shared" ca="1" si="29"/>
        <v>Online</v>
      </c>
      <c r="F591">
        <v>42</v>
      </c>
      <c r="G591" s="4">
        <v>41082</v>
      </c>
    </row>
    <row r="592" spans="1:7" x14ac:dyDescent="0.25">
      <c r="A592">
        <v>23437</v>
      </c>
      <c r="B592" t="s">
        <v>321</v>
      </c>
      <c r="C592" t="s">
        <v>322</v>
      </c>
      <c r="D592" t="s">
        <v>20</v>
      </c>
      <c r="E592" t="s">
        <v>1305</v>
      </c>
      <c r="F592">
        <v>69</v>
      </c>
      <c r="G592" s="4">
        <v>41082</v>
      </c>
    </row>
    <row r="593" spans="1:7" x14ac:dyDescent="0.25">
      <c r="A593">
        <v>24052</v>
      </c>
      <c r="B593" t="s">
        <v>1036</v>
      </c>
      <c r="C593" t="s">
        <v>425</v>
      </c>
      <c r="D593" t="s">
        <v>17</v>
      </c>
      <c r="E593" t="s">
        <v>1305</v>
      </c>
      <c r="F593">
        <v>97</v>
      </c>
      <c r="G593" s="4">
        <v>41082</v>
      </c>
    </row>
    <row r="594" spans="1:7" x14ac:dyDescent="0.25">
      <c r="A594">
        <v>23309</v>
      </c>
      <c r="B594" t="s">
        <v>109</v>
      </c>
      <c r="C594" t="s">
        <v>110</v>
      </c>
      <c r="D594" t="s">
        <v>20</v>
      </c>
      <c r="E594" t="str">
        <f ca="1">IF(INT(RAND()*2)=1,"Online",IF(INT(RAND()*5)&gt;0,"Retail","Direct"))</f>
        <v>Retail</v>
      </c>
      <c r="F594">
        <v>201</v>
      </c>
      <c r="G594" s="4">
        <v>41083</v>
      </c>
    </row>
    <row r="595" spans="1:7" x14ac:dyDescent="0.25">
      <c r="A595">
        <v>23797</v>
      </c>
      <c r="B595" t="s">
        <v>767</v>
      </c>
      <c r="C595" t="s">
        <v>223</v>
      </c>
      <c r="D595" t="s">
        <v>14</v>
      </c>
      <c r="E595" t="s">
        <v>1305</v>
      </c>
      <c r="F595">
        <v>18</v>
      </c>
      <c r="G595" s="4">
        <v>41083</v>
      </c>
    </row>
    <row r="596" spans="1:7" x14ac:dyDescent="0.25">
      <c r="A596">
        <v>23695</v>
      </c>
      <c r="B596" t="s">
        <v>657</v>
      </c>
      <c r="C596" t="s">
        <v>341</v>
      </c>
      <c r="D596" t="s">
        <v>55</v>
      </c>
      <c r="E596" t="s">
        <v>1304</v>
      </c>
      <c r="F596">
        <v>57</v>
      </c>
      <c r="G596" s="4">
        <v>41083</v>
      </c>
    </row>
    <row r="597" spans="1:7" x14ac:dyDescent="0.25">
      <c r="A597">
        <v>23283</v>
      </c>
      <c r="B597" t="s">
        <v>58</v>
      </c>
      <c r="C597" t="s">
        <v>59</v>
      </c>
      <c r="D597" t="s">
        <v>48</v>
      </c>
      <c r="E597" t="str">
        <f ca="1">IF(INT(RAND()*2)=1,"Online",IF(INT(RAND()*5)&gt;0,"Retail","Direct"))</f>
        <v>Retail</v>
      </c>
      <c r="F597">
        <v>142</v>
      </c>
      <c r="G597" s="4">
        <v>41084</v>
      </c>
    </row>
    <row r="598" spans="1:7" x14ac:dyDescent="0.25">
      <c r="A598">
        <v>23367</v>
      </c>
      <c r="B598" t="s">
        <v>211</v>
      </c>
      <c r="C598" t="s">
        <v>212</v>
      </c>
      <c r="D598" t="s">
        <v>62</v>
      </c>
      <c r="E598" t="str">
        <f ca="1">IF(INT(RAND()*2)=1,"Online",IF(INT(RAND()*5)&gt;0,"Retail","Direct"))</f>
        <v>Retail</v>
      </c>
      <c r="F598">
        <v>10</v>
      </c>
      <c r="G598" s="4">
        <v>41084</v>
      </c>
    </row>
    <row r="599" spans="1:7" x14ac:dyDescent="0.25">
      <c r="A599">
        <v>23313</v>
      </c>
      <c r="B599" t="s">
        <v>117</v>
      </c>
      <c r="C599" t="s">
        <v>94</v>
      </c>
      <c r="D599" t="s">
        <v>23</v>
      </c>
      <c r="E599" t="s">
        <v>1304</v>
      </c>
      <c r="F599">
        <v>144</v>
      </c>
      <c r="G599" s="4">
        <v>41084</v>
      </c>
    </row>
    <row r="600" spans="1:7" x14ac:dyDescent="0.25">
      <c r="A600">
        <v>23350</v>
      </c>
      <c r="B600" t="s">
        <v>183</v>
      </c>
      <c r="C600" t="s">
        <v>184</v>
      </c>
      <c r="D600" t="s">
        <v>14</v>
      </c>
      <c r="E600" t="str">
        <f ca="1">IF(INT(RAND()*2)=1,"Online",IF(INT(RAND()*5)&gt;0,"Retail","Direct"))</f>
        <v>Direct</v>
      </c>
      <c r="F600">
        <v>188</v>
      </c>
      <c r="G600" s="4">
        <v>41085</v>
      </c>
    </row>
    <row r="601" spans="1:7" x14ac:dyDescent="0.25">
      <c r="A601">
        <v>23805</v>
      </c>
      <c r="B601" t="s">
        <v>775</v>
      </c>
      <c r="C601" t="s">
        <v>16</v>
      </c>
      <c r="D601" t="s">
        <v>26</v>
      </c>
      <c r="E601" t="s">
        <v>1304</v>
      </c>
      <c r="F601">
        <v>185</v>
      </c>
      <c r="G601" s="4">
        <v>41085</v>
      </c>
    </row>
    <row r="602" spans="1:7" x14ac:dyDescent="0.25">
      <c r="A602">
        <v>24104</v>
      </c>
      <c r="B602" t="s">
        <v>1089</v>
      </c>
      <c r="C602" t="s">
        <v>135</v>
      </c>
      <c r="D602" t="s">
        <v>31</v>
      </c>
      <c r="E602" t="s">
        <v>1304</v>
      </c>
      <c r="F602">
        <v>126</v>
      </c>
      <c r="G602" s="4">
        <v>41085</v>
      </c>
    </row>
    <row r="603" spans="1:7" x14ac:dyDescent="0.25">
      <c r="A603">
        <v>23638</v>
      </c>
      <c r="B603" t="s">
        <v>585</v>
      </c>
      <c r="C603" t="s">
        <v>232</v>
      </c>
      <c r="D603" t="s">
        <v>31</v>
      </c>
      <c r="E603" t="s">
        <v>1305</v>
      </c>
      <c r="F603">
        <v>64</v>
      </c>
      <c r="G603" s="4">
        <v>41085</v>
      </c>
    </row>
    <row r="604" spans="1:7" x14ac:dyDescent="0.25">
      <c r="A604">
        <v>23299</v>
      </c>
      <c r="B604" t="s">
        <v>91</v>
      </c>
      <c r="C604" t="s">
        <v>92</v>
      </c>
      <c r="D604" t="s">
        <v>20</v>
      </c>
      <c r="E604" t="str">
        <f t="shared" ref="E604:E612" ca="1" si="30">IF(INT(RAND()*2)=1,"Online",IF(INT(RAND()*5)&gt;0,"Retail","Direct"))</f>
        <v>Online</v>
      </c>
      <c r="F604">
        <v>104</v>
      </c>
      <c r="G604" s="4">
        <v>41087</v>
      </c>
    </row>
    <row r="605" spans="1:7" x14ac:dyDescent="0.25">
      <c r="A605">
        <v>23341</v>
      </c>
      <c r="B605" t="s">
        <v>166</v>
      </c>
      <c r="C605" t="s">
        <v>167</v>
      </c>
      <c r="D605" t="s">
        <v>23</v>
      </c>
      <c r="E605" t="str">
        <f t="shared" ca="1" si="30"/>
        <v>Online</v>
      </c>
      <c r="F605">
        <v>77</v>
      </c>
      <c r="G605" s="4">
        <v>41087</v>
      </c>
    </row>
    <row r="606" spans="1:7" x14ac:dyDescent="0.25">
      <c r="A606">
        <v>23355</v>
      </c>
      <c r="B606" t="s">
        <v>191</v>
      </c>
      <c r="C606" t="s">
        <v>61</v>
      </c>
      <c r="D606" t="s">
        <v>62</v>
      </c>
      <c r="E606" t="str">
        <f t="shared" ca="1" si="30"/>
        <v>Retail</v>
      </c>
      <c r="F606">
        <v>16</v>
      </c>
      <c r="G606" s="4">
        <v>41087</v>
      </c>
    </row>
    <row r="607" spans="1:7" x14ac:dyDescent="0.25">
      <c r="A607">
        <v>23390</v>
      </c>
      <c r="B607" t="s">
        <v>248</v>
      </c>
      <c r="C607" t="s">
        <v>66</v>
      </c>
      <c r="D607" t="s">
        <v>23</v>
      </c>
      <c r="E607" t="str">
        <f t="shared" ca="1" si="30"/>
        <v>Online</v>
      </c>
      <c r="F607">
        <v>176</v>
      </c>
      <c r="G607" s="4">
        <v>41087</v>
      </c>
    </row>
    <row r="608" spans="1:7" x14ac:dyDescent="0.25">
      <c r="A608">
        <v>23412</v>
      </c>
      <c r="B608" t="s">
        <v>282</v>
      </c>
      <c r="C608" t="s">
        <v>283</v>
      </c>
      <c r="D608" t="s">
        <v>11</v>
      </c>
      <c r="E608" t="str">
        <f t="shared" ca="1" si="30"/>
        <v>Direct</v>
      </c>
      <c r="F608">
        <v>77</v>
      </c>
      <c r="G608" s="4">
        <v>41087</v>
      </c>
    </row>
    <row r="609" spans="1:7" x14ac:dyDescent="0.25">
      <c r="A609">
        <v>23451</v>
      </c>
      <c r="B609" t="s">
        <v>339</v>
      </c>
      <c r="C609" t="s">
        <v>76</v>
      </c>
      <c r="D609" t="s">
        <v>55</v>
      </c>
      <c r="E609" t="str">
        <f t="shared" ca="1" si="30"/>
        <v>Retail</v>
      </c>
      <c r="F609">
        <v>123</v>
      </c>
      <c r="G609" s="4">
        <v>41087</v>
      </c>
    </row>
    <row r="610" spans="1:7" x14ac:dyDescent="0.25">
      <c r="A610">
        <v>23342</v>
      </c>
      <c r="B610" t="s">
        <v>168</v>
      </c>
      <c r="C610" t="s">
        <v>169</v>
      </c>
      <c r="D610" t="s">
        <v>20</v>
      </c>
      <c r="E610" t="str">
        <f t="shared" ca="1" si="30"/>
        <v>Online</v>
      </c>
      <c r="F610">
        <v>122</v>
      </c>
      <c r="G610" s="4">
        <v>41088</v>
      </c>
    </row>
    <row r="611" spans="1:7" x14ac:dyDescent="0.25">
      <c r="A611">
        <v>23347</v>
      </c>
      <c r="B611" t="s">
        <v>177</v>
      </c>
      <c r="C611" t="s">
        <v>178</v>
      </c>
      <c r="D611" t="s">
        <v>14</v>
      </c>
      <c r="E611" t="str">
        <f t="shared" ca="1" si="30"/>
        <v>Online</v>
      </c>
      <c r="F611">
        <v>147</v>
      </c>
      <c r="G611" s="4">
        <v>41088</v>
      </c>
    </row>
    <row r="612" spans="1:7" x14ac:dyDescent="0.25">
      <c r="A612">
        <v>23403</v>
      </c>
      <c r="B612" t="s">
        <v>268</v>
      </c>
      <c r="C612" t="s">
        <v>269</v>
      </c>
      <c r="D612" t="s">
        <v>31</v>
      </c>
      <c r="E612" t="str">
        <f t="shared" ca="1" si="30"/>
        <v>Retail</v>
      </c>
      <c r="F612">
        <v>46</v>
      </c>
      <c r="G612" s="4">
        <v>41088</v>
      </c>
    </row>
    <row r="613" spans="1:7" x14ac:dyDescent="0.25">
      <c r="A613">
        <v>23346</v>
      </c>
      <c r="B613" t="s">
        <v>176</v>
      </c>
      <c r="C613" t="s">
        <v>54</v>
      </c>
      <c r="D613" t="s">
        <v>23</v>
      </c>
      <c r="E613" t="s">
        <v>1304</v>
      </c>
      <c r="F613">
        <v>45</v>
      </c>
      <c r="G613" s="4">
        <v>41088</v>
      </c>
    </row>
    <row r="614" spans="1:7" x14ac:dyDescent="0.25">
      <c r="A614">
        <v>23370</v>
      </c>
      <c r="B614" t="s">
        <v>216</v>
      </c>
      <c r="C614" t="s">
        <v>138</v>
      </c>
      <c r="D614" t="s">
        <v>23</v>
      </c>
      <c r="E614" t="str">
        <f ca="1">IF(INT(RAND()*2)=1,"Online",IF(INT(RAND()*5)&gt;0,"Retail","Direct"))</f>
        <v>Retail</v>
      </c>
      <c r="F614">
        <v>63</v>
      </c>
      <c r="G614" s="4">
        <v>41089</v>
      </c>
    </row>
    <row r="615" spans="1:7" x14ac:dyDescent="0.25">
      <c r="A615">
        <v>23396</v>
      </c>
      <c r="B615" t="s">
        <v>257</v>
      </c>
      <c r="C615" t="s">
        <v>160</v>
      </c>
      <c r="D615" t="s">
        <v>62</v>
      </c>
      <c r="E615" t="str">
        <f ca="1">IF(INT(RAND()*2)=1,"Online",IF(INT(RAND()*5)&gt;0,"Retail","Direct"))</f>
        <v>Retail</v>
      </c>
      <c r="F615">
        <v>116</v>
      </c>
      <c r="G615" s="4">
        <v>41089</v>
      </c>
    </row>
    <row r="616" spans="1:7" x14ac:dyDescent="0.25">
      <c r="A616">
        <v>23339</v>
      </c>
      <c r="B616" t="s">
        <v>163</v>
      </c>
      <c r="C616" t="s">
        <v>50</v>
      </c>
      <c r="D616" t="s">
        <v>17</v>
      </c>
      <c r="E616" t="s">
        <v>1305</v>
      </c>
      <c r="F616">
        <v>163</v>
      </c>
      <c r="G616" s="4">
        <v>41089</v>
      </c>
    </row>
    <row r="617" spans="1:7" x14ac:dyDescent="0.25">
      <c r="A617">
        <v>23293</v>
      </c>
      <c r="B617" t="s">
        <v>79</v>
      </c>
      <c r="C617" t="s">
        <v>80</v>
      </c>
      <c r="D617" t="s">
        <v>8</v>
      </c>
      <c r="E617" t="str">
        <f ca="1">IF(INT(RAND()*2)=1,"Online",IF(INT(RAND()*5)&gt;0,"Retail","Direct"))</f>
        <v>Online</v>
      </c>
      <c r="F617">
        <v>117</v>
      </c>
      <c r="G617" s="4">
        <v>41090</v>
      </c>
    </row>
    <row r="618" spans="1:7" x14ac:dyDescent="0.25">
      <c r="A618">
        <v>23375</v>
      </c>
      <c r="B618" t="s">
        <v>224</v>
      </c>
      <c r="C618" t="s">
        <v>61</v>
      </c>
      <c r="D618" t="s">
        <v>31</v>
      </c>
      <c r="E618" t="str">
        <f ca="1">IF(INT(RAND()*2)=1,"Online",IF(INT(RAND()*5)&gt;0,"Retail","Direct"))</f>
        <v>Online</v>
      </c>
      <c r="F618">
        <v>5</v>
      </c>
      <c r="G618" s="4">
        <v>41090</v>
      </c>
    </row>
    <row r="619" spans="1:7" x14ac:dyDescent="0.25">
      <c r="A619">
        <v>23410</v>
      </c>
      <c r="B619" t="s">
        <v>279</v>
      </c>
      <c r="C619" t="s">
        <v>280</v>
      </c>
      <c r="D619" t="s">
        <v>62</v>
      </c>
      <c r="E619" t="str">
        <f ca="1">IF(INT(RAND()*2)=1,"Online",IF(INT(RAND()*5)&gt;0,"Retail","Direct"))</f>
        <v>Online</v>
      </c>
      <c r="F619">
        <v>202</v>
      </c>
      <c r="G619" s="4">
        <v>41090</v>
      </c>
    </row>
    <row r="620" spans="1:7" x14ac:dyDescent="0.25">
      <c r="A620">
        <v>23650</v>
      </c>
      <c r="B620" t="s">
        <v>603</v>
      </c>
      <c r="C620" t="s">
        <v>597</v>
      </c>
      <c r="D620" t="s">
        <v>11</v>
      </c>
      <c r="E620" t="s">
        <v>1305</v>
      </c>
      <c r="F620">
        <v>14</v>
      </c>
      <c r="G620" s="4">
        <v>41090</v>
      </c>
    </row>
    <row r="621" spans="1:7" x14ac:dyDescent="0.25">
      <c r="A621">
        <v>23542</v>
      </c>
      <c r="B621" t="s">
        <v>464</v>
      </c>
      <c r="C621" t="s">
        <v>16</v>
      </c>
      <c r="D621" t="s">
        <v>20</v>
      </c>
      <c r="E621" t="s">
        <v>1305</v>
      </c>
      <c r="F621">
        <v>169</v>
      </c>
      <c r="G621" s="4">
        <v>41090</v>
      </c>
    </row>
    <row r="622" spans="1:7" x14ac:dyDescent="0.25">
      <c r="A622">
        <v>23393</v>
      </c>
      <c r="B622" t="s">
        <v>253</v>
      </c>
      <c r="C622" t="s">
        <v>133</v>
      </c>
      <c r="D622" t="s">
        <v>23</v>
      </c>
      <c r="E622" t="s">
        <v>1304</v>
      </c>
      <c r="F622">
        <v>117</v>
      </c>
      <c r="G622" s="4">
        <v>41090</v>
      </c>
    </row>
    <row r="623" spans="1:7" x14ac:dyDescent="0.25">
      <c r="A623">
        <v>23336</v>
      </c>
      <c r="B623" t="s">
        <v>157</v>
      </c>
      <c r="C623" t="s">
        <v>158</v>
      </c>
      <c r="D623" t="s">
        <v>55</v>
      </c>
      <c r="E623" t="str">
        <f ca="1">IF(INT(RAND()*2)=1,"Online",IF(INT(RAND()*5)&gt;0,"Retail","Direct"))</f>
        <v>Online</v>
      </c>
      <c r="F623">
        <v>7</v>
      </c>
      <c r="G623" s="4">
        <v>41091</v>
      </c>
    </row>
    <row r="624" spans="1:7" x14ac:dyDescent="0.25">
      <c r="A624">
        <v>23489</v>
      </c>
      <c r="B624" t="s">
        <v>395</v>
      </c>
      <c r="C624" t="s">
        <v>68</v>
      </c>
      <c r="D624" t="s">
        <v>8</v>
      </c>
      <c r="E624" t="s">
        <v>1304</v>
      </c>
      <c r="F624">
        <v>35</v>
      </c>
      <c r="G624" s="4">
        <v>41091</v>
      </c>
    </row>
    <row r="625" spans="1:7" x14ac:dyDescent="0.25">
      <c r="A625">
        <v>23369</v>
      </c>
      <c r="B625" t="s">
        <v>214</v>
      </c>
      <c r="C625" t="s">
        <v>215</v>
      </c>
      <c r="D625" t="s">
        <v>43</v>
      </c>
      <c r="E625" t="str">
        <f ca="1">IF(INT(RAND()*2)=1,"Online",IF(INT(RAND()*5)&gt;0,"Retail","Direct"))</f>
        <v>Online</v>
      </c>
      <c r="F625">
        <v>77</v>
      </c>
      <c r="G625" s="4">
        <v>41092</v>
      </c>
    </row>
    <row r="626" spans="1:7" x14ac:dyDescent="0.25">
      <c r="A626">
        <v>23925</v>
      </c>
      <c r="B626" t="s">
        <v>901</v>
      </c>
      <c r="C626" t="s">
        <v>296</v>
      </c>
      <c r="D626" t="s">
        <v>26</v>
      </c>
      <c r="E626" t="s">
        <v>1305</v>
      </c>
      <c r="F626">
        <v>135</v>
      </c>
      <c r="G626" s="4">
        <v>41092</v>
      </c>
    </row>
    <row r="627" spans="1:7" x14ac:dyDescent="0.25">
      <c r="A627">
        <v>23396</v>
      </c>
      <c r="B627" t="s">
        <v>257</v>
      </c>
      <c r="C627" t="s">
        <v>160</v>
      </c>
      <c r="D627" t="s">
        <v>17</v>
      </c>
      <c r="E627" t="s">
        <v>1305</v>
      </c>
      <c r="F627">
        <v>193</v>
      </c>
      <c r="G627" s="4">
        <v>41092</v>
      </c>
    </row>
    <row r="628" spans="1:7" x14ac:dyDescent="0.25">
      <c r="A628">
        <v>23292</v>
      </c>
      <c r="B628" t="s">
        <v>77</v>
      </c>
      <c r="C628" t="s">
        <v>78</v>
      </c>
      <c r="D628" t="s">
        <v>48</v>
      </c>
      <c r="E628" t="str">
        <f ca="1">IF(INT(RAND()*2)=1,"Online",IF(INT(RAND()*5)&gt;0,"Retail","Direct"))</f>
        <v>Online</v>
      </c>
      <c r="F628">
        <v>73</v>
      </c>
      <c r="G628" s="4">
        <v>41093</v>
      </c>
    </row>
    <row r="629" spans="1:7" x14ac:dyDescent="0.25">
      <c r="A629">
        <v>23364</v>
      </c>
      <c r="B629" t="s">
        <v>206</v>
      </c>
      <c r="C629" t="s">
        <v>207</v>
      </c>
      <c r="D629" t="s">
        <v>14</v>
      </c>
      <c r="E629" t="str">
        <f ca="1">IF(INT(RAND()*2)=1,"Online",IF(INT(RAND()*5)&gt;0,"Retail","Direct"))</f>
        <v>Online</v>
      </c>
      <c r="F629">
        <v>47</v>
      </c>
      <c r="G629" s="4">
        <v>41093</v>
      </c>
    </row>
    <row r="630" spans="1:7" x14ac:dyDescent="0.25">
      <c r="A630">
        <v>23392</v>
      </c>
      <c r="B630" t="s">
        <v>251</v>
      </c>
      <c r="C630" t="s">
        <v>252</v>
      </c>
      <c r="D630" t="s">
        <v>26</v>
      </c>
      <c r="E630" t="str">
        <f ca="1">IF(INT(RAND()*2)=1,"Online",IF(INT(RAND()*5)&gt;0,"Retail","Direct"))</f>
        <v>Retail</v>
      </c>
      <c r="F630">
        <v>71</v>
      </c>
      <c r="G630" s="4">
        <v>41093</v>
      </c>
    </row>
    <row r="631" spans="1:7" x14ac:dyDescent="0.25">
      <c r="A631">
        <v>23501</v>
      </c>
      <c r="B631" t="s">
        <v>409</v>
      </c>
      <c r="C631" t="s">
        <v>274</v>
      </c>
      <c r="D631" t="s">
        <v>8</v>
      </c>
      <c r="E631" t="s">
        <v>1304</v>
      </c>
      <c r="F631">
        <v>211</v>
      </c>
      <c r="G631" s="4">
        <v>41093</v>
      </c>
    </row>
    <row r="632" spans="1:7" x14ac:dyDescent="0.25">
      <c r="A632">
        <v>23327</v>
      </c>
      <c r="B632" t="s">
        <v>141</v>
      </c>
      <c r="C632" t="s">
        <v>142</v>
      </c>
      <c r="D632" t="s">
        <v>31</v>
      </c>
      <c r="E632" t="s">
        <v>1304</v>
      </c>
      <c r="F632">
        <v>111</v>
      </c>
      <c r="G632" s="4">
        <v>41093</v>
      </c>
    </row>
    <row r="633" spans="1:7" x14ac:dyDescent="0.25">
      <c r="A633">
        <v>23275</v>
      </c>
      <c r="B633" t="s">
        <v>39</v>
      </c>
      <c r="C633" t="s">
        <v>40</v>
      </c>
      <c r="D633" t="s">
        <v>14</v>
      </c>
      <c r="E633" t="str">
        <f ca="1">IF(INT(RAND()*2)=1,"Online",IF(INT(RAND()*5)&gt;0,"Retail","Direct"))</f>
        <v>Retail</v>
      </c>
      <c r="F633">
        <v>141</v>
      </c>
      <c r="G633" s="4">
        <v>41094</v>
      </c>
    </row>
    <row r="634" spans="1:7" x14ac:dyDescent="0.25">
      <c r="A634">
        <v>23307</v>
      </c>
      <c r="B634" t="s">
        <v>105</v>
      </c>
      <c r="C634" t="s">
        <v>106</v>
      </c>
      <c r="D634" t="s">
        <v>26</v>
      </c>
      <c r="E634" t="str">
        <f ca="1">IF(INT(RAND()*2)=1,"Online",IF(INT(RAND()*5)&gt;0,"Retail","Direct"))</f>
        <v>Online</v>
      </c>
      <c r="F634">
        <v>113</v>
      </c>
      <c r="G634" s="4">
        <v>41094</v>
      </c>
    </row>
    <row r="635" spans="1:7" x14ac:dyDescent="0.25">
      <c r="A635">
        <v>23991</v>
      </c>
      <c r="B635" t="s">
        <v>970</v>
      </c>
      <c r="C635" t="s">
        <v>436</v>
      </c>
      <c r="D635" t="s">
        <v>17</v>
      </c>
      <c r="E635" t="s">
        <v>1305</v>
      </c>
      <c r="F635">
        <v>151</v>
      </c>
      <c r="G635" s="4">
        <v>41094</v>
      </c>
    </row>
    <row r="636" spans="1:7" x14ac:dyDescent="0.25">
      <c r="A636">
        <v>23572</v>
      </c>
      <c r="B636" t="s">
        <v>502</v>
      </c>
      <c r="C636" t="s">
        <v>503</v>
      </c>
      <c r="D636" t="s">
        <v>43</v>
      </c>
      <c r="E636" t="s">
        <v>1304</v>
      </c>
      <c r="F636">
        <v>107</v>
      </c>
      <c r="G636" s="4">
        <v>41094</v>
      </c>
    </row>
    <row r="637" spans="1:7" x14ac:dyDescent="0.25">
      <c r="A637">
        <v>23340</v>
      </c>
      <c r="B637" t="s">
        <v>164</v>
      </c>
      <c r="C637" t="s">
        <v>165</v>
      </c>
      <c r="D637" t="s">
        <v>55</v>
      </c>
      <c r="E637" t="str">
        <f ca="1">IF(INT(RAND()*2)=1,"Online",IF(INT(RAND()*5)&gt;0,"Retail","Direct"))</f>
        <v>Retail</v>
      </c>
      <c r="F637">
        <v>85</v>
      </c>
      <c r="G637" s="4">
        <v>41095</v>
      </c>
    </row>
    <row r="638" spans="1:7" x14ac:dyDescent="0.25">
      <c r="A638">
        <v>23263</v>
      </c>
      <c r="B638" t="s">
        <v>9</v>
      </c>
      <c r="C638" t="s">
        <v>10</v>
      </c>
      <c r="D638" t="s">
        <v>11</v>
      </c>
      <c r="E638" t="str">
        <f ca="1">IF(INT(RAND()*2)=1,"Online",IF(INT(RAND()*5)&gt;0,"Retail","Direct"))</f>
        <v>Retail</v>
      </c>
      <c r="F638">
        <v>73</v>
      </c>
      <c r="G638" s="4">
        <v>41096</v>
      </c>
    </row>
    <row r="639" spans="1:7" x14ac:dyDescent="0.25">
      <c r="A639">
        <v>23312</v>
      </c>
      <c r="B639" t="s">
        <v>115</v>
      </c>
      <c r="C639" t="s">
        <v>116</v>
      </c>
      <c r="D639" t="s">
        <v>20</v>
      </c>
      <c r="E639" t="str">
        <f ca="1">IF(INT(RAND()*2)=1,"Online",IF(INT(RAND()*5)&gt;0,"Retail","Direct"))</f>
        <v>Online</v>
      </c>
      <c r="F639">
        <v>28</v>
      </c>
      <c r="G639" s="4">
        <v>41096</v>
      </c>
    </row>
    <row r="640" spans="1:7" x14ac:dyDescent="0.25">
      <c r="A640">
        <v>23843</v>
      </c>
      <c r="B640" t="s">
        <v>817</v>
      </c>
      <c r="C640" t="s">
        <v>808</v>
      </c>
      <c r="D640" t="s">
        <v>48</v>
      </c>
      <c r="E640" t="s">
        <v>1305</v>
      </c>
      <c r="F640">
        <v>148</v>
      </c>
      <c r="G640" s="4">
        <v>41096</v>
      </c>
    </row>
    <row r="641" spans="1:7" x14ac:dyDescent="0.25">
      <c r="A641">
        <v>23300</v>
      </c>
      <c r="B641" t="s">
        <v>93</v>
      </c>
      <c r="C641" t="s">
        <v>94</v>
      </c>
      <c r="D641" t="s">
        <v>17</v>
      </c>
      <c r="E641" t="str">
        <f ca="1">IF(INT(RAND()*2)=1,"Online",IF(INT(RAND()*5)&gt;0,"Retail","Direct"))</f>
        <v>Retail</v>
      </c>
      <c r="F641">
        <v>167</v>
      </c>
      <c r="G641" s="4">
        <v>41097</v>
      </c>
    </row>
    <row r="642" spans="1:7" x14ac:dyDescent="0.25">
      <c r="A642">
        <v>23337</v>
      </c>
      <c r="B642" t="s">
        <v>159</v>
      </c>
      <c r="C642" t="s">
        <v>160</v>
      </c>
      <c r="D642" t="s">
        <v>31</v>
      </c>
      <c r="E642" t="str">
        <f ca="1">IF(INT(RAND()*2)=1,"Online",IF(INT(RAND()*5)&gt;0,"Retail","Direct"))</f>
        <v>Online</v>
      </c>
      <c r="F642">
        <v>82</v>
      </c>
      <c r="G642" s="4">
        <v>41097</v>
      </c>
    </row>
    <row r="643" spans="1:7" x14ac:dyDescent="0.25">
      <c r="A643">
        <v>23352</v>
      </c>
      <c r="B643" t="s">
        <v>187</v>
      </c>
      <c r="C643" t="s">
        <v>188</v>
      </c>
      <c r="D643" t="s">
        <v>26</v>
      </c>
      <c r="E643" t="str">
        <f ca="1">IF(INT(RAND()*2)=1,"Online",IF(INT(RAND()*5)&gt;0,"Retail","Direct"))</f>
        <v>Retail</v>
      </c>
      <c r="F643">
        <v>89</v>
      </c>
      <c r="G643" s="4">
        <v>41097</v>
      </c>
    </row>
    <row r="644" spans="1:7" x14ac:dyDescent="0.25">
      <c r="A644">
        <v>23361</v>
      </c>
      <c r="B644" t="s">
        <v>200</v>
      </c>
      <c r="C644" t="s">
        <v>201</v>
      </c>
      <c r="D644" t="s">
        <v>31</v>
      </c>
      <c r="E644" t="str">
        <f ca="1">IF(INT(RAND()*2)=1,"Online",IF(INT(RAND()*5)&gt;0,"Retail","Direct"))</f>
        <v>Online</v>
      </c>
      <c r="F644">
        <v>184</v>
      </c>
      <c r="G644" s="4">
        <v>41097</v>
      </c>
    </row>
    <row r="645" spans="1:7" x14ac:dyDescent="0.25">
      <c r="A645">
        <v>23457</v>
      </c>
      <c r="B645" t="s">
        <v>349</v>
      </c>
      <c r="C645" t="s">
        <v>350</v>
      </c>
      <c r="D645" t="s">
        <v>26</v>
      </c>
      <c r="E645" t="str">
        <f ca="1">IF(INT(RAND()*2)=1,"Online",IF(INT(RAND()*5)&gt;0,"Retail","Direct"))</f>
        <v>Retail</v>
      </c>
      <c r="F645">
        <v>21</v>
      </c>
      <c r="G645" s="4">
        <v>41097</v>
      </c>
    </row>
    <row r="646" spans="1:7" x14ac:dyDescent="0.25">
      <c r="A646">
        <v>23475</v>
      </c>
      <c r="B646" t="s">
        <v>377</v>
      </c>
      <c r="C646" t="s">
        <v>378</v>
      </c>
      <c r="D646" t="s">
        <v>48</v>
      </c>
      <c r="E646" t="s">
        <v>1305</v>
      </c>
      <c r="F646">
        <v>188</v>
      </c>
      <c r="G646" s="4">
        <v>41097</v>
      </c>
    </row>
    <row r="647" spans="1:7" x14ac:dyDescent="0.25">
      <c r="A647">
        <v>24191</v>
      </c>
      <c r="B647" t="s">
        <v>1179</v>
      </c>
      <c r="C647" t="s">
        <v>28</v>
      </c>
      <c r="D647" t="s">
        <v>23</v>
      </c>
      <c r="E647" t="s">
        <v>1304</v>
      </c>
      <c r="F647">
        <v>66</v>
      </c>
      <c r="G647" s="4">
        <v>41097</v>
      </c>
    </row>
    <row r="648" spans="1:7" x14ac:dyDescent="0.25">
      <c r="A648">
        <v>23414</v>
      </c>
      <c r="B648" t="s">
        <v>286</v>
      </c>
      <c r="C648" t="s">
        <v>131</v>
      </c>
      <c r="D648" t="s">
        <v>48</v>
      </c>
      <c r="E648" t="str">
        <f ca="1">IF(INT(RAND()*2)=1,"Online",IF(INT(RAND()*5)&gt;0,"Retail","Direct"))</f>
        <v>Direct</v>
      </c>
      <c r="F648">
        <v>114</v>
      </c>
      <c r="G648" s="4">
        <v>41098</v>
      </c>
    </row>
    <row r="649" spans="1:7" x14ac:dyDescent="0.25">
      <c r="A649">
        <v>23308</v>
      </c>
      <c r="B649" t="s">
        <v>107</v>
      </c>
      <c r="C649" t="s">
        <v>108</v>
      </c>
      <c r="D649" t="s">
        <v>23</v>
      </c>
      <c r="E649" t="str">
        <f ca="1">IF(INT(RAND()*2)=1,"Online",IF(INT(RAND()*5)&gt;0,"Retail","Direct"))</f>
        <v>Online</v>
      </c>
      <c r="F649">
        <v>112</v>
      </c>
      <c r="G649" s="4">
        <v>41099</v>
      </c>
    </row>
    <row r="650" spans="1:7" x14ac:dyDescent="0.25">
      <c r="A650">
        <v>23318</v>
      </c>
      <c r="B650" t="s">
        <v>124</v>
      </c>
      <c r="C650" t="s">
        <v>125</v>
      </c>
      <c r="D650" t="s">
        <v>11</v>
      </c>
      <c r="E650" t="str">
        <f ca="1">IF(INT(RAND()*2)=1,"Online",IF(INT(RAND()*5)&gt;0,"Retail","Direct"))</f>
        <v>Retail</v>
      </c>
      <c r="F650">
        <v>48</v>
      </c>
      <c r="G650" s="4">
        <v>41099</v>
      </c>
    </row>
    <row r="651" spans="1:7" x14ac:dyDescent="0.25">
      <c r="A651">
        <v>23365</v>
      </c>
      <c r="B651" t="s">
        <v>208</v>
      </c>
      <c r="C651" t="s">
        <v>209</v>
      </c>
      <c r="D651" t="s">
        <v>55</v>
      </c>
      <c r="E651" t="str">
        <f ca="1">IF(INT(RAND()*2)=1,"Online",IF(INT(RAND()*5)&gt;0,"Retail","Direct"))</f>
        <v>Retail</v>
      </c>
      <c r="F651">
        <v>165</v>
      </c>
      <c r="G651" s="4">
        <v>41099</v>
      </c>
    </row>
    <row r="652" spans="1:7" x14ac:dyDescent="0.25">
      <c r="A652">
        <v>23458</v>
      </c>
      <c r="B652" t="s">
        <v>351</v>
      </c>
      <c r="C652" t="s">
        <v>352</v>
      </c>
      <c r="D652" t="s">
        <v>8</v>
      </c>
      <c r="E652" t="str">
        <f ca="1">IF(INT(RAND()*2)=1,"Online",IF(INT(RAND()*5)&gt;0,"Retail","Direct"))</f>
        <v>Online</v>
      </c>
      <c r="F652">
        <v>69</v>
      </c>
      <c r="G652" s="4">
        <v>41099</v>
      </c>
    </row>
    <row r="653" spans="1:7" x14ac:dyDescent="0.25">
      <c r="A653">
        <v>23942</v>
      </c>
      <c r="B653" t="s">
        <v>918</v>
      </c>
      <c r="C653" t="s">
        <v>314</v>
      </c>
      <c r="D653" t="s">
        <v>26</v>
      </c>
      <c r="E653" t="s">
        <v>1305</v>
      </c>
      <c r="F653">
        <v>160</v>
      </c>
      <c r="G653" s="4">
        <v>41099</v>
      </c>
    </row>
    <row r="654" spans="1:7" x14ac:dyDescent="0.25">
      <c r="A654">
        <v>23767</v>
      </c>
      <c r="B654" t="s">
        <v>733</v>
      </c>
      <c r="C654" t="s">
        <v>135</v>
      </c>
      <c r="D654" t="s">
        <v>20</v>
      </c>
      <c r="E654" t="s">
        <v>1305</v>
      </c>
      <c r="F654">
        <v>11</v>
      </c>
      <c r="G654" s="4">
        <v>41099</v>
      </c>
    </row>
    <row r="655" spans="1:7" x14ac:dyDescent="0.25">
      <c r="A655">
        <v>23421</v>
      </c>
      <c r="B655" t="s">
        <v>299</v>
      </c>
      <c r="C655" t="s">
        <v>148</v>
      </c>
      <c r="D655" t="s">
        <v>55</v>
      </c>
      <c r="E655" t="s">
        <v>1305</v>
      </c>
      <c r="F655">
        <v>1</v>
      </c>
      <c r="G655" s="4">
        <v>41099</v>
      </c>
    </row>
    <row r="656" spans="1:7" x14ac:dyDescent="0.25">
      <c r="A656">
        <v>23397</v>
      </c>
      <c r="B656" t="s">
        <v>258</v>
      </c>
      <c r="C656" t="s">
        <v>207</v>
      </c>
      <c r="D656" t="s">
        <v>8</v>
      </c>
      <c r="E656" t="str">
        <f ca="1">IF(INT(RAND()*2)=1,"Online",IF(INT(RAND()*5)&gt;0,"Retail","Direct"))</f>
        <v>Online</v>
      </c>
      <c r="F656">
        <v>208</v>
      </c>
      <c r="G656" s="4">
        <v>41100</v>
      </c>
    </row>
    <row r="657" spans="1:7" x14ac:dyDescent="0.25">
      <c r="A657">
        <v>23998</v>
      </c>
      <c r="B657" t="s">
        <v>978</v>
      </c>
      <c r="C657" t="s">
        <v>37</v>
      </c>
      <c r="D657" t="s">
        <v>43</v>
      </c>
      <c r="E657" t="s">
        <v>1304</v>
      </c>
      <c r="F657">
        <v>200</v>
      </c>
      <c r="G657" s="4">
        <v>41100</v>
      </c>
    </row>
    <row r="658" spans="1:7" x14ac:dyDescent="0.25">
      <c r="A658">
        <v>23900</v>
      </c>
      <c r="B658" t="s">
        <v>875</v>
      </c>
      <c r="C658" t="s">
        <v>256</v>
      </c>
      <c r="D658" t="s">
        <v>8</v>
      </c>
      <c r="E658" t="s">
        <v>1304</v>
      </c>
      <c r="F658">
        <v>87</v>
      </c>
      <c r="G658" s="4">
        <v>41100</v>
      </c>
    </row>
    <row r="659" spans="1:7" x14ac:dyDescent="0.25">
      <c r="A659">
        <v>23267</v>
      </c>
      <c r="B659" t="s">
        <v>21</v>
      </c>
      <c r="C659" t="s">
        <v>22</v>
      </c>
      <c r="D659" t="s">
        <v>23</v>
      </c>
      <c r="E659" t="str">
        <f ca="1">IF(INT(RAND()*2)=1,"Online",IF(INT(RAND()*5)&gt;0,"Retail","Direct"))</f>
        <v>Online</v>
      </c>
      <c r="F659">
        <v>129</v>
      </c>
      <c r="G659" s="4">
        <v>41101</v>
      </c>
    </row>
    <row r="660" spans="1:7" x14ac:dyDescent="0.25">
      <c r="A660">
        <v>23332</v>
      </c>
      <c r="B660" t="s">
        <v>151</v>
      </c>
      <c r="C660" t="s">
        <v>133</v>
      </c>
      <c r="D660" t="s">
        <v>62</v>
      </c>
      <c r="E660" t="str">
        <f ca="1">IF(INT(RAND()*2)=1,"Online",IF(INT(RAND()*5)&gt;0,"Retail","Direct"))</f>
        <v>Retail</v>
      </c>
      <c r="F660">
        <v>203</v>
      </c>
      <c r="G660" s="4">
        <v>41101</v>
      </c>
    </row>
    <row r="661" spans="1:7" x14ac:dyDescent="0.25">
      <c r="A661">
        <v>23339</v>
      </c>
      <c r="B661" t="s">
        <v>163</v>
      </c>
      <c r="C661" t="s">
        <v>50</v>
      </c>
      <c r="D661" t="s">
        <v>26</v>
      </c>
      <c r="E661" t="str">
        <f ca="1">IF(INT(RAND()*2)=1,"Online",IF(INT(RAND()*5)&gt;0,"Retail","Direct"))</f>
        <v>Direct</v>
      </c>
      <c r="F661">
        <v>41</v>
      </c>
      <c r="G661" s="4">
        <v>41101</v>
      </c>
    </row>
    <row r="662" spans="1:7" x14ac:dyDescent="0.25">
      <c r="A662">
        <v>23359</v>
      </c>
      <c r="B662" t="s">
        <v>197</v>
      </c>
      <c r="C662" t="s">
        <v>198</v>
      </c>
      <c r="D662" t="s">
        <v>8</v>
      </c>
      <c r="E662" t="str">
        <f ca="1">IF(INT(RAND()*2)=1,"Online",IF(INT(RAND()*5)&gt;0,"Retail","Direct"))</f>
        <v>Online</v>
      </c>
      <c r="F662">
        <v>19</v>
      </c>
      <c r="G662" s="4">
        <v>41101</v>
      </c>
    </row>
    <row r="663" spans="1:7" x14ac:dyDescent="0.25">
      <c r="A663">
        <v>23555</v>
      </c>
      <c r="B663" t="s">
        <v>482</v>
      </c>
      <c r="C663" t="s">
        <v>160</v>
      </c>
      <c r="D663" t="s">
        <v>23</v>
      </c>
      <c r="E663" t="s">
        <v>1304</v>
      </c>
      <c r="F663">
        <v>83</v>
      </c>
      <c r="G663" s="4">
        <v>41101</v>
      </c>
    </row>
    <row r="664" spans="1:7" x14ac:dyDescent="0.25">
      <c r="A664">
        <v>23268</v>
      </c>
      <c r="B664" t="s">
        <v>24</v>
      </c>
      <c r="C664" t="s">
        <v>25</v>
      </c>
      <c r="D664" t="s">
        <v>26</v>
      </c>
      <c r="E664" t="str">
        <f ca="1">IF(INT(RAND()*2)=1,"Online",IF(INT(RAND()*5)&gt;0,"Retail","Direct"))</f>
        <v>Retail</v>
      </c>
      <c r="F664">
        <v>82</v>
      </c>
      <c r="G664" s="4">
        <v>41102</v>
      </c>
    </row>
    <row r="665" spans="1:7" x14ac:dyDescent="0.25">
      <c r="A665">
        <v>23277</v>
      </c>
      <c r="B665" t="s">
        <v>44</v>
      </c>
      <c r="C665" t="s">
        <v>45</v>
      </c>
      <c r="D665" t="s">
        <v>8</v>
      </c>
      <c r="E665" t="str">
        <f ca="1">IF(INT(RAND()*2)=1,"Online",IF(INT(RAND()*5)&gt;0,"Retail","Direct"))</f>
        <v>Retail</v>
      </c>
      <c r="F665">
        <v>157</v>
      </c>
      <c r="G665" s="4">
        <v>41102</v>
      </c>
    </row>
    <row r="666" spans="1:7" x14ac:dyDescent="0.25">
      <c r="A666">
        <v>23315</v>
      </c>
      <c r="B666" t="s">
        <v>119</v>
      </c>
      <c r="C666" t="s">
        <v>52</v>
      </c>
      <c r="D666" t="s">
        <v>62</v>
      </c>
      <c r="E666" t="str">
        <f ca="1">IF(INT(RAND()*2)=1,"Online",IF(INT(RAND()*5)&gt;0,"Retail","Direct"))</f>
        <v>Retail</v>
      </c>
      <c r="F666">
        <v>109</v>
      </c>
      <c r="G666" s="4">
        <v>41102</v>
      </c>
    </row>
    <row r="667" spans="1:7" x14ac:dyDescent="0.25">
      <c r="A667">
        <v>23864</v>
      </c>
      <c r="B667" t="s">
        <v>839</v>
      </c>
      <c r="C667" t="s">
        <v>37</v>
      </c>
      <c r="D667" t="s">
        <v>8</v>
      </c>
      <c r="E667" t="s">
        <v>1306</v>
      </c>
      <c r="F667">
        <v>99</v>
      </c>
      <c r="G667" s="4">
        <v>41102</v>
      </c>
    </row>
    <row r="668" spans="1:7" x14ac:dyDescent="0.25">
      <c r="A668">
        <v>23281</v>
      </c>
      <c r="B668" t="s">
        <v>53</v>
      </c>
      <c r="C668" t="s">
        <v>54</v>
      </c>
      <c r="D668" t="s">
        <v>55</v>
      </c>
      <c r="E668" t="str">
        <f ca="1">IF(INT(RAND()*2)=1,"Online",IF(INT(RAND()*5)&gt;0,"Retail","Direct"))</f>
        <v>Online</v>
      </c>
      <c r="F668">
        <v>134</v>
      </c>
      <c r="G668" s="4">
        <v>41103</v>
      </c>
    </row>
    <row r="669" spans="1:7" x14ac:dyDescent="0.25">
      <c r="A669">
        <v>24249</v>
      </c>
      <c r="B669" t="s">
        <v>1239</v>
      </c>
      <c r="C669" t="s">
        <v>307</v>
      </c>
      <c r="D669" t="s">
        <v>17</v>
      </c>
      <c r="E669" t="s">
        <v>1305</v>
      </c>
      <c r="F669">
        <v>162</v>
      </c>
      <c r="G669" s="4">
        <v>41103</v>
      </c>
    </row>
    <row r="670" spans="1:7" x14ac:dyDescent="0.25">
      <c r="A670">
        <v>23882</v>
      </c>
      <c r="B670" t="s">
        <v>857</v>
      </c>
      <c r="C670" t="s">
        <v>302</v>
      </c>
      <c r="D670" t="s">
        <v>62</v>
      </c>
      <c r="E670" t="s">
        <v>1304</v>
      </c>
      <c r="F670">
        <v>132</v>
      </c>
      <c r="G670" s="4">
        <v>41103</v>
      </c>
    </row>
    <row r="671" spans="1:7" x14ac:dyDescent="0.25">
      <c r="A671">
        <v>23865</v>
      </c>
      <c r="B671" t="s">
        <v>840</v>
      </c>
      <c r="C671" t="s">
        <v>108</v>
      </c>
      <c r="D671" t="s">
        <v>14</v>
      </c>
      <c r="E671" t="s">
        <v>1305</v>
      </c>
      <c r="F671">
        <v>127</v>
      </c>
      <c r="G671" s="4">
        <v>41104</v>
      </c>
    </row>
    <row r="672" spans="1:7" x14ac:dyDescent="0.25">
      <c r="A672">
        <v>23441</v>
      </c>
      <c r="B672" t="s">
        <v>326</v>
      </c>
      <c r="C672" t="s">
        <v>327</v>
      </c>
      <c r="D672" t="s">
        <v>17</v>
      </c>
      <c r="E672" t="s">
        <v>1304</v>
      </c>
      <c r="F672">
        <v>46</v>
      </c>
      <c r="G672" s="4">
        <v>41104</v>
      </c>
    </row>
    <row r="673" spans="1:7" x14ac:dyDescent="0.25">
      <c r="A673">
        <v>23313</v>
      </c>
      <c r="B673" t="s">
        <v>117</v>
      </c>
      <c r="C673" t="s">
        <v>94</v>
      </c>
      <c r="D673" t="s">
        <v>8</v>
      </c>
      <c r="E673" t="str">
        <f ca="1">IF(INT(RAND()*2)=1,"Online",IF(INT(RAND()*5)&gt;0,"Retail","Direct"))</f>
        <v>Direct</v>
      </c>
      <c r="F673">
        <v>137</v>
      </c>
      <c r="G673" s="4">
        <v>41105</v>
      </c>
    </row>
    <row r="674" spans="1:7" x14ac:dyDescent="0.25">
      <c r="A674">
        <v>23328</v>
      </c>
      <c r="B674" t="s">
        <v>143</v>
      </c>
      <c r="C674" t="s">
        <v>144</v>
      </c>
      <c r="D674" t="s">
        <v>48</v>
      </c>
      <c r="E674" t="str">
        <f ca="1">IF(INT(RAND()*2)=1,"Online",IF(INT(RAND()*5)&gt;0,"Retail","Direct"))</f>
        <v>Online</v>
      </c>
      <c r="F674">
        <v>102</v>
      </c>
      <c r="G674" s="4">
        <v>41105</v>
      </c>
    </row>
    <row r="675" spans="1:7" x14ac:dyDescent="0.25">
      <c r="A675">
        <v>23495</v>
      </c>
      <c r="B675" t="s">
        <v>401</v>
      </c>
      <c r="C675" t="s">
        <v>66</v>
      </c>
      <c r="D675" t="s">
        <v>31</v>
      </c>
      <c r="E675" t="s">
        <v>1304</v>
      </c>
      <c r="F675">
        <v>164</v>
      </c>
      <c r="G675" s="4">
        <v>41105</v>
      </c>
    </row>
    <row r="676" spans="1:7" x14ac:dyDescent="0.25">
      <c r="A676">
        <v>23450</v>
      </c>
      <c r="B676" t="s">
        <v>338</v>
      </c>
      <c r="C676" t="s">
        <v>86</v>
      </c>
      <c r="D676" t="s">
        <v>8</v>
      </c>
      <c r="E676" t="str">
        <f ca="1">IF(INT(RAND()*2)=1,"Online",IF(INT(RAND()*5)&gt;0,"Retail","Direct"))</f>
        <v>Direct</v>
      </c>
      <c r="F676">
        <v>100</v>
      </c>
      <c r="G676" s="4">
        <v>41106</v>
      </c>
    </row>
    <row r="677" spans="1:7" x14ac:dyDescent="0.25">
      <c r="A677">
        <v>23426</v>
      </c>
      <c r="B677" t="s">
        <v>306</v>
      </c>
      <c r="C677" t="s">
        <v>307</v>
      </c>
      <c r="D677" t="s">
        <v>48</v>
      </c>
      <c r="E677" t="s">
        <v>1304</v>
      </c>
      <c r="F677">
        <v>26</v>
      </c>
      <c r="G677" s="4">
        <v>41106</v>
      </c>
    </row>
    <row r="678" spans="1:7" x14ac:dyDescent="0.25">
      <c r="A678">
        <v>24067</v>
      </c>
      <c r="B678" t="s">
        <v>1051</v>
      </c>
      <c r="C678" t="s">
        <v>102</v>
      </c>
      <c r="D678" t="s">
        <v>11</v>
      </c>
      <c r="E678" t="s">
        <v>1304</v>
      </c>
      <c r="F678">
        <v>43</v>
      </c>
      <c r="G678" s="4">
        <v>41106</v>
      </c>
    </row>
    <row r="679" spans="1:7" x14ac:dyDescent="0.25">
      <c r="A679">
        <v>23317</v>
      </c>
      <c r="B679" t="s">
        <v>122</v>
      </c>
      <c r="C679" t="s">
        <v>123</v>
      </c>
      <c r="D679" t="s">
        <v>62</v>
      </c>
      <c r="E679" t="str">
        <f ca="1">IF(INT(RAND()*2)=1,"Online",IF(INT(RAND()*5)&gt;0,"Retail","Direct"))</f>
        <v>Retail</v>
      </c>
      <c r="F679">
        <v>196</v>
      </c>
      <c r="G679" s="4">
        <v>41107</v>
      </c>
    </row>
    <row r="680" spans="1:7" x14ac:dyDescent="0.25">
      <c r="A680">
        <v>23357</v>
      </c>
      <c r="B680" t="s">
        <v>194</v>
      </c>
      <c r="C680" t="s">
        <v>86</v>
      </c>
      <c r="D680" t="s">
        <v>26</v>
      </c>
      <c r="E680" t="str">
        <f ca="1">IF(INT(RAND()*2)=1,"Online",IF(INT(RAND()*5)&gt;0,"Retail","Direct"))</f>
        <v>Online</v>
      </c>
      <c r="F680">
        <v>50</v>
      </c>
      <c r="G680" s="4">
        <v>41107</v>
      </c>
    </row>
    <row r="681" spans="1:7" x14ac:dyDescent="0.25">
      <c r="A681">
        <v>23459</v>
      </c>
      <c r="B681" t="s">
        <v>353</v>
      </c>
      <c r="C681" t="s">
        <v>354</v>
      </c>
      <c r="D681" t="s">
        <v>20</v>
      </c>
      <c r="E681" t="str">
        <f ca="1">IF(INT(RAND()*2)=1,"Online",IF(INT(RAND()*5)&gt;0,"Retail","Direct"))</f>
        <v>Online</v>
      </c>
      <c r="F681">
        <v>121</v>
      </c>
      <c r="G681" s="4">
        <v>41107</v>
      </c>
    </row>
    <row r="682" spans="1:7" x14ac:dyDescent="0.25">
      <c r="A682">
        <v>23383</v>
      </c>
      <c r="B682" t="s">
        <v>235</v>
      </c>
      <c r="C682" t="s">
        <v>236</v>
      </c>
      <c r="D682" t="s">
        <v>31</v>
      </c>
      <c r="E682" t="str">
        <f ca="1">IF(INT(RAND()*2)=1,"Online",IF(INT(RAND()*5)&gt;0,"Retail","Direct"))</f>
        <v>Retail</v>
      </c>
      <c r="F682">
        <v>39</v>
      </c>
      <c r="G682" s="4">
        <v>41108</v>
      </c>
    </row>
    <row r="683" spans="1:7" x14ac:dyDescent="0.25">
      <c r="A683">
        <v>23806</v>
      </c>
      <c r="B683" t="s">
        <v>776</v>
      </c>
      <c r="C683" t="s">
        <v>148</v>
      </c>
      <c r="D683" t="s">
        <v>31</v>
      </c>
      <c r="E683" t="s">
        <v>1305</v>
      </c>
      <c r="F683">
        <v>189</v>
      </c>
      <c r="G683" s="4">
        <v>41108</v>
      </c>
    </row>
    <row r="684" spans="1:7" x14ac:dyDescent="0.25">
      <c r="A684">
        <v>23618</v>
      </c>
      <c r="B684" t="s">
        <v>560</v>
      </c>
      <c r="C684" t="s">
        <v>366</v>
      </c>
      <c r="D684" t="s">
        <v>48</v>
      </c>
      <c r="E684" t="s">
        <v>1305</v>
      </c>
      <c r="F684">
        <v>160</v>
      </c>
      <c r="G684" s="4">
        <v>41108</v>
      </c>
    </row>
    <row r="685" spans="1:7" x14ac:dyDescent="0.25">
      <c r="A685">
        <v>23301</v>
      </c>
      <c r="B685" t="s">
        <v>95</v>
      </c>
      <c r="C685" t="s">
        <v>96</v>
      </c>
      <c r="D685" t="s">
        <v>31</v>
      </c>
      <c r="E685" t="str">
        <f ca="1">IF(INT(RAND()*2)=1,"Online",IF(INT(RAND()*5)&gt;0,"Retail","Direct"))</f>
        <v>Online</v>
      </c>
      <c r="F685">
        <v>108</v>
      </c>
      <c r="G685" s="4">
        <v>41109</v>
      </c>
    </row>
    <row r="686" spans="1:7" x14ac:dyDescent="0.25">
      <c r="A686">
        <v>23753</v>
      </c>
      <c r="B686" t="s">
        <v>719</v>
      </c>
      <c r="C686" t="s">
        <v>28</v>
      </c>
      <c r="D686" t="s">
        <v>55</v>
      </c>
      <c r="E686" t="s">
        <v>1304</v>
      </c>
      <c r="F686">
        <v>202</v>
      </c>
      <c r="G686" s="4">
        <v>41109</v>
      </c>
    </row>
    <row r="687" spans="1:7" x14ac:dyDescent="0.25">
      <c r="A687">
        <v>24038</v>
      </c>
      <c r="B687" t="s">
        <v>1022</v>
      </c>
      <c r="C687" t="s">
        <v>354</v>
      </c>
      <c r="D687" t="s">
        <v>23</v>
      </c>
      <c r="E687" t="s">
        <v>1305</v>
      </c>
      <c r="F687">
        <v>198</v>
      </c>
      <c r="G687" s="4">
        <v>41109</v>
      </c>
    </row>
    <row r="688" spans="1:7" x14ac:dyDescent="0.25">
      <c r="A688">
        <v>24065</v>
      </c>
      <c r="B688" t="s">
        <v>1049</v>
      </c>
      <c r="C688" t="s">
        <v>261</v>
      </c>
      <c r="D688" t="s">
        <v>48</v>
      </c>
      <c r="E688" t="s">
        <v>1305</v>
      </c>
      <c r="F688">
        <v>139</v>
      </c>
      <c r="G688" s="4">
        <v>41109</v>
      </c>
    </row>
    <row r="689" spans="1:7" x14ac:dyDescent="0.25">
      <c r="A689">
        <v>23277</v>
      </c>
      <c r="B689" t="s">
        <v>44</v>
      </c>
      <c r="C689" t="s">
        <v>45</v>
      </c>
      <c r="D689" t="s">
        <v>62</v>
      </c>
      <c r="E689" t="s">
        <v>1306</v>
      </c>
      <c r="F689">
        <v>25</v>
      </c>
      <c r="G689" s="4">
        <v>41109</v>
      </c>
    </row>
    <row r="690" spans="1:7" x14ac:dyDescent="0.25">
      <c r="A690">
        <v>23363</v>
      </c>
      <c r="B690" t="s">
        <v>204</v>
      </c>
      <c r="C690" t="s">
        <v>205</v>
      </c>
      <c r="D690" t="s">
        <v>8</v>
      </c>
      <c r="E690" t="str">
        <f ca="1">IF(INT(RAND()*2)=1,"Online",IF(INT(RAND()*5)&gt;0,"Retail","Direct"))</f>
        <v>Retail</v>
      </c>
      <c r="F690">
        <v>190</v>
      </c>
      <c r="G690" s="4">
        <v>41110</v>
      </c>
    </row>
    <row r="691" spans="1:7" x14ac:dyDescent="0.25">
      <c r="A691">
        <v>24254</v>
      </c>
      <c r="B691" t="s">
        <v>1244</v>
      </c>
      <c r="C691" t="s">
        <v>427</v>
      </c>
      <c r="D691" t="s">
        <v>55</v>
      </c>
      <c r="E691" t="s">
        <v>1304</v>
      </c>
      <c r="F691">
        <v>98</v>
      </c>
      <c r="G691" s="4">
        <v>41110</v>
      </c>
    </row>
    <row r="692" spans="1:7" x14ac:dyDescent="0.25">
      <c r="A692">
        <v>23949</v>
      </c>
      <c r="B692" t="s">
        <v>926</v>
      </c>
      <c r="C692" t="s">
        <v>171</v>
      </c>
      <c r="D692" t="s">
        <v>8</v>
      </c>
      <c r="E692" t="s">
        <v>1304</v>
      </c>
      <c r="F692">
        <v>84</v>
      </c>
      <c r="G692" s="4">
        <v>41110</v>
      </c>
    </row>
    <row r="693" spans="1:7" x14ac:dyDescent="0.25">
      <c r="A693">
        <v>24055</v>
      </c>
      <c r="B693" t="s">
        <v>1039</v>
      </c>
      <c r="C693" t="s">
        <v>476</v>
      </c>
      <c r="D693" t="s">
        <v>62</v>
      </c>
      <c r="E693" t="s">
        <v>1304</v>
      </c>
      <c r="F693">
        <v>200</v>
      </c>
      <c r="G693" s="4">
        <v>41111</v>
      </c>
    </row>
    <row r="694" spans="1:7" x14ac:dyDescent="0.25">
      <c r="A694">
        <v>23349</v>
      </c>
      <c r="B694" t="s">
        <v>181</v>
      </c>
      <c r="C694" t="s">
        <v>182</v>
      </c>
      <c r="D694" t="s">
        <v>11</v>
      </c>
      <c r="E694" t="str">
        <f ca="1">IF(INT(RAND()*2)=1,"Online",IF(INT(RAND()*5)&gt;0,"Retail","Direct"))</f>
        <v>Retail</v>
      </c>
      <c r="F694">
        <v>126</v>
      </c>
      <c r="G694" s="4">
        <v>41112</v>
      </c>
    </row>
    <row r="695" spans="1:7" x14ac:dyDescent="0.25">
      <c r="A695">
        <v>23380</v>
      </c>
      <c r="B695" t="s">
        <v>231</v>
      </c>
      <c r="C695" t="s">
        <v>232</v>
      </c>
      <c r="D695" t="s">
        <v>43</v>
      </c>
      <c r="E695" t="str">
        <f ca="1">IF(INT(RAND()*2)=1,"Online",IF(INT(RAND()*5)&gt;0,"Retail","Direct"))</f>
        <v>Online</v>
      </c>
      <c r="F695">
        <v>95</v>
      </c>
      <c r="G695" s="4">
        <v>41112</v>
      </c>
    </row>
    <row r="696" spans="1:7" x14ac:dyDescent="0.25">
      <c r="A696">
        <v>23381</v>
      </c>
      <c r="B696" t="s">
        <v>233</v>
      </c>
      <c r="C696" t="s">
        <v>223</v>
      </c>
      <c r="D696" t="s">
        <v>31</v>
      </c>
      <c r="E696" t="str">
        <f ca="1">IF(INT(RAND()*2)=1,"Online",IF(INT(RAND()*5)&gt;0,"Retail","Direct"))</f>
        <v>Retail</v>
      </c>
      <c r="F696">
        <v>159</v>
      </c>
      <c r="G696" s="4">
        <v>41112</v>
      </c>
    </row>
    <row r="697" spans="1:7" x14ac:dyDescent="0.25">
      <c r="A697">
        <v>23406</v>
      </c>
      <c r="B697" t="s">
        <v>273</v>
      </c>
      <c r="C697" t="s">
        <v>274</v>
      </c>
      <c r="D697" t="s">
        <v>43</v>
      </c>
      <c r="E697" t="str">
        <f ca="1">IF(INT(RAND()*2)=1,"Online",IF(INT(RAND()*5)&gt;0,"Retail","Direct"))</f>
        <v>Online</v>
      </c>
      <c r="F697">
        <v>202</v>
      </c>
      <c r="G697" s="4">
        <v>41112</v>
      </c>
    </row>
    <row r="698" spans="1:7" x14ac:dyDescent="0.25">
      <c r="A698">
        <v>23633</v>
      </c>
      <c r="B698" t="s">
        <v>580</v>
      </c>
      <c r="C698" t="s">
        <v>61</v>
      </c>
      <c r="D698" t="s">
        <v>14</v>
      </c>
      <c r="E698" t="s">
        <v>1305</v>
      </c>
      <c r="F698">
        <v>11</v>
      </c>
      <c r="G698" s="4">
        <v>41112</v>
      </c>
    </row>
    <row r="699" spans="1:7" x14ac:dyDescent="0.25">
      <c r="A699">
        <v>23427</v>
      </c>
      <c r="B699" t="s">
        <v>308</v>
      </c>
      <c r="C699" t="s">
        <v>309</v>
      </c>
      <c r="D699" t="s">
        <v>43</v>
      </c>
      <c r="E699" t="s">
        <v>1304</v>
      </c>
      <c r="F699">
        <v>131</v>
      </c>
      <c r="G699" s="4">
        <v>41112</v>
      </c>
    </row>
    <row r="700" spans="1:7" x14ac:dyDescent="0.25">
      <c r="A700">
        <v>23329</v>
      </c>
      <c r="B700" t="s">
        <v>145</v>
      </c>
      <c r="C700" t="s">
        <v>146</v>
      </c>
      <c r="D700" t="s">
        <v>62</v>
      </c>
      <c r="E700" t="str">
        <f ca="1">IF(INT(RAND()*2)=1,"Online",IF(INT(RAND()*5)&gt;0,"Retail","Direct"))</f>
        <v>Online</v>
      </c>
      <c r="F700">
        <v>203</v>
      </c>
      <c r="G700" s="4">
        <v>41113</v>
      </c>
    </row>
    <row r="701" spans="1:7" x14ac:dyDescent="0.25">
      <c r="A701">
        <v>23376</v>
      </c>
      <c r="B701" t="s">
        <v>225</v>
      </c>
      <c r="C701" t="s">
        <v>92</v>
      </c>
      <c r="D701" t="s">
        <v>31</v>
      </c>
      <c r="E701" t="str">
        <f ca="1">IF(INT(RAND()*2)=1,"Online",IF(INT(RAND()*5)&gt;0,"Retail","Direct"))</f>
        <v>Online</v>
      </c>
      <c r="F701">
        <v>85</v>
      </c>
      <c r="G701" s="4">
        <v>41113</v>
      </c>
    </row>
    <row r="702" spans="1:7" x14ac:dyDescent="0.25">
      <c r="A702">
        <v>24193</v>
      </c>
      <c r="B702" t="s">
        <v>1181</v>
      </c>
      <c r="C702" t="s">
        <v>167</v>
      </c>
      <c r="D702" t="s">
        <v>8</v>
      </c>
      <c r="E702" t="s">
        <v>1304</v>
      </c>
      <c r="F702">
        <v>160</v>
      </c>
      <c r="G702" s="4">
        <v>41113</v>
      </c>
    </row>
    <row r="703" spans="1:7" x14ac:dyDescent="0.25">
      <c r="A703">
        <v>23538</v>
      </c>
      <c r="B703" t="s">
        <v>459</v>
      </c>
      <c r="C703" t="s">
        <v>302</v>
      </c>
      <c r="D703" t="s">
        <v>8</v>
      </c>
      <c r="E703" t="s">
        <v>1304</v>
      </c>
      <c r="F703">
        <v>153</v>
      </c>
      <c r="G703" s="4">
        <v>41113</v>
      </c>
    </row>
    <row r="704" spans="1:7" x14ac:dyDescent="0.25">
      <c r="A704">
        <v>23285</v>
      </c>
      <c r="B704" t="s">
        <v>63</v>
      </c>
      <c r="C704" t="s">
        <v>64</v>
      </c>
      <c r="D704" t="s">
        <v>55</v>
      </c>
      <c r="E704" t="str">
        <f ca="1">IF(INT(RAND()*2)=1,"Online",IF(INT(RAND()*5)&gt;0,"Retail","Direct"))</f>
        <v>Direct</v>
      </c>
      <c r="F704">
        <v>9</v>
      </c>
      <c r="G704" s="4">
        <v>41114</v>
      </c>
    </row>
    <row r="705" spans="1:7" x14ac:dyDescent="0.25">
      <c r="A705">
        <v>23373</v>
      </c>
      <c r="B705" t="s">
        <v>221</v>
      </c>
      <c r="C705" t="s">
        <v>171</v>
      </c>
      <c r="D705" t="s">
        <v>11</v>
      </c>
      <c r="E705" t="str">
        <f ca="1">IF(INT(RAND()*2)=1,"Online",IF(INT(RAND()*5)&gt;0,"Retail","Direct"))</f>
        <v>Online</v>
      </c>
      <c r="F705">
        <v>95</v>
      </c>
      <c r="G705" s="4">
        <v>41114</v>
      </c>
    </row>
    <row r="706" spans="1:7" x14ac:dyDescent="0.25">
      <c r="A706">
        <v>23398</v>
      </c>
      <c r="B706" t="s">
        <v>259</v>
      </c>
      <c r="C706" t="s">
        <v>162</v>
      </c>
      <c r="D706" t="s">
        <v>43</v>
      </c>
      <c r="E706" t="str">
        <f ca="1">IF(INT(RAND()*2)=1,"Online",IF(INT(RAND()*5)&gt;0,"Retail","Direct"))</f>
        <v>Online</v>
      </c>
      <c r="F706">
        <v>45</v>
      </c>
      <c r="G706" s="4">
        <v>41114</v>
      </c>
    </row>
    <row r="707" spans="1:7" x14ac:dyDescent="0.25">
      <c r="A707">
        <v>23432</v>
      </c>
      <c r="B707" t="s">
        <v>315</v>
      </c>
      <c r="C707" t="s">
        <v>316</v>
      </c>
      <c r="D707" t="s">
        <v>20</v>
      </c>
      <c r="E707" t="str">
        <f ca="1">IF(INT(RAND()*2)=1,"Online",IF(INT(RAND()*5)&gt;0,"Retail","Direct"))</f>
        <v>Retail</v>
      </c>
      <c r="F707">
        <v>110</v>
      </c>
      <c r="G707" s="4">
        <v>41114</v>
      </c>
    </row>
    <row r="708" spans="1:7" x14ac:dyDescent="0.25">
      <c r="A708">
        <v>23616</v>
      </c>
      <c r="B708" t="s">
        <v>558</v>
      </c>
      <c r="C708" t="s">
        <v>220</v>
      </c>
      <c r="D708" t="s">
        <v>8</v>
      </c>
      <c r="E708" t="s">
        <v>1304</v>
      </c>
      <c r="F708">
        <v>67</v>
      </c>
      <c r="G708" s="4">
        <v>41114</v>
      </c>
    </row>
    <row r="709" spans="1:7" x14ac:dyDescent="0.25">
      <c r="A709">
        <v>23427</v>
      </c>
      <c r="B709" t="s">
        <v>308</v>
      </c>
      <c r="C709" t="s">
        <v>309</v>
      </c>
      <c r="D709" t="s">
        <v>48</v>
      </c>
      <c r="E709" t="str">
        <f ca="1">IF(INT(RAND()*2)=1,"Online",IF(INT(RAND()*5)&gt;0,"Retail","Direct"))</f>
        <v>Direct</v>
      </c>
      <c r="F709">
        <v>53</v>
      </c>
      <c r="G709" s="4">
        <v>41115</v>
      </c>
    </row>
    <row r="710" spans="1:7" x14ac:dyDescent="0.25">
      <c r="A710">
        <v>23436</v>
      </c>
      <c r="B710" t="s">
        <v>320</v>
      </c>
      <c r="C710" t="s">
        <v>74</v>
      </c>
      <c r="D710" t="s">
        <v>11</v>
      </c>
      <c r="E710" t="str">
        <f ca="1">IF(INT(RAND()*2)=1,"Online",IF(INT(RAND()*5)&gt;0,"Retail","Direct"))</f>
        <v>Online</v>
      </c>
      <c r="F710">
        <v>202</v>
      </c>
      <c r="G710" s="4">
        <v>41115</v>
      </c>
    </row>
    <row r="711" spans="1:7" x14ac:dyDescent="0.25">
      <c r="A711">
        <v>23363</v>
      </c>
      <c r="B711" t="s">
        <v>204</v>
      </c>
      <c r="C711" t="s">
        <v>205</v>
      </c>
      <c r="D711" t="s">
        <v>31</v>
      </c>
      <c r="E711" t="s">
        <v>1304</v>
      </c>
      <c r="F711">
        <v>192</v>
      </c>
      <c r="G711" s="4">
        <v>41115</v>
      </c>
    </row>
    <row r="712" spans="1:7" x14ac:dyDescent="0.25">
      <c r="A712">
        <v>23283</v>
      </c>
      <c r="B712" t="s">
        <v>58</v>
      </c>
      <c r="C712" t="s">
        <v>59</v>
      </c>
      <c r="D712" t="s">
        <v>17</v>
      </c>
      <c r="E712" t="s">
        <v>1306</v>
      </c>
      <c r="F712">
        <v>55</v>
      </c>
      <c r="G712" s="4">
        <v>41115</v>
      </c>
    </row>
    <row r="713" spans="1:7" x14ac:dyDescent="0.25">
      <c r="A713">
        <v>23971</v>
      </c>
      <c r="B713" t="s">
        <v>950</v>
      </c>
      <c r="C713" t="s">
        <v>127</v>
      </c>
      <c r="D713" t="s">
        <v>8</v>
      </c>
      <c r="E713" t="s">
        <v>1305</v>
      </c>
      <c r="F713">
        <v>207</v>
      </c>
      <c r="G713" s="4">
        <v>41116</v>
      </c>
    </row>
    <row r="714" spans="1:7" x14ac:dyDescent="0.25">
      <c r="A714">
        <v>23629</v>
      </c>
      <c r="B714" t="s">
        <v>574</v>
      </c>
      <c r="C714" t="s">
        <v>575</v>
      </c>
      <c r="D714" t="s">
        <v>14</v>
      </c>
      <c r="E714" t="s">
        <v>1305</v>
      </c>
      <c r="F714">
        <v>23</v>
      </c>
      <c r="G714" s="4">
        <v>41116</v>
      </c>
    </row>
    <row r="715" spans="1:7" x14ac:dyDescent="0.25">
      <c r="A715">
        <v>23271</v>
      </c>
      <c r="B715" t="s">
        <v>32</v>
      </c>
      <c r="C715" t="s">
        <v>33</v>
      </c>
      <c r="D715" t="s">
        <v>31</v>
      </c>
      <c r="E715" t="str">
        <f ca="1">IF(INT(RAND()*2)=1,"Online",IF(INT(RAND()*5)&gt;0,"Retail","Direct"))</f>
        <v>Online</v>
      </c>
      <c r="F715">
        <v>125</v>
      </c>
      <c r="G715" s="4">
        <v>41117</v>
      </c>
    </row>
    <row r="716" spans="1:7" x14ac:dyDescent="0.25">
      <c r="A716">
        <v>23302</v>
      </c>
      <c r="B716" t="s">
        <v>97</v>
      </c>
      <c r="C716" t="s">
        <v>10</v>
      </c>
      <c r="D716" t="s">
        <v>43</v>
      </c>
      <c r="E716" t="str">
        <f ca="1">IF(INT(RAND()*2)=1,"Online",IF(INT(RAND()*5)&gt;0,"Retail","Direct"))</f>
        <v>Retail</v>
      </c>
      <c r="F716">
        <v>105</v>
      </c>
      <c r="G716" s="4">
        <v>41117</v>
      </c>
    </row>
    <row r="717" spans="1:7" x14ac:dyDescent="0.25">
      <c r="A717">
        <v>23395</v>
      </c>
      <c r="B717" t="s">
        <v>255</v>
      </c>
      <c r="C717" t="s">
        <v>256</v>
      </c>
      <c r="D717" t="s">
        <v>11</v>
      </c>
      <c r="E717" t="str">
        <f ca="1">IF(INT(RAND()*2)=1,"Online",IF(INT(RAND()*5)&gt;0,"Retail","Direct"))</f>
        <v>Online</v>
      </c>
      <c r="F717">
        <v>169</v>
      </c>
      <c r="G717" s="4">
        <v>41117</v>
      </c>
    </row>
    <row r="718" spans="1:7" x14ac:dyDescent="0.25">
      <c r="A718">
        <v>23423</v>
      </c>
      <c r="B718" t="s">
        <v>301</v>
      </c>
      <c r="C718" t="s">
        <v>302</v>
      </c>
      <c r="D718" t="s">
        <v>62</v>
      </c>
      <c r="E718" t="str">
        <f ca="1">IF(INT(RAND()*2)=1,"Online",IF(INT(RAND()*5)&gt;0,"Retail","Direct"))</f>
        <v>Retail</v>
      </c>
      <c r="F718">
        <v>29</v>
      </c>
      <c r="G718" s="4">
        <v>41117</v>
      </c>
    </row>
    <row r="719" spans="1:7" x14ac:dyDescent="0.25">
      <c r="A719">
        <v>23867</v>
      </c>
      <c r="B719" t="s">
        <v>842</v>
      </c>
      <c r="C719" t="s">
        <v>203</v>
      </c>
      <c r="D719" t="s">
        <v>23</v>
      </c>
      <c r="E719" t="s">
        <v>1306</v>
      </c>
      <c r="F719">
        <v>143</v>
      </c>
      <c r="G719" s="4">
        <v>41117</v>
      </c>
    </row>
    <row r="720" spans="1:7" x14ac:dyDescent="0.25">
      <c r="A720">
        <v>23298</v>
      </c>
      <c r="B720" t="s">
        <v>89</v>
      </c>
      <c r="C720" t="s">
        <v>90</v>
      </c>
      <c r="D720" t="s">
        <v>62</v>
      </c>
      <c r="E720" t="str">
        <f ca="1">IF(INT(RAND()*2)=1,"Online",IF(INT(RAND()*5)&gt;0,"Retail","Direct"))</f>
        <v>Retail</v>
      </c>
      <c r="F720">
        <v>12</v>
      </c>
      <c r="G720" s="4">
        <v>41118</v>
      </c>
    </row>
    <row r="721" spans="1:7" x14ac:dyDescent="0.25">
      <c r="A721">
        <v>23384</v>
      </c>
      <c r="B721" t="s">
        <v>237</v>
      </c>
      <c r="C721" t="s">
        <v>238</v>
      </c>
      <c r="D721" t="s">
        <v>20</v>
      </c>
      <c r="E721" t="str">
        <f ca="1">IF(INT(RAND()*2)=1,"Online",IF(INT(RAND()*5)&gt;0,"Retail","Direct"))</f>
        <v>Retail</v>
      </c>
      <c r="F721">
        <v>9</v>
      </c>
      <c r="G721" s="4">
        <v>41118</v>
      </c>
    </row>
    <row r="722" spans="1:7" x14ac:dyDescent="0.25">
      <c r="A722">
        <v>23402</v>
      </c>
      <c r="B722" t="s">
        <v>266</v>
      </c>
      <c r="C722" t="s">
        <v>267</v>
      </c>
      <c r="D722" t="s">
        <v>14</v>
      </c>
      <c r="E722" t="str">
        <f ca="1">IF(INT(RAND()*2)=1,"Online",IF(INT(RAND()*5)&gt;0,"Retail","Direct"))</f>
        <v>Direct</v>
      </c>
      <c r="F722">
        <v>88</v>
      </c>
      <c r="G722" s="4">
        <v>41118</v>
      </c>
    </row>
    <row r="723" spans="1:7" x14ac:dyDescent="0.25">
      <c r="A723">
        <v>23424</v>
      </c>
      <c r="B723" t="s">
        <v>303</v>
      </c>
      <c r="C723" t="s">
        <v>304</v>
      </c>
      <c r="D723" t="s">
        <v>23</v>
      </c>
      <c r="E723" t="str">
        <f ca="1">IF(INT(RAND()*2)=1,"Online",IF(INT(RAND()*5)&gt;0,"Retail","Direct"))</f>
        <v>Retail</v>
      </c>
      <c r="F723">
        <v>38</v>
      </c>
      <c r="G723" s="4">
        <v>41118</v>
      </c>
    </row>
    <row r="724" spans="1:7" x14ac:dyDescent="0.25">
      <c r="A724">
        <v>23425</v>
      </c>
      <c r="B724" t="s">
        <v>305</v>
      </c>
      <c r="C724" t="s">
        <v>193</v>
      </c>
      <c r="D724" t="s">
        <v>55</v>
      </c>
      <c r="E724" t="str">
        <f ca="1">IF(INT(RAND()*2)=1,"Online",IF(INT(RAND()*5)&gt;0,"Retail","Direct"))</f>
        <v>Retail</v>
      </c>
      <c r="F724">
        <v>3</v>
      </c>
      <c r="G724" s="4">
        <v>41118</v>
      </c>
    </row>
    <row r="725" spans="1:7" x14ac:dyDescent="0.25">
      <c r="A725">
        <v>23921</v>
      </c>
      <c r="B725" t="s">
        <v>897</v>
      </c>
      <c r="C725" t="s">
        <v>445</v>
      </c>
      <c r="D725" t="s">
        <v>55</v>
      </c>
      <c r="E725" t="s">
        <v>1305</v>
      </c>
      <c r="F725">
        <v>174</v>
      </c>
      <c r="G725" s="4">
        <v>41118</v>
      </c>
    </row>
    <row r="726" spans="1:7" x14ac:dyDescent="0.25">
      <c r="A726">
        <v>24122</v>
      </c>
      <c r="B726" t="s">
        <v>1109</v>
      </c>
      <c r="C726" t="s">
        <v>354</v>
      </c>
      <c r="D726" t="s">
        <v>20</v>
      </c>
      <c r="E726" t="s">
        <v>1304</v>
      </c>
      <c r="F726">
        <v>187</v>
      </c>
      <c r="G726" s="4">
        <v>41118</v>
      </c>
    </row>
    <row r="727" spans="1:7" x14ac:dyDescent="0.25">
      <c r="A727">
        <v>23346</v>
      </c>
      <c r="B727" t="s">
        <v>176</v>
      </c>
      <c r="C727" t="s">
        <v>54</v>
      </c>
      <c r="D727" t="s">
        <v>17</v>
      </c>
      <c r="E727" t="str">
        <f ca="1">IF(INT(RAND()*2)=1,"Online",IF(INT(RAND()*5)&gt;0,"Retail","Direct"))</f>
        <v>Online</v>
      </c>
      <c r="F727">
        <v>13</v>
      </c>
      <c r="G727" s="4">
        <v>41119</v>
      </c>
    </row>
    <row r="728" spans="1:7" x14ac:dyDescent="0.25">
      <c r="A728">
        <v>23401</v>
      </c>
      <c r="B728" t="s">
        <v>264</v>
      </c>
      <c r="C728" t="s">
        <v>265</v>
      </c>
      <c r="D728" t="s">
        <v>17</v>
      </c>
      <c r="E728" t="str">
        <f ca="1">IF(INT(RAND()*2)=1,"Online",IF(INT(RAND()*5)&gt;0,"Retail","Direct"))</f>
        <v>Retail</v>
      </c>
      <c r="F728">
        <v>205</v>
      </c>
      <c r="G728" s="4">
        <v>41119</v>
      </c>
    </row>
    <row r="729" spans="1:7" x14ac:dyDescent="0.25">
      <c r="A729">
        <v>24088</v>
      </c>
      <c r="B729" t="s">
        <v>1073</v>
      </c>
      <c r="C729" t="s">
        <v>414</v>
      </c>
      <c r="D729" t="s">
        <v>11</v>
      </c>
      <c r="E729" t="s">
        <v>1305</v>
      </c>
      <c r="F729">
        <v>141</v>
      </c>
      <c r="G729" s="4">
        <v>41119</v>
      </c>
    </row>
    <row r="730" spans="1:7" x14ac:dyDescent="0.25">
      <c r="A730">
        <v>23866</v>
      </c>
      <c r="B730" t="s">
        <v>841</v>
      </c>
      <c r="C730" t="s">
        <v>19</v>
      </c>
      <c r="D730" t="s">
        <v>31</v>
      </c>
      <c r="E730" t="s">
        <v>1304</v>
      </c>
      <c r="F730">
        <v>34</v>
      </c>
      <c r="G730" s="4">
        <v>41120</v>
      </c>
    </row>
    <row r="731" spans="1:7" x14ac:dyDescent="0.25">
      <c r="A731">
        <v>23272</v>
      </c>
      <c r="B731" t="s">
        <v>34</v>
      </c>
      <c r="C731" t="s">
        <v>35</v>
      </c>
      <c r="D731" t="s">
        <v>11</v>
      </c>
      <c r="E731" t="str">
        <f ca="1">IF(INT(RAND()*2)=1,"Online",IF(INT(RAND()*5)&gt;0,"Retail","Direct"))</f>
        <v>Online</v>
      </c>
      <c r="F731">
        <v>71</v>
      </c>
      <c r="G731" s="4">
        <v>41121</v>
      </c>
    </row>
    <row r="732" spans="1:7" x14ac:dyDescent="0.25">
      <c r="A732">
        <v>23327</v>
      </c>
      <c r="B732" t="s">
        <v>141</v>
      </c>
      <c r="C732" t="s">
        <v>142</v>
      </c>
      <c r="D732" t="s">
        <v>11</v>
      </c>
      <c r="E732" t="str">
        <f ca="1">IF(INT(RAND()*2)=1,"Online",IF(INT(RAND()*5)&gt;0,"Retail","Direct"))</f>
        <v>Retail</v>
      </c>
      <c r="F732">
        <v>176</v>
      </c>
      <c r="G732" s="4">
        <v>41121</v>
      </c>
    </row>
    <row r="733" spans="1:7" x14ac:dyDescent="0.25">
      <c r="A733">
        <v>23394</v>
      </c>
      <c r="B733" t="s">
        <v>254</v>
      </c>
      <c r="C733" t="s">
        <v>47</v>
      </c>
      <c r="D733" t="s">
        <v>48</v>
      </c>
      <c r="E733" t="str">
        <f ca="1">IF(INT(RAND()*2)=1,"Online",IF(INT(RAND()*5)&gt;0,"Retail","Direct"))</f>
        <v>Retail</v>
      </c>
      <c r="F733">
        <v>105</v>
      </c>
      <c r="G733" s="4">
        <v>41121</v>
      </c>
    </row>
    <row r="734" spans="1:7" x14ac:dyDescent="0.25">
      <c r="A734">
        <v>23408</v>
      </c>
      <c r="B734" t="s">
        <v>277</v>
      </c>
      <c r="C734" t="s">
        <v>37</v>
      </c>
      <c r="D734" t="s">
        <v>20</v>
      </c>
      <c r="E734" t="str">
        <f ca="1">IF(INT(RAND()*2)=1,"Online",IF(INT(RAND()*5)&gt;0,"Retail","Direct"))</f>
        <v>Online</v>
      </c>
      <c r="F734">
        <v>48</v>
      </c>
      <c r="G734" s="4">
        <v>41121</v>
      </c>
    </row>
    <row r="735" spans="1:7" x14ac:dyDescent="0.25">
      <c r="A735">
        <v>23529</v>
      </c>
      <c r="B735" t="s">
        <v>446</v>
      </c>
      <c r="C735" t="s">
        <v>123</v>
      </c>
      <c r="D735" t="s">
        <v>14</v>
      </c>
      <c r="E735" t="s">
        <v>1304</v>
      </c>
      <c r="F735">
        <v>86</v>
      </c>
      <c r="G735" s="4">
        <v>41121</v>
      </c>
    </row>
    <row r="736" spans="1:7" x14ac:dyDescent="0.25">
      <c r="A736">
        <v>23702</v>
      </c>
      <c r="B736" t="s">
        <v>664</v>
      </c>
      <c r="C736" t="s">
        <v>665</v>
      </c>
      <c r="D736" t="s">
        <v>20</v>
      </c>
      <c r="E736" t="s">
        <v>1305</v>
      </c>
      <c r="F736">
        <v>163</v>
      </c>
      <c r="G736" s="4">
        <v>41121</v>
      </c>
    </row>
    <row r="737" spans="1:7" x14ac:dyDescent="0.25">
      <c r="A737">
        <v>23384</v>
      </c>
      <c r="B737" t="s">
        <v>237</v>
      </c>
      <c r="C737" t="s">
        <v>238</v>
      </c>
      <c r="D737" t="s">
        <v>20</v>
      </c>
      <c r="E737" t="s">
        <v>1305</v>
      </c>
      <c r="F737">
        <v>129</v>
      </c>
      <c r="G737" s="4">
        <v>41121</v>
      </c>
    </row>
    <row r="738" spans="1:7" x14ac:dyDescent="0.25">
      <c r="A738">
        <v>23276</v>
      </c>
      <c r="B738" t="s">
        <v>41</v>
      </c>
      <c r="C738" t="s">
        <v>42</v>
      </c>
      <c r="D738" t="s">
        <v>43</v>
      </c>
      <c r="E738" t="str">
        <f ca="1">IF(INT(RAND()*2)=1,"Online",IF(INT(RAND()*5)&gt;0,"Retail","Direct"))</f>
        <v>Retail</v>
      </c>
      <c r="F738">
        <v>65</v>
      </c>
      <c r="G738" s="4">
        <v>41122</v>
      </c>
    </row>
    <row r="739" spans="1:7" x14ac:dyDescent="0.25">
      <c r="A739">
        <v>23932</v>
      </c>
      <c r="B739" t="s">
        <v>908</v>
      </c>
      <c r="C739" t="s">
        <v>327</v>
      </c>
      <c r="D739" t="s">
        <v>48</v>
      </c>
      <c r="E739" t="s">
        <v>1305</v>
      </c>
      <c r="F739">
        <v>118</v>
      </c>
      <c r="G739" s="4">
        <v>41122</v>
      </c>
    </row>
    <row r="740" spans="1:7" x14ac:dyDescent="0.25">
      <c r="A740">
        <v>24087</v>
      </c>
      <c r="B740" t="s">
        <v>1072</v>
      </c>
      <c r="C740" t="s">
        <v>186</v>
      </c>
      <c r="D740" t="s">
        <v>23</v>
      </c>
      <c r="E740" t="s">
        <v>1304</v>
      </c>
      <c r="F740">
        <v>60</v>
      </c>
      <c r="G740" s="4">
        <v>41122</v>
      </c>
    </row>
    <row r="741" spans="1:7" x14ac:dyDescent="0.25">
      <c r="A741">
        <v>23289</v>
      </c>
      <c r="B741" t="s">
        <v>71</v>
      </c>
      <c r="C741" t="s">
        <v>72</v>
      </c>
      <c r="D741" t="s">
        <v>48</v>
      </c>
      <c r="E741" t="str">
        <f ca="1">IF(INT(RAND()*2)=1,"Online",IF(INT(RAND()*5)&gt;0,"Retail","Direct"))</f>
        <v>Retail</v>
      </c>
      <c r="F741">
        <v>166</v>
      </c>
      <c r="G741" s="4">
        <v>41123</v>
      </c>
    </row>
    <row r="742" spans="1:7" x14ac:dyDescent="0.25">
      <c r="A742">
        <v>23389</v>
      </c>
      <c r="B742" t="s">
        <v>246</v>
      </c>
      <c r="C742" t="s">
        <v>247</v>
      </c>
      <c r="D742" t="s">
        <v>8</v>
      </c>
      <c r="E742" t="str">
        <f ca="1">IF(INT(RAND()*2)=1,"Online",IF(INT(RAND()*5)&gt;0,"Retail","Direct"))</f>
        <v>Retail</v>
      </c>
      <c r="F742">
        <v>126</v>
      </c>
      <c r="G742" s="4">
        <v>41123</v>
      </c>
    </row>
    <row r="743" spans="1:7" x14ac:dyDescent="0.25">
      <c r="A743">
        <v>23415</v>
      </c>
      <c r="B743" t="s">
        <v>287</v>
      </c>
      <c r="C743" t="s">
        <v>288</v>
      </c>
      <c r="D743" t="s">
        <v>43</v>
      </c>
      <c r="E743" t="str">
        <f ca="1">IF(INT(RAND()*2)=1,"Online",IF(INT(RAND()*5)&gt;0,"Retail","Direct"))</f>
        <v>Online</v>
      </c>
      <c r="F743">
        <v>170</v>
      </c>
      <c r="G743" s="4">
        <v>41123</v>
      </c>
    </row>
    <row r="744" spans="1:7" x14ac:dyDescent="0.25">
      <c r="A744">
        <v>23438</v>
      </c>
      <c r="B744" t="s">
        <v>323</v>
      </c>
      <c r="C744" t="s">
        <v>54</v>
      </c>
      <c r="D744" t="s">
        <v>17</v>
      </c>
      <c r="E744" t="str">
        <f ca="1">IF(INT(RAND()*2)=1,"Online",IF(INT(RAND()*5)&gt;0,"Retail","Direct"))</f>
        <v>Online</v>
      </c>
      <c r="F744">
        <v>102</v>
      </c>
      <c r="G744" s="4">
        <v>41123</v>
      </c>
    </row>
    <row r="745" spans="1:7" x14ac:dyDescent="0.25">
      <c r="A745">
        <v>24102</v>
      </c>
      <c r="B745" t="s">
        <v>1087</v>
      </c>
      <c r="C745" t="s">
        <v>169</v>
      </c>
      <c r="D745" t="s">
        <v>20</v>
      </c>
      <c r="E745" t="s">
        <v>1304</v>
      </c>
      <c r="F745">
        <v>151</v>
      </c>
      <c r="G745" s="4">
        <v>41123</v>
      </c>
    </row>
    <row r="746" spans="1:7" x14ac:dyDescent="0.25">
      <c r="A746">
        <v>23319</v>
      </c>
      <c r="B746" t="s">
        <v>126</v>
      </c>
      <c r="C746" t="s">
        <v>127</v>
      </c>
      <c r="D746" t="s">
        <v>8</v>
      </c>
      <c r="E746" t="str">
        <f ca="1">IF(INT(RAND()*2)=1,"Online",IF(INT(RAND()*5)&gt;0,"Retail","Direct"))</f>
        <v>Retail</v>
      </c>
      <c r="F746">
        <v>4</v>
      </c>
      <c r="G746" s="4">
        <v>41124</v>
      </c>
    </row>
    <row r="747" spans="1:7" x14ac:dyDescent="0.25">
      <c r="A747">
        <v>23351</v>
      </c>
      <c r="B747" t="s">
        <v>185</v>
      </c>
      <c r="C747" t="s">
        <v>186</v>
      </c>
      <c r="D747" t="s">
        <v>20</v>
      </c>
      <c r="E747" t="str">
        <f ca="1">IF(INT(RAND()*2)=1,"Online",IF(INT(RAND()*5)&gt;0,"Retail","Direct"))</f>
        <v>Online</v>
      </c>
      <c r="F747">
        <v>151</v>
      </c>
      <c r="G747" s="4">
        <v>41124</v>
      </c>
    </row>
    <row r="748" spans="1:7" x14ac:dyDescent="0.25">
      <c r="A748">
        <v>23354</v>
      </c>
      <c r="B748" t="s">
        <v>190</v>
      </c>
      <c r="C748" t="s">
        <v>64</v>
      </c>
      <c r="D748" t="s">
        <v>31</v>
      </c>
      <c r="E748" t="str">
        <f ca="1">IF(INT(RAND()*2)=1,"Online",IF(INT(RAND()*5)&gt;0,"Retail","Direct"))</f>
        <v>Retail</v>
      </c>
      <c r="F748">
        <v>84</v>
      </c>
      <c r="G748" s="4">
        <v>41124</v>
      </c>
    </row>
    <row r="749" spans="1:7" x14ac:dyDescent="0.25">
      <c r="A749">
        <v>23404</v>
      </c>
      <c r="B749" t="s">
        <v>270</v>
      </c>
      <c r="C749" t="s">
        <v>76</v>
      </c>
      <c r="D749" t="s">
        <v>8</v>
      </c>
      <c r="E749" t="str">
        <f ca="1">IF(INT(RAND()*2)=1,"Online",IF(INT(RAND()*5)&gt;0,"Retail","Direct"))</f>
        <v>Online</v>
      </c>
      <c r="F749">
        <v>73</v>
      </c>
      <c r="G749" s="4">
        <v>41124</v>
      </c>
    </row>
    <row r="750" spans="1:7" x14ac:dyDescent="0.25">
      <c r="A750">
        <v>23948</v>
      </c>
      <c r="B750" t="s">
        <v>925</v>
      </c>
      <c r="C750" t="s">
        <v>354</v>
      </c>
      <c r="D750" t="s">
        <v>26</v>
      </c>
      <c r="E750" t="s">
        <v>1304</v>
      </c>
      <c r="F750">
        <v>102</v>
      </c>
      <c r="G750" s="4">
        <v>41124</v>
      </c>
    </row>
    <row r="751" spans="1:7" x14ac:dyDescent="0.25">
      <c r="A751">
        <v>23330</v>
      </c>
      <c r="B751" t="s">
        <v>147</v>
      </c>
      <c r="C751" t="s">
        <v>148</v>
      </c>
      <c r="D751" t="s">
        <v>8</v>
      </c>
      <c r="E751" t="str">
        <f t="shared" ref="E751:E759" ca="1" si="31">IF(INT(RAND()*2)=1,"Online",IF(INT(RAND()*5)&gt;0,"Retail","Direct"))</f>
        <v>Direct</v>
      </c>
      <c r="F751">
        <v>177</v>
      </c>
      <c r="G751" s="4">
        <v>41125</v>
      </c>
    </row>
    <row r="752" spans="1:7" x14ac:dyDescent="0.25">
      <c r="A752">
        <v>23331</v>
      </c>
      <c r="B752" t="s">
        <v>149</v>
      </c>
      <c r="C752" t="s">
        <v>150</v>
      </c>
      <c r="D752" t="s">
        <v>8</v>
      </c>
      <c r="E752" t="str">
        <f t="shared" ca="1" si="31"/>
        <v>Retail</v>
      </c>
      <c r="F752">
        <v>51</v>
      </c>
      <c r="G752" s="4">
        <v>41125</v>
      </c>
    </row>
    <row r="753" spans="1:7" x14ac:dyDescent="0.25">
      <c r="A753">
        <v>23416</v>
      </c>
      <c r="B753" t="s">
        <v>289</v>
      </c>
      <c r="C753" t="s">
        <v>290</v>
      </c>
      <c r="D753" t="s">
        <v>55</v>
      </c>
      <c r="E753" t="str">
        <f t="shared" ca="1" si="31"/>
        <v>Online</v>
      </c>
      <c r="F753">
        <v>116</v>
      </c>
      <c r="G753" s="4">
        <v>41125</v>
      </c>
    </row>
    <row r="754" spans="1:7" x14ac:dyDescent="0.25">
      <c r="A754">
        <v>23421</v>
      </c>
      <c r="B754" t="s">
        <v>299</v>
      </c>
      <c r="C754" t="s">
        <v>148</v>
      </c>
      <c r="D754" t="s">
        <v>14</v>
      </c>
      <c r="E754" t="str">
        <f t="shared" ca="1" si="31"/>
        <v>Online</v>
      </c>
      <c r="F754">
        <v>142</v>
      </c>
      <c r="G754" s="4">
        <v>41125</v>
      </c>
    </row>
    <row r="755" spans="1:7" x14ac:dyDescent="0.25">
      <c r="A755">
        <v>23433</v>
      </c>
      <c r="B755" t="s">
        <v>317</v>
      </c>
      <c r="C755" t="s">
        <v>252</v>
      </c>
      <c r="D755" t="s">
        <v>20</v>
      </c>
      <c r="E755" t="str">
        <f t="shared" ca="1" si="31"/>
        <v>Online</v>
      </c>
      <c r="F755">
        <v>209</v>
      </c>
      <c r="G755" s="4">
        <v>41125</v>
      </c>
    </row>
    <row r="756" spans="1:7" x14ac:dyDescent="0.25">
      <c r="A756">
        <v>23265</v>
      </c>
      <c r="B756" t="s">
        <v>15</v>
      </c>
      <c r="C756" t="s">
        <v>16</v>
      </c>
      <c r="D756" t="s">
        <v>17</v>
      </c>
      <c r="E756" t="str">
        <f t="shared" ca="1" si="31"/>
        <v>Online</v>
      </c>
      <c r="F756">
        <v>14</v>
      </c>
      <c r="G756" s="4">
        <v>41126</v>
      </c>
    </row>
    <row r="757" spans="1:7" x14ac:dyDescent="0.25">
      <c r="A757">
        <v>23333</v>
      </c>
      <c r="B757" t="s">
        <v>152</v>
      </c>
      <c r="C757" t="s">
        <v>123</v>
      </c>
      <c r="D757" t="s">
        <v>62</v>
      </c>
      <c r="E757" t="str">
        <f t="shared" ca="1" si="31"/>
        <v>Online</v>
      </c>
      <c r="F757">
        <v>106</v>
      </c>
      <c r="G757" s="4">
        <v>41126</v>
      </c>
    </row>
    <row r="758" spans="1:7" x14ac:dyDescent="0.25">
      <c r="A758">
        <v>23405</v>
      </c>
      <c r="B758" t="s">
        <v>271</v>
      </c>
      <c r="C758" t="s">
        <v>272</v>
      </c>
      <c r="D758" t="s">
        <v>14</v>
      </c>
      <c r="E758" t="str">
        <f t="shared" ca="1" si="31"/>
        <v>Online</v>
      </c>
      <c r="F758">
        <v>207</v>
      </c>
      <c r="G758" s="4">
        <v>41126</v>
      </c>
    </row>
    <row r="759" spans="1:7" x14ac:dyDescent="0.25">
      <c r="A759">
        <v>23411</v>
      </c>
      <c r="B759" t="s">
        <v>281</v>
      </c>
      <c r="C759" t="s">
        <v>135</v>
      </c>
      <c r="D759" t="s">
        <v>20</v>
      </c>
      <c r="E759" t="str">
        <f t="shared" ca="1" si="31"/>
        <v>Online</v>
      </c>
      <c r="F759">
        <v>138</v>
      </c>
      <c r="G759" s="4">
        <v>41127</v>
      </c>
    </row>
    <row r="760" spans="1:7" x14ac:dyDescent="0.25">
      <c r="A760">
        <v>23967</v>
      </c>
      <c r="B760" t="s">
        <v>944</v>
      </c>
      <c r="C760" t="s">
        <v>106</v>
      </c>
      <c r="D760" t="s">
        <v>14</v>
      </c>
      <c r="E760" t="s">
        <v>1304</v>
      </c>
      <c r="F760">
        <v>179</v>
      </c>
      <c r="G760" s="4">
        <v>41127</v>
      </c>
    </row>
    <row r="761" spans="1:7" x14ac:dyDescent="0.25">
      <c r="A761">
        <v>23454</v>
      </c>
      <c r="B761" t="s">
        <v>344</v>
      </c>
      <c r="C761" t="s">
        <v>345</v>
      </c>
      <c r="D761" t="s">
        <v>11</v>
      </c>
      <c r="E761" t="str">
        <f ca="1">IF(INT(RAND()*2)=1,"Online",IF(INT(RAND()*5)&gt;0,"Retail","Direct"))</f>
        <v>Online</v>
      </c>
      <c r="F761">
        <v>179</v>
      </c>
      <c r="G761" s="4">
        <v>41128</v>
      </c>
    </row>
    <row r="762" spans="1:7" x14ac:dyDescent="0.25">
      <c r="A762">
        <v>23617</v>
      </c>
      <c r="B762" t="s">
        <v>559</v>
      </c>
      <c r="C762" t="s">
        <v>414</v>
      </c>
      <c r="D762" t="s">
        <v>14</v>
      </c>
      <c r="E762" t="s">
        <v>1304</v>
      </c>
      <c r="F762">
        <v>202</v>
      </c>
      <c r="G762" s="4">
        <v>41128</v>
      </c>
    </row>
    <row r="763" spans="1:7" x14ac:dyDescent="0.25">
      <c r="A763">
        <v>23723</v>
      </c>
      <c r="B763" t="s">
        <v>688</v>
      </c>
      <c r="C763" t="s">
        <v>40</v>
      </c>
      <c r="D763" t="s">
        <v>8</v>
      </c>
      <c r="E763" t="s">
        <v>1305</v>
      </c>
      <c r="F763">
        <v>57</v>
      </c>
      <c r="G763" s="4">
        <v>41128</v>
      </c>
    </row>
    <row r="764" spans="1:7" x14ac:dyDescent="0.25">
      <c r="A764">
        <v>23286</v>
      </c>
      <c r="B764" t="s">
        <v>65</v>
      </c>
      <c r="C764" t="s">
        <v>66</v>
      </c>
      <c r="D764" t="s">
        <v>14</v>
      </c>
      <c r="E764" t="str">
        <f ca="1">IF(INT(RAND()*2)=1,"Online",IF(INT(RAND()*5)&gt;0,"Retail","Direct"))</f>
        <v>Online</v>
      </c>
      <c r="F764">
        <v>69</v>
      </c>
      <c r="G764" s="4">
        <v>41129</v>
      </c>
    </row>
    <row r="765" spans="1:7" x14ac:dyDescent="0.25">
      <c r="A765">
        <v>23440</v>
      </c>
      <c r="B765" t="s">
        <v>325</v>
      </c>
      <c r="C765" t="s">
        <v>265</v>
      </c>
      <c r="D765" t="s">
        <v>11</v>
      </c>
      <c r="E765" t="str">
        <f ca="1">IF(INT(RAND()*2)=1,"Online",IF(INT(RAND()*5)&gt;0,"Retail","Direct"))</f>
        <v>Online</v>
      </c>
      <c r="F765">
        <v>138</v>
      </c>
      <c r="G765" s="4">
        <v>41129</v>
      </c>
    </row>
    <row r="766" spans="1:7" x14ac:dyDescent="0.25">
      <c r="A766">
        <v>23453</v>
      </c>
      <c r="B766" t="s">
        <v>342</v>
      </c>
      <c r="C766" t="s">
        <v>343</v>
      </c>
      <c r="D766" t="s">
        <v>20</v>
      </c>
      <c r="E766" t="s">
        <v>1305</v>
      </c>
      <c r="F766">
        <v>103</v>
      </c>
      <c r="G766" s="4">
        <v>41129</v>
      </c>
    </row>
    <row r="767" spans="1:7" x14ac:dyDescent="0.25">
      <c r="A767">
        <v>23262</v>
      </c>
      <c r="B767" t="s">
        <v>6</v>
      </c>
      <c r="C767" t="s">
        <v>7</v>
      </c>
      <c r="D767" t="s">
        <v>8</v>
      </c>
      <c r="E767" t="str">
        <f ca="1">IF(INT(RAND()*2)=1,"Online",IF(INT(RAND()*5)&gt;0,"Retail","Direct"))</f>
        <v>Online</v>
      </c>
      <c r="F767">
        <v>117</v>
      </c>
      <c r="G767" s="4">
        <v>41130</v>
      </c>
    </row>
    <row r="768" spans="1:7" x14ac:dyDescent="0.25">
      <c r="A768">
        <v>23567</v>
      </c>
      <c r="B768" t="s">
        <v>497</v>
      </c>
      <c r="C768" t="s">
        <v>54</v>
      </c>
      <c r="D768" t="s">
        <v>62</v>
      </c>
      <c r="E768" t="s">
        <v>1304</v>
      </c>
      <c r="F768">
        <v>51</v>
      </c>
      <c r="G768" s="4">
        <v>41130</v>
      </c>
    </row>
    <row r="769" spans="1:7" x14ac:dyDescent="0.25">
      <c r="A769">
        <v>23878</v>
      </c>
      <c r="B769" t="s">
        <v>853</v>
      </c>
      <c r="C769" t="s">
        <v>808</v>
      </c>
      <c r="D769" t="s">
        <v>14</v>
      </c>
      <c r="E769" t="s">
        <v>1306</v>
      </c>
      <c r="F769">
        <v>168</v>
      </c>
      <c r="G769" s="4">
        <v>41130</v>
      </c>
    </row>
    <row r="770" spans="1:7" x14ac:dyDescent="0.25">
      <c r="A770">
        <v>23314</v>
      </c>
      <c r="B770" t="s">
        <v>118</v>
      </c>
      <c r="C770" t="s">
        <v>10</v>
      </c>
      <c r="D770" t="s">
        <v>17</v>
      </c>
      <c r="E770" t="str">
        <f ca="1">IF(INT(RAND()*2)=1,"Online",IF(INT(RAND()*5)&gt;0,"Retail","Direct"))</f>
        <v>Online</v>
      </c>
      <c r="F770">
        <v>95</v>
      </c>
      <c r="G770" s="4">
        <v>41131</v>
      </c>
    </row>
    <row r="771" spans="1:7" x14ac:dyDescent="0.25">
      <c r="A771">
        <v>23418</v>
      </c>
      <c r="B771" t="s">
        <v>293</v>
      </c>
      <c r="C771" t="s">
        <v>294</v>
      </c>
      <c r="D771" t="s">
        <v>14</v>
      </c>
      <c r="E771" t="str">
        <f ca="1">IF(INT(RAND()*2)=1,"Online",IF(INT(RAND()*5)&gt;0,"Retail","Direct"))</f>
        <v>Online</v>
      </c>
      <c r="F771">
        <v>191</v>
      </c>
      <c r="G771" s="4">
        <v>41131</v>
      </c>
    </row>
    <row r="772" spans="1:7" x14ac:dyDescent="0.25">
      <c r="A772">
        <v>23662</v>
      </c>
      <c r="B772" t="s">
        <v>618</v>
      </c>
      <c r="C772" t="s">
        <v>619</v>
      </c>
      <c r="D772" t="s">
        <v>26</v>
      </c>
      <c r="E772" t="s">
        <v>1306</v>
      </c>
      <c r="F772">
        <v>18</v>
      </c>
      <c r="G772" s="4">
        <v>41131</v>
      </c>
    </row>
    <row r="773" spans="1:7" x14ac:dyDescent="0.25">
      <c r="A773">
        <v>23266</v>
      </c>
      <c r="B773" t="s">
        <v>18</v>
      </c>
      <c r="C773" t="s">
        <v>19</v>
      </c>
      <c r="D773" t="s">
        <v>20</v>
      </c>
      <c r="E773" t="str">
        <f ca="1">IF(INT(RAND()*2)=1,"Online",IF(INT(RAND()*5)&gt;0,"Retail","Direct"))</f>
        <v>Online</v>
      </c>
      <c r="F773">
        <v>170</v>
      </c>
      <c r="G773" s="4">
        <v>41132</v>
      </c>
    </row>
    <row r="774" spans="1:7" x14ac:dyDescent="0.25">
      <c r="A774">
        <v>23290</v>
      </c>
      <c r="B774" t="s">
        <v>73</v>
      </c>
      <c r="C774" t="s">
        <v>74</v>
      </c>
      <c r="D774" t="s">
        <v>14</v>
      </c>
      <c r="E774" t="str">
        <f ca="1">IF(INT(RAND()*2)=1,"Online",IF(INT(RAND()*5)&gt;0,"Retail","Direct"))</f>
        <v>Retail</v>
      </c>
      <c r="F774">
        <v>170</v>
      </c>
      <c r="G774" s="4">
        <v>41132</v>
      </c>
    </row>
    <row r="775" spans="1:7" x14ac:dyDescent="0.25">
      <c r="A775">
        <v>23443</v>
      </c>
      <c r="B775" t="s">
        <v>330</v>
      </c>
      <c r="C775" t="s">
        <v>88</v>
      </c>
      <c r="D775" t="s">
        <v>23</v>
      </c>
      <c r="E775" t="str">
        <f ca="1">IF(INT(RAND()*2)=1,"Online",IF(INT(RAND()*5)&gt;0,"Retail","Direct"))</f>
        <v>Online</v>
      </c>
      <c r="F775">
        <v>58</v>
      </c>
      <c r="G775" s="4">
        <v>41132</v>
      </c>
    </row>
    <row r="776" spans="1:7" x14ac:dyDescent="0.25">
      <c r="A776">
        <v>23453</v>
      </c>
      <c r="B776" t="s">
        <v>342</v>
      </c>
      <c r="C776" t="s">
        <v>343</v>
      </c>
      <c r="D776" t="s">
        <v>11</v>
      </c>
      <c r="E776" t="str">
        <f ca="1">IF(INT(RAND()*2)=1,"Online",IF(INT(RAND()*5)&gt;0,"Retail","Direct"))</f>
        <v>Online</v>
      </c>
      <c r="F776">
        <v>44</v>
      </c>
      <c r="G776" s="4">
        <v>41132</v>
      </c>
    </row>
    <row r="777" spans="1:7" x14ac:dyDescent="0.25">
      <c r="A777">
        <v>23672</v>
      </c>
      <c r="B777" t="s">
        <v>631</v>
      </c>
      <c r="C777" t="s">
        <v>59</v>
      </c>
      <c r="D777" t="s">
        <v>62</v>
      </c>
      <c r="E777" t="s">
        <v>1305</v>
      </c>
      <c r="F777">
        <v>204</v>
      </c>
      <c r="G777" s="4">
        <v>41132</v>
      </c>
    </row>
    <row r="778" spans="1:7" x14ac:dyDescent="0.25">
      <c r="A778">
        <v>23958</v>
      </c>
      <c r="B778" t="s">
        <v>935</v>
      </c>
      <c r="C778" t="s">
        <v>193</v>
      </c>
      <c r="D778" t="s">
        <v>55</v>
      </c>
      <c r="E778" t="s">
        <v>1306</v>
      </c>
      <c r="F778">
        <v>67</v>
      </c>
      <c r="G778" s="4">
        <v>41132</v>
      </c>
    </row>
    <row r="779" spans="1:7" x14ac:dyDescent="0.25">
      <c r="A779">
        <v>23297</v>
      </c>
      <c r="B779" t="s">
        <v>87</v>
      </c>
      <c r="C779" t="s">
        <v>88</v>
      </c>
      <c r="D779" t="s">
        <v>14</v>
      </c>
      <c r="E779" t="str">
        <f t="shared" ref="E779:E786" ca="1" si="32">IF(INT(RAND()*2)=1,"Online",IF(INT(RAND()*5)&gt;0,"Retail","Direct"))</f>
        <v>Retail</v>
      </c>
      <c r="F779">
        <v>135</v>
      </c>
      <c r="G779" s="4">
        <v>41133</v>
      </c>
    </row>
    <row r="780" spans="1:7" x14ac:dyDescent="0.25">
      <c r="A780">
        <v>23338</v>
      </c>
      <c r="B780" t="s">
        <v>161</v>
      </c>
      <c r="C780" t="s">
        <v>162</v>
      </c>
      <c r="D780" t="s">
        <v>62</v>
      </c>
      <c r="E780" t="str">
        <f t="shared" ca="1" si="32"/>
        <v>Online</v>
      </c>
      <c r="F780">
        <v>178</v>
      </c>
      <c r="G780" s="4">
        <v>41133</v>
      </c>
    </row>
    <row r="781" spans="1:7" x14ac:dyDescent="0.25">
      <c r="A781">
        <v>23372</v>
      </c>
      <c r="B781" t="s">
        <v>219</v>
      </c>
      <c r="C781" t="s">
        <v>220</v>
      </c>
      <c r="D781" t="s">
        <v>43</v>
      </c>
      <c r="E781" t="str">
        <f t="shared" ca="1" si="32"/>
        <v>Retail</v>
      </c>
      <c r="F781">
        <v>22</v>
      </c>
      <c r="G781" s="4">
        <v>41133</v>
      </c>
    </row>
    <row r="782" spans="1:7" x14ac:dyDescent="0.25">
      <c r="A782">
        <v>23273</v>
      </c>
      <c r="B782" t="s">
        <v>36</v>
      </c>
      <c r="C782" t="s">
        <v>37</v>
      </c>
      <c r="D782" t="s">
        <v>17</v>
      </c>
      <c r="E782" t="str">
        <f t="shared" ca="1" si="32"/>
        <v>Retail</v>
      </c>
      <c r="F782">
        <v>22</v>
      </c>
      <c r="G782" s="4">
        <v>41134</v>
      </c>
    </row>
    <row r="783" spans="1:7" x14ac:dyDescent="0.25">
      <c r="A783">
        <v>23321</v>
      </c>
      <c r="B783" t="s">
        <v>130</v>
      </c>
      <c r="C783" t="s">
        <v>131</v>
      </c>
      <c r="D783" t="s">
        <v>8</v>
      </c>
      <c r="E783" t="str">
        <f t="shared" ca="1" si="32"/>
        <v>Online</v>
      </c>
      <c r="F783">
        <v>211</v>
      </c>
      <c r="G783" s="4">
        <v>41134</v>
      </c>
    </row>
    <row r="784" spans="1:7" x14ac:dyDescent="0.25">
      <c r="A784">
        <v>23324</v>
      </c>
      <c r="B784" t="s">
        <v>136</v>
      </c>
      <c r="C784" t="s">
        <v>52</v>
      </c>
      <c r="D784" t="s">
        <v>17</v>
      </c>
      <c r="E784" t="str">
        <f t="shared" ca="1" si="32"/>
        <v>Online</v>
      </c>
      <c r="F784">
        <v>193</v>
      </c>
      <c r="G784" s="4">
        <v>41134</v>
      </c>
    </row>
    <row r="785" spans="1:7" x14ac:dyDescent="0.25">
      <c r="A785">
        <v>23335</v>
      </c>
      <c r="B785" t="s">
        <v>155</v>
      </c>
      <c r="C785" t="s">
        <v>156</v>
      </c>
      <c r="D785" t="s">
        <v>14</v>
      </c>
      <c r="E785" t="str">
        <f t="shared" ca="1" si="32"/>
        <v>Online</v>
      </c>
      <c r="F785">
        <v>116</v>
      </c>
      <c r="G785" s="4">
        <v>41134</v>
      </c>
    </row>
    <row r="786" spans="1:7" x14ac:dyDescent="0.25">
      <c r="A786">
        <v>23388</v>
      </c>
      <c r="B786" t="s">
        <v>244</v>
      </c>
      <c r="C786" t="s">
        <v>245</v>
      </c>
      <c r="D786" t="s">
        <v>26</v>
      </c>
      <c r="E786" t="str">
        <f t="shared" ca="1" si="32"/>
        <v>Online</v>
      </c>
      <c r="F786">
        <v>39</v>
      </c>
      <c r="G786" s="4">
        <v>41134</v>
      </c>
    </row>
    <row r="787" spans="1:7" x14ac:dyDescent="0.25">
      <c r="A787">
        <v>23558</v>
      </c>
      <c r="B787" t="s">
        <v>486</v>
      </c>
      <c r="C787" t="s">
        <v>487</v>
      </c>
      <c r="D787" t="s">
        <v>20</v>
      </c>
      <c r="E787" t="s">
        <v>1305</v>
      </c>
      <c r="F787">
        <v>160</v>
      </c>
      <c r="G787" s="4">
        <v>41134</v>
      </c>
    </row>
    <row r="788" spans="1:7" x14ac:dyDescent="0.25">
      <c r="A788">
        <v>23497</v>
      </c>
      <c r="B788" t="s">
        <v>403</v>
      </c>
      <c r="C788" t="s">
        <v>404</v>
      </c>
      <c r="D788" t="s">
        <v>43</v>
      </c>
      <c r="E788" t="s">
        <v>1304</v>
      </c>
      <c r="F788">
        <v>35</v>
      </c>
      <c r="G788" s="4">
        <v>41134</v>
      </c>
    </row>
    <row r="789" spans="1:7" x14ac:dyDescent="0.25">
      <c r="A789">
        <v>23374</v>
      </c>
      <c r="B789" t="s">
        <v>222</v>
      </c>
      <c r="C789" t="s">
        <v>223</v>
      </c>
      <c r="D789" t="s">
        <v>20</v>
      </c>
      <c r="E789" t="str">
        <f ca="1">IF(INT(RAND()*2)=1,"Online",IF(INT(RAND()*5)&gt;0,"Retail","Direct"))</f>
        <v>Online</v>
      </c>
      <c r="F789">
        <v>57</v>
      </c>
      <c r="G789" s="4">
        <v>41135</v>
      </c>
    </row>
    <row r="790" spans="1:7" x14ac:dyDescent="0.25">
      <c r="A790">
        <v>23391</v>
      </c>
      <c r="B790" t="s">
        <v>249</v>
      </c>
      <c r="C790" t="s">
        <v>250</v>
      </c>
      <c r="D790" t="s">
        <v>26</v>
      </c>
      <c r="E790" t="str">
        <f ca="1">IF(INT(RAND()*2)=1,"Online",IF(INT(RAND()*5)&gt;0,"Retail","Direct"))</f>
        <v>Online</v>
      </c>
      <c r="F790">
        <v>111</v>
      </c>
      <c r="G790" s="4">
        <v>41135</v>
      </c>
    </row>
    <row r="791" spans="1:7" x14ac:dyDescent="0.25">
      <c r="A791">
        <v>23428</v>
      </c>
      <c r="B791" t="s">
        <v>310</v>
      </c>
      <c r="C791" t="s">
        <v>203</v>
      </c>
      <c r="D791" t="s">
        <v>23</v>
      </c>
      <c r="E791" t="str">
        <f ca="1">IF(INT(RAND()*2)=1,"Online",IF(INT(RAND()*5)&gt;0,"Retail","Direct"))</f>
        <v>Retail</v>
      </c>
      <c r="F791">
        <v>153</v>
      </c>
      <c r="G791" s="4">
        <v>41135</v>
      </c>
    </row>
    <row r="792" spans="1:7" x14ac:dyDescent="0.25">
      <c r="A792">
        <v>23481</v>
      </c>
      <c r="B792" t="s">
        <v>385</v>
      </c>
      <c r="C792" t="s">
        <v>354</v>
      </c>
      <c r="D792" t="s">
        <v>43</v>
      </c>
      <c r="E792" t="s">
        <v>1306</v>
      </c>
      <c r="F792">
        <v>198</v>
      </c>
      <c r="G792" s="4">
        <v>41135</v>
      </c>
    </row>
    <row r="793" spans="1:7" x14ac:dyDescent="0.25">
      <c r="A793">
        <v>23381</v>
      </c>
      <c r="B793" t="s">
        <v>233</v>
      </c>
      <c r="C793" t="s">
        <v>223</v>
      </c>
      <c r="D793" t="s">
        <v>26</v>
      </c>
      <c r="E793" t="s">
        <v>1304</v>
      </c>
      <c r="F793">
        <v>76</v>
      </c>
      <c r="G793" s="4">
        <v>41135</v>
      </c>
    </row>
    <row r="794" spans="1:7" x14ac:dyDescent="0.25">
      <c r="A794">
        <v>23371</v>
      </c>
      <c r="B794" t="s">
        <v>217</v>
      </c>
      <c r="C794" t="s">
        <v>218</v>
      </c>
      <c r="D794" t="s">
        <v>31</v>
      </c>
      <c r="E794" t="str">
        <f ca="1">IF(INT(RAND()*2)=1,"Online",IF(INT(RAND()*5)&gt;0,"Retail","Direct"))</f>
        <v>Online</v>
      </c>
      <c r="F794">
        <v>204</v>
      </c>
      <c r="G794" s="4">
        <v>41136</v>
      </c>
    </row>
    <row r="795" spans="1:7" x14ac:dyDescent="0.25">
      <c r="A795">
        <v>23386</v>
      </c>
      <c r="B795" t="s">
        <v>241</v>
      </c>
      <c r="C795" t="s">
        <v>96</v>
      </c>
      <c r="D795" t="s">
        <v>26</v>
      </c>
      <c r="E795" t="str">
        <f ca="1">IF(INT(RAND()*2)=1,"Online",IF(INT(RAND()*5)&gt;0,"Retail","Direct"))</f>
        <v>Online</v>
      </c>
      <c r="F795">
        <v>107</v>
      </c>
      <c r="G795" s="4">
        <v>41136</v>
      </c>
    </row>
    <row r="796" spans="1:7" x14ac:dyDescent="0.25">
      <c r="A796">
        <v>23707</v>
      </c>
      <c r="B796" t="s">
        <v>671</v>
      </c>
      <c r="C796" t="s">
        <v>274</v>
      </c>
      <c r="D796" t="s">
        <v>31</v>
      </c>
      <c r="E796" t="s">
        <v>1305</v>
      </c>
      <c r="F796">
        <v>176</v>
      </c>
      <c r="G796" s="4">
        <v>41136</v>
      </c>
    </row>
    <row r="797" spans="1:7" x14ac:dyDescent="0.25">
      <c r="A797">
        <v>23976</v>
      </c>
      <c r="B797" t="s">
        <v>955</v>
      </c>
      <c r="C797" t="s">
        <v>133</v>
      </c>
      <c r="D797" t="s">
        <v>26</v>
      </c>
      <c r="E797" t="s">
        <v>1304</v>
      </c>
      <c r="F797">
        <v>141</v>
      </c>
      <c r="G797" s="4">
        <v>41137</v>
      </c>
    </row>
    <row r="798" spans="1:7" x14ac:dyDescent="0.25">
      <c r="A798">
        <v>23867</v>
      </c>
      <c r="B798" t="s">
        <v>842</v>
      </c>
      <c r="C798" t="s">
        <v>203</v>
      </c>
      <c r="D798" t="s">
        <v>23</v>
      </c>
      <c r="E798" t="s">
        <v>1305</v>
      </c>
      <c r="F798">
        <v>92</v>
      </c>
      <c r="G798" s="4">
        <v>41137</v>
      </c>
    </row>
    <row r="799" spans="1:7" x14ac:dyDescent="0.25">
      <c r="A799">
        <v>23303</v>
      </c>
      <c r="B799" t="s">
        <v>98</v>
      </c>
      <c r="C799" t="s">
        <v>99</v>
      </c>
      <c r="D799" t="s">
        <v>48</v>
      </c>
      <c r="E799" t="str">
        <f ca="1">IF(INT(RAND()*2)=1,"Online",IF(INT(RAND()*5)&gt;0,"Retail","Direct"))</f>
        <v>Retail</v>
      </c>
      <c r="F799">
        <v>176</v>
      </c>
      <c r="G799" s="4">
        <v>41138</v>
      </c>
    </row>
    <row r="800" spans="1:7" x14ac:dyDescent="0.25">
      <c r="A800">
        <v>23334</v>
      </c>
      <c r="B800" t="s">
        <v>153</v>
      </c>
      <c r="C800" t="s">
        <v>154</v>
      </c>
      <c r="D800" t="s">
        <v>23</v>
      </c>
      <c r="E800" t="str">
        <f ca="1">IF(INT(RAND()*2)=1,"Online",IF(INT(RAND()*5)&gt;0,"Retail","Direct"))</f>
        <v>Online</v>
      </c>
      <c r="F800">
        <v>14</v>
      </c>
      <c r="G800" s="4">
        <v>41138</v>
      </c>
    </row>
    <row r="801" spans="1:7" x14ac:dyDescent="0.25">
      <c r="A801">
        <v>23264</v>
      </c>
      <c r="B801" t="s">
        <v>12</v>
      </c>
      <c r="C801" t="s">
        <v>13</v>
      </c>
      <c r="D801" t="s">
        <v>14</v>
      </c>
      <c r="E801" t="str">
        <f ca="1">IF(INT(RAND()*2)=1,"Online",IF(INT(RAND()*5)&gt;0,"Retail","Direct"))</f>
        <v>Retail</v>
      </c>
      <c r="F801">
        <v>205</v>
      </c>
      <c r="G801" s="4">
        <v>41139</v>
      </c>
    </row>
    <row r="802" spans="1:7" x14ac:dyDescent="0.25">
      <c r="A802">
        <v>23291</v>
      </c>
      <c r="B802" t="s">
        <v>75</v>
      </c>
      <c r="C802" t="s">
        <v>76</v>
      </c>
      <c r="D802" t="s">
        <v>14</v>
      </c>
      <c r="E802" t="str">
        <f ca="1">IF(INT(RAND()*2)=1,"Online",IF(INT(RAND()*5)&gt;0,"Retail","Direct"))</f>
        <v>Retail</v>
      </c>
      <c r="F802">
        <v>199</v>
      </c>
      <c r="G802" s="4">
        <v>41139</v>
      </c>
    </row>
    <row r="803" spans="1:7" x14ac:dyDescent="0.25">
      <c r="A803">
        <v>23362</v>
      </c>
      <c r="B803" t="s">
        <v>202</v>
      </c>
      <c r="C803" t="s">
        <v>203</v>
      </c>
      <c r="D803" t="s">
        <v>23</v>
      </c>
      <c r="E803" t="str">
        <f ca="1">IF(INT(RAND()*2)=1,"Online",IF(INT(RAND()*5)&gt;0,"Retail","Direct"))</f>
        <v>Online</v>
      </c>
      <c r="F803">
        <v>179</v>
      </c>
      <c r="G803" s="4">
        <v>41139</v>
      </c>
    </row>
    <row r="804" spans="1:7" x14ac:dyDescent="0.25">
      <c r="A804">
        <v>24004</v>
      </c>
      <c r="B804" t="s">
        <v>986</v>
      </c>
      <c r="C804" t="s">
        <v>138</v>
      </c>
      <c r="D804" t="s">
        <v>14</v>
      </c>
      <c r="E804" t="s">
        <v>1305</v>
      </c>
      <c r="F804">
        <v>75</v>
      </c>
      <c r="G804" s="4">
        <v>41139</v>
      </c>
    </row>
    <row r="805" spans="1:7" x14ac:dyDescent="0.25">
      <c r="A805">
        <v>23975</v>
      </c>
      <c r="B805" t="s">
        <v>954</v>
      </c>
      <c r="C805" t="s">
        <v>238</v>
      </c>
      <c r="D805" t="s">
        <v>11</v>
      </c>
      <c r="E805" t="s">
        <v>1304</v>
      </c>
      <c r="F805">
        <v>170</v>
      </c>
      <c r="G805" s="4">
        <v>41139</v>
      </c>
    </row>
    <row r="806" spans="1:7" x14ac:dyDescent="0.25">
      <c r="A806">
        <v>23426</v>
      </c>
      <c r="B806" t="s">
        <v>306</v>
      </c>
      <c r="C806" t="s">
        <v>307</v>
      </c>
      <c r="D806" t="s">
        <v>11</v>
      </c>
      <c r="E806" t="str">
        <f ca="1">IF(INT(RAND()*2)=1,"Online",IF(INT(RAND()*5)&gt;0,"Retail","Direct"))</f>
        <v>Direct</v>
      </c>
      <c r="F806">
        <v>178</v>
      </c>
      <c r="G806" s="4">
        <v>41141</v>
      </c>
    </row>
    <row r="807" spans="1:7" x14ac:dyDescent="0.25">
      <c r="A807">
        <v>23448</v>
      </c>
      <c r="B807" t="s">
        <v>335</v>
      </c>
      <c r="C807" t="s">
        <v>336</v>
      </c>
      <c r="D807" t="s">
        <v>31</v>
      </c>
      <c r="E807" t="str">
        <f ca="1">IF(INT(RAND()*2)=1,"Online",IF(INT(RAND()*5)&gt;0,"Retail","Direct"))</f>
        <v>Online</v>
      </c>
      <c r="F807">
        <v>211</v>
      </c>
      <c r="G807" s="4">
        <v>41141</v>
      </c>
    </row>
    <row r="808" spans="1:7" x14ac:dyDescent="0.25">
      <c r="A808">
        <v>23765</v>
      </c>
      <c r="B808" t="s">
        <v>731</v>
      </c>
      <c r="C808" t="s">
        <v>173</v>
      </c>
      <c r="D808" t="s">
        <v>43</v>
      </c>
      <c r="E808" t="s">
        <v>1304</v>
      </c>
      <c r="F808">
        <v>185</v>
      </c>
      <c r="G808" s="4">
        <v>41141</v>
      </c>
    </row>
    <row r="809" spans="1:7" x14ac:dyDescent="0.25">
      <c r="A809">
        <v>23685</v>
      </c>
      <c r="B809" t="s">
        <v>644</v>
      </c>
      <c r="C809" t="s">
        <v>201</v>
      </c>
      <c r="D809" t="s">
        <v>20</v>
      </c>
      <c r="E809" t="s">
        <v>1304</v>
      </c>
      <c r="F809">
        <v>104</v>
      </c>
      <c r="G809" s="4">
        <v>41141</v>
      </c>
    </row>
    <row r="810" spans="1:7" x14ac:dyDescent="0.25">
      <c r="A810">
        <v>24259</v>
      </c>
      <c r="B810" t="s">
        <v>1249</v>
      </c>
      <c r="C810" t="s">
        <v>186</v>
      </c>
      <c r="D810" t="s">
        <v>26</v>
      </c>
      <c r="E810" t="s">
        <v>1305</v>
      </c>
      <c r="F810">
        <v>84</v>
      </c>
      <c r="G810" s="4">
        <v>41141</v>
      </c>
    </row>
    <row r="811" spans="1:7" x14ac:dyDescent="0.25">
      <c r="A811">
        <v>23282</v>
      </c>
      <c r="B811" t="s">
        <v>56</v>
      </c>
      <c r="C811" t="s">
        <v>57</v>
      </c>
      <c r="D811" t="s">
        <v>26</v>
      </c>
      <c r="E811" t="str">
        <f ca="1">IF(INT(RAND()*2)=1,"Online",IF(INT(RAND()*5)&gt;0,"Retail","Direct"))</f>
        <v>Online</v>
      </c>
      <c r="F811">
        <v>100</v>
      </c>
      <c r="G811" s="4">
        <v>41142</v>
      </c>
    </row>
    <row r="812" spans="1:7" x14ac:dyDescent="0.25">
      <c r="A812">
        <v>23326</v>
      </c>
      <c r="B812" t="s">
        <v>139</v>
      </c>
      <c r="C812" t="s">
        <v>140</v>
      </c>
      <c r="D812" t="s">
        <v>55</v>
      </c>
      <c r="E812" t="str">
        <f ca="1">IF(INT(RAND()*2)=1,"Online",IF(INT(RAND()*5)&gt;0,"Retail","Direct"))</f>
        <v>Retail</v>
      </c>
      <c r="F812">
        <v>126</v>
      </c>
      <c r="G812" s="4">
        <v>41142</v>
      </c>
    </row>
    <row r="813" spans="1:7" x14ac:dyDescent="0.25">
      <c r="A813">
        <v>23677</v>
      </c>
      <c r="B813" t="s">
        <v>636</v>
      </c>
      <c r="C813" t="s">
        <v>290</v>
      </c>
      <c r="D813" t="s">
        <v>14</v>
      </c>
      <c r="E813" t="s">
        <v>1304</v>
      </c>
      <c r="F813">
        <v>147</v>
      </c>
      <c r="G813" s="4">
        <v>41142</v>
      </c>
    </row>
    <row r="814" spans="1:7" x14ac:dyDescent="0.25">
      <c r="A814">
        <v>23924</v>
      </c>
      <c r="B814" t="s">
        <v>900</v>
      </c>
      <c r="C814" t="s">
        <v>215</v>
      </c>
      <c r="D814" t="s">
        <v>23</v>
      </c>
      <c r="E814" t="s">
        <v>1304</v>
      </c>
      <c r="F814">
        <v>190</v>
      </c>
      <c r="G814" s="4">
        <v>41142</v>
      </c>
    </row>
    <row r="815" spans="1:7" x14ac:dyDescent="0.25">
      <c r="A815">
        <v>24143</v>
      </c>
      <c r="B815" t="s">
        <v>1130</v>
      </c>
      <c r="C815" t="s">
        <v>496</v>
      </c>
      <c r="D815" t="s">
        <v>62</v>
      </c>
      <c r="E815" t="s">
        <v>1305</v>
      </c>
      <c r="F815">
        <v>133</v>
      </c>
      <c r="G815" s="4">
        <v>41142</v>
      </c>
    </row>
    <row r="816" spans="1:7" x14ac:dyDescent="0.25">
      <c r="A816">
        <v>23274</v>
      </c>
      <c r="B816" t="s">
        <v>38</v>
      </c>
      <c r="C816" t="s">
        <v>28</v>
      </c>
      <c r="D816" t="s">
        <v>23</v>
      </c>
      <c r="E816" t="str">
        <f ca="1">IF(INT(RAND()*2)=1,"Online",IF(INT(RAND()*5)&gt;0,"Retail","Direct"))</f>
        <v>Retail</v>
      </c>
      <c r="F816">
        <v>153</v>
      </c>
      <c r="G816" s="4">
        <v>41143</v>
      </c>
    </row>
    <row r="817" spans="1:7" x14ac:dyDescent="0.25">
      <c r="A817">
        <v>23344</v>
      </c>
      <c r="B817" t="s">
        <v>172</v>
      </c>
      <c r="C817" t="s">
        <v>173</v>
      </c>
      <c r="D817" t="s">
        <v>11</v>
      </c>
      <c r="E817" t="str">
        <f ca="1">IF(INT(RAND()*2)=1,"Online",IF(INT(RAND()*5)&gt;0,"Retail","Direct"))</f>
        <v>Online</v>
      </c>
      <c r="F817">
        <v>64</v>
      </c>
      <c r="G817" s="4">
        <v>41143</v>
      </c>
    </row>
    <row r="818" spans="1:7" x14ac:dyDescent="0.25">
      <c r="A818">
        <v>23343</v>
      </c>
      <c r="B818" t="s">
        <v>170</v>
      </c>
      <c r="C818" t="s">
        <v>171</v>
      </c>
      <c r="D818" t="s">
        <v>17</v>
      </c>
      <c r="E818" t="str">
        <f ca="1">IF(INT(RAND()*2)=1,"Online",IF(INT(RAND()*5)&gt;0,"Retail","Direct"))</f>
        <v>Online</v>
      </c>
      <c r="F818">
        <v>42</v>
      </c>
      <c r="G818" s="4">
        <v>41144</v>
      </c>
    </row>
    <row r="819" spans="1:7" x14ac:dyDescent="0.25">
      <c r="A819">
        <v>23393</v>
      </c>
      <c r="B819" t="s">
        <v>253</v>
      </c>
      <c r="C819" t="s">
        <v>133</v>
      </c>
      <c r="D819" t="s">
        <v>48</v>
      </c>
      <c r="E819" t="str">
        <f ca="1">IF(INT(RAND()*2)=1,"Online",IF(INT(RAND()*5)&gt;0,"Retail","Direct"))</f>
        <v>Online</v>
      </c>
      <c r="F819">
        <v>113</v>
      </c>
      <c r="G819" s="4">
        <v>41144</v>
      </c>
    </row>
    <row r="820" spans="1:7" x14ac:dyDescent="0.25">
      <c r="A820">
        <v>23445</v>
      </c>
      <c r="B820" t="s">
        <v>332</v>
      </c>
      <c r="C820" t="s">
        <v>207</v>
      </c>
      <c r="D820" t="s">
        <v>55</v>
      </c>
      <c r="E820" t="str">
        <f ca="1">IF(INT(RAND()*2)=1,"Online",IF(INT(RAND()*5)&gt;0,"Retail","Direct"))</f>
        <v>Retail</v>
      </c>
      <c r="F820">
        <v>163</v>
      </c>
      <c r="G820" s="4">
        <v>41144</v>
      </c>
    </row>
    <row r="821" spans="1:7" x14ac:dyDescent="0.25">
      <c r="A821">
        <v>23892</v>
      </c>
      <c r="B821" t="s">
        <v>867</v>
      </c>
      <c r="C821" t="s">
        <v>567</v>
      </c>
      <c r="D821" t="s">
        <v>14</v>
      </c>
      <c r="E821" t="s">
        <v>1305</v>
      </c>
      <c r="F821">
        <v>87</v>
      </c>
      <c r="G821" s="4">
        <v>41144</v>
      </c>
    </row>
    <row r="822" spans="1:7" x14ac:dyDescent="0.25">
      <c r="A822">
        <v>23918</v>
      </c>
      <c r="B822" t="s">
        <v>893</v>
      </c>
      <c r="C822" t="s">
        <v>173</v>
      </c>
      <c r="D822" t="s">
        <v>43</v>
      </c>
      <c r="E822" t="s">
        <v>1304</v>
      </c>
      <c r="F822">
        <v>161</v>
      </c>
      <c r="G822" s="4">
        <v>41144</v>
      </c>
    </row>
    <row r="823" spans="1:7" x14ac:dyDescent="0.25">
      <c r="A823">
        <v>23278</v>
      </c>
      <c r="B823" t="s">
        <v>46</v>
      </c>
      <c r="C823" t="s">
        <v>47</v>
      </c>
      <c r="D823" t="s">
        <v>48</v>
      </c>
      <c r="E823" t="str">
        <f ca="1">IF(INT(RAND()*2)=1,"Online",IF(INT(RAND()*5)&gt;0,"Retail","Direct"))</f>
        <v>Online</v>
      </c>
      <c r="F823">
        <v>197</v>
      </c>
      <c r="G823" s="4">
        <v>41145</v>
      </c>
    </row>
    <row r="824" spans="1:7" x14ac:dyDescent="0.25">
      <c r="A824">
        <v>23413</v>
      </c>
      <c r="B824" t="s">
        <v>284</v>
      </c>
      <c r="C824" t="s">
        <v>285</v>
      </c>
      <c r="D824" t="s">
        <v>26</v>
      </c>
      <c r="E824" t="str">
        <f ca="1">IF(INT(RAND()*2)=1,"Online",IF(INT(RAND()*5)&gt;0,"Retail","Direct"))</f>
        <v>Direct</v>
      </c>
      <c r="F824">
        <v>168</v>
      </c>
      <c r="G824" s="4">
        <v>41145</v>
      </c>
    </row>
    <row r="825" spans="1:7" x14ac:dyDescent="0.25">
      <c r="A825">
        <v>23460</v>
      </c>
      <c r="B825" t="s">
        <v>355</v>
      </c>
      <c r="C825" t="s">
        <v>356</v>
      </c>
      <c r="D825" t="s">
        <v>55</v>
      </c>
      <c r="E825" t="str">
        <f ca="1">IF(INT(RAND()*2)=1,"Online",IF(INT(RAND()*5)&gt;0,"Retail","Direct"))</f>
        <v>Retail</v>
      </c>
      <c r="F825">
        <v>112</v>
      </c>
      <c r="G825" s="4">
        <v>41145</v>
      </c>
    </row>
    <row r="826" spans="1:7" x14ac:dyDescent="0.25">
      <c r="A826">
        <v>23314</v>
      </c>
      <c r="B826" t="s">
        <v>118</v>
      </c>
      <c r="C826" t="s">
        <v>10</v>
      </c>
      <c r="D826" t="s">
        <v>20</v>
      </c>
      <c r="E826" t="s">
        <v>1304</v>
      </c>
      <c r="F826">
        <v>81</v>
      </c>
      <c r="G826" s="4">
        <v>41145</v>
      </c>
    </row>
    <row r="827" spans="1:7" x14ac:dyDescent="0.25">
      <c r="A827">
        <v>23348</v>
      </c>
      <c r="B827" t="s">
        <v>179</v>
      </c>
      <c r="C827" t="s">
        <v>180</v>
      </c>
      <c r="D827" t="s">
        <v>17</v>
      </c>
      <c r="E827" t="str">
        <f ca="1">IF(INT(RAND()*2)=1,"Online",IF(INT(RAND()*5)&gt;0,"Retail","Direct"))</f>
        <v>Online</v>
      </c>
      <c r="F827">
        <v>163</v>
      </c>
      <c r="G827" s="4">
        <v>41146</v>
      </c>
    </row>
    <row r="828" spans="1:7" x14ac:dyDescent="0.25">
      <c r="A828">
        <v>23368</v>
      </c>
      <c r="B828" t="s">
        <v>213</v>
      </c>
      <c r="C828" t="s">
        <v>154</v>
      </c>
      <c r="D828" t="s">
        <v>55</v>
      </c>
      <c r="E828" t="str">
        <f ca="1">IF(INT(RAND()*2)=1,"Online",IF(INT(RAND()*5)&gt;0,"Retail","Direct"))</f>
        <v>Online</v>
      </c>
      <c r="F828">
        <v>150</v>
      </c>
      <c r="G828" s="4">
        <v>41146</v>
      </c>
    </row>
    <row r="829" spans="1:7" x14ac:dyDescent="0.25">
      <c r="A829">
        <v>24028</v>
      </c>
      <c r="B829" t="s">
        <v>1012</v>
      </c>
      <c r="C829" t="s">
        <v>997</v>
      </c>
      <c r="D829" t="s">
        <v>8</v>
      </c>
      <c r="E829" t="s">
        <v>1304</v>
      </c>
      <c r="F829">
        <v>71</v>
      </c>
      <c r="G829" s="4">
        <v>41146</v>
      </c>
    </row>
    <row r="830" spans="1:7" x14ac:dyDescent="0.25">
      <c r="A830">
        <v>24047</v>
      </c>
      <c r="B830" t="s">
        <v>1031</v>
      </c>
      <c r="C830" t="s">
        <v>94</v>
      </c>
      <c r="D830" t="s">
        <v>11</v>
      </c>
      <c r="E830" t="s">
        <v>1304</v>
      </c>
      <c r="F830">
        <v>64</v>
      </c>
      <c r="G830" s="4">
        <v>41146</v>
      </c>
    </row>
    <row r="831" spans="1:7" x14ac:dyDescent="0.25">
      <c r="A831">
        <v>23305</v>
      </c>
      <c r="B831" t="s">
        <v>101</v>
      </c>
      <c r="C831" t="s">
        <v>102</v>
      </c>
      <c r="D831" t="s">
        <v>14</v>
      </c>
      <c r="E831" t="str">
        <f ca="1">IF(INT(RAND()*2)=1,"Online",IF(INT(RAND()*5)&gt;0,"Retail","Direct"))</f>
        <v>Retail</v>
      </c>
      <c r="F831">
        <v>188</v>
      </c>
      <c r="G831" s="4">
        <v>41147</v>
      </c>
    </row>
    <row r="832" spans="1:7" x14ac:dyDescent="0.25">
      <c r="A832">
        <v>23442</v>
      </c>
      <c r="B832" t="s">
        <v>328</v>
      </c>
      <c r="C832" t="s">
        <v>329</v>
      </c>
      <c r="D832" t="s">
        <v>43</v>
      </c>
      <c r="E832" t="str">
        <f ca="1">IF(INT(RAND()*2)=1,"Online",IF(INT(RAND()*5)&gt;0,"Retail","Direct"))</f>
        <v>Online</v>
      </c>
      <c r="F832">
        <v>95</v>
      </c>
      <c r="G832" s="4">
        <v>41147</v>
      </c>
    </row>
    <row r="833" spans="1:7" x14ac:dyDescent="0.25">
      <c r="A833">
        <v>24039</v>
      </c>
      <c r="B833" t="s">
        <v>1023</v>
      </c>
      <c r="C833" t="s">
        <v>114</v>
      </c>
      <c r="D833" t="s">
        <v>43</v>
      </c>
      <c r="E833" t="s">
        <v>1305</v>
      </c>
      <c r="F833">
        <v>166</v>
      </c>
      <c r="G833" s="4">
        <v>41147</v>
      </c>
    </row>
    <row r="834" spans="1:7" x14ac:dyDescent="0.25">
      <c r="A834">
        <v>24030</v>
      </c>
      <c r="B834" t="s">
        <v>1014</v>
      </c>
      <c r="C834" t="s">
        <v>487</v>
      </c>
      <c r="D834" t="s">
        <v>14</v>
      </c>
      <c r="E834" t="s">
        <v>1306</v>
      </c>
      <c r="F834">
        <v>67</v>
      </c>
      <c r="G834" s="4">
        <v>41147</v>
      </c>
    </row>
    <row r="835" spans="1:7" x14ac:dyDescent="0.25">
      <c r="A835">
        <v>24175</v>
      </c>
      <c r="B835" t="s">
        <v>1163</v>
      </c>
      <c r="C835" t="s">
        <v>362</v>
      </c>
      <c r="D835" t="s">
        <v>26</v>
      </c>
      <c r="E835" t="s">
        <v>1305</v>
      </c>
      <c r="F835">
        <v>33</v>
      </c>
      <c r="G835" s="4">
        <v>41147</v>
      </c>
    </row>
    <row r="836" spans="1:7" x14ac:dyDescent="0.25">
      <c r="A836">
        <v>23379</v>
      </c>
      <c r="B836" t="s">
        <v>229</v>
      </c>
      <c r="C836" t="s">
        <v>230</v>
      </c>
      <c r="D836" t="s">
        <v>20</v>
      </c>
      <c r="E836" t="str">
        <f ca="1">IF(INT(RAND()*2)=1,"Online",IF(INT(RAND()*5)&gt;0,"Retail","Direct"))</f>
        <v>Online</v>
      </c>
      <c r="F836">
        <v>65</v>
      </c>
      <c r="G836" s="4">
        <v>41148</v>
      </c>
    </row>
    <row r="837" spans="1:7" x14ac:dyDescent="0.25">
      <c r="A837">
        <v>23419</v>
      </c>
      <c r="B837" t="s">
        <v>295</v>
      </c>
      <c r="C837" t="s">
        <v>296</v>
      </c>
      <c r="D837" t="s">
        <v>8</v>
      </c>
      <c r="E837" t="str">
        <f ca="1">IF(INT(RAND()*2)=1,"Online",IF(INT(RAND()*5)&gt;0,"Retail","Direct"))</f>
        <v>Retail</v>
      </c>
      <c r="F837">
        <v>193</v>
      </c>
      <c r="G837" s="4">
        <v>41148</v>
      </c>
    </row>
    <row r="838" spans="1:7" x14ac:dyDescent="0.25">
      <c r="A838">
        <v>23422</v>
      </c>
      <c r="B838" t="s">
        <v>300</v>
      </c>
      <c r="C838" t="s">
        <v>88</v>
      </c>
      <c r="D838" t="s">
        <v>43</v>
      </c>
      <c r="E838" t="str">
        <f ca="1">IF(INT(RAND()*2)=1,"Online",IF(INT(RAND()*5)&gt;0,"Retail","Direct"))</f>
        <v>Direct</v>
      </c>
      <c r="F838">
        <v>153</v>
      </c>
      <c r="G838" s="4">
        <v>41149</v>
      </c>
    </row>
    <row r="839" spans="1:7" x14ac:dyDescent="0.25">
      <c r="A839">
        <v>23309</v>
      </c>
      <c r="B839" t="s">
        <v>109</v>
      </c>
      <c r="C839" t="s">
        <v>110</v>
      </c>
      <c r="D839" t="s">
        <v>23</v>
      </c>
      <c r="E839" t="s">
        <v>1305</v>
      </c>
      <c r="F839">
        <v>8</v>
      </c>
      <c r="G839" s="4">
        <v>41149</v>
      </c>
    </row>
    <row r="840" spans="1:7" x14ac:dyDescent="0.25">
      <c r="A840">
        <v>23874</v>
      </c>
      <c r="B840" t="s">
        <v>849</v>
      </c>
      <c r="C840" t="s">
        <v>374</v>
      </c>
      <c r="D840" t="s">
        <v>20</v>
      </c>
      <c r="E840" t="s">
        <v>1305</v>
      </c>
      <c r="F840">
        <v>90</v>
      </c>
      <c r="G840" s="4">
        <v>41149</v>
      </c>
    </row>
    <row r="841" spans="1:7" x14ac:dyDescent="0.25">
      <c r="A841">
        <v>23323</v>
      </c>
      <c r="B841" t="s">
        <v>134</v>
      </c>
      <c r="C841" t="s">
        <v>135</v>
      </c>
      <c r="D841" t="s">
        <v>23</v>
      </c>
      <c r="E841" t="str">
        <f ca="1">IF(INT(RAND()*2)=1,"Online",IF(INT(RAND()*5)&gt;0,"Retail","Direct"))</f>
        <v>Online</v>
      </c>
      <c r="F841">
        <v>135</v>
      </c>
      <c r="G841" s="4">
        <v>41150</v>
      </c>
    </row>
    <row r="842" spans="1:7" x14ac:dyDescent="0.25">
      <c r="A842">
        <v>23345</v>
      </c>
      <c r="B842" t="s">
        <v>174</v>
      </c>
      <c r="C842" t="s">
        <v>175</v>
      </c>
      <c r="D842" t="s">
        <v>48</v>
      </c>
      <c r="E842" t="str">
        <f ca="1">IF(INT(RAND()*2)=1,"Online",IF(INT(RAND()*5)&gt;0,"Retail","Direct"))</f>
        <v>Online</v>
      </c>
      <c r="F842">
        <v>208</v>
      </c>
      <c r="G842" s="4">
        <v>41150</v>
      </c>
    </row>
    <row r="843" spans="1:7" x14ac:dyDescent="0.25">
      <c r="A843">
        <v>23496</v>
      </c>
      <c r="B843" t="s">
        <v>402</v>
      </c>
      <c r="C843" t="s">
        <v>184</v>
      </c>
      <c r="D843" t="s">
        <v>17</v>
      </c>
      <c r="E843" t="s">
        <v>1304</v>
      </c>
      <c r="F843">
        <v>49</v>
      </c>
      <c r="G843" s="4">
        <v>41150</v>
      </c>
    </row>
    <row r="844" spans="1:7" x14ac:dyDescent="0.25">
      <c r="A844">
        <v>24095</v>
      </c>
      <c r="B844" t="s">
        <v>1080</v>
      </c>
      <c r="C844" t="s">
        <v>381</v>
      </c>
      <c r="D844" t="s">
        <v>31</v>
      </c>
      <c r="E844" t="s">
        <v>1305</v>
      </c>
      <c r="F844">
        <v>25</v>
      </c>
      <c r="G844" s="4">
        <v>41150</v>
      </c>
    </row>
    <row r="845" spans="1:7" x14ac:dyDescent="0.25">
      <c r="A845">
        <v>23762</v>
      </c>
      <c r="B845" t="s">
        <v>728</v>
      </c>
      <c r="C845" t="s">
        <v>121</v>
      </c>
      <c r="D845" t="s">
        <v>62</v>
      </c>
      <c r="E845" t="s">
        <v>1304</v>
      </c>
      <c r="F845">
        <v>81</v>
      </c>
      <c r="G845" s="4">
        <v>41150</v>
      </c>
    </row>
    <row r="846" spans="1:7" x14ac:dyDescent="0.25">
      <c r="A846">
        <v>23614</v>
      </c>
      <c r="B846" t="s">
        <v>554</v>
      </c>
      <c r="C846" t="s">
        <v>555</v>
      </c>
      <c r="D846" t="s">
        <v>20</v>
      </c>
      <c r="E846" t="s">
        <v>1304</v>
      </c>
      <c r="F846">
        <v>94</v>
      </c>
      <c r="G846" s="4">
        <v>41152</v>
      </c>
    </row>
    <row r="847" spans="1:7" x14ac:dyDescent="0.25">
      <c r="A847">
        <v>23531</v>
      </c>
      <c r="B847" t="s">
        <v>449</v>
      </c>
      <c r="C847" t="s">
        <v>142</v>
      </c>
      <c r="D847" t="s">
        <v>20</v>
      </c>
      <c r="E847" t="s">
        <v>1305</v>
      </c>
      <c r="F847">
        <v>205</v>
      </c>
      <c r="G847" s="4">
        <v>41153</v>
      </c>
    </row>
    <row r="848" spans="1:7" x14ac:dyDescent="0.25">
      <c r="A848">
        <v>23890</v>
      </c>
      <c r="B848" t="s">
        <v>865</v>
      </c>
      <c r="C848" t="s">
        <v>269</v>
      </c>
      <c r="D848" t="s">
        <v>11</v>
      </c>
      <c r="E848" t="s">
        <v>1305</v>
      </c>
      <c r="F848">
        <v>41</v>
      </c>
      <c r="G848" s="4">
        <v>41153</v>
      </c>
    </row>
    <row r="849" spans="1:7" x14ac:dyDescent="0.25">
      <c r="A849">
        <v>23864</v>
      </c>
      <c r="B849" t="s">
        <v>839</v>
      </c>
      <c r="C849" t="s">
        <v>37</v>
      </c>
      <c r="D849" t="s">
        <v>23</v>
      </c>
      <c r="E849" t="s">
        <v>1305</v>
      </c>
      <c r="F849">
        <v>18</v>
      </c>
      <c r="G849" s="4">
        <v>41153</v>
      </c>
    </row>
    <row r="850" spans="1:7" x14ac:dyDescent="0.25">
      <c r="A850">
        <v>23434</v>
      </c>
      <c r="B850" t="s">
        <v>318</v>
      </c>
      <c r="C850" t="s">
        <v>169</v>
      </c>
      <c r="D850" t="s">
        <v>8</v>
      </c>
      <c r="E850" t="s">
        <v>1304</v>
      </c>
      <c r="F850">
        <v>10</v>
      </c>
      <c r="G850" s="4">
        <v>41154</v>
      </c>
    </row>
    <row r="851" spans="1:7" x14ac:dyDescent="0.25">
      <c r="A851">
        <v>23800</v>
      </c>
      <c r="B851" t="s">
        <v>770</v>
      </c>
      <c r="C851" t="s">
        <v>184</v>
      </c>
      <c r="D851" t="s">
        <v>8</v>
      </c>
      <c r="E851" t="s">
        <v>1305</v>
      </c>
      <c r="F851">
        <v>6</v>
      </c>
      <c r="G851" s="4">
        <v>41155</v>
      </c>
    </row>
    <row r="852" spans="1:7" x14ac:dyDescent="0.25">
      <c r="A852">
        <v>23824</v>
      </c>
      <c r="B852" t="s">
        <v>795</v>
      </c>
      <c r="C852" t="s">
        <v>167</v>
      </c>
      <c r="D852" t="s">
        <v>11</v>
      </c>
      <c r="E852" t="s">
        <v>1305</v>
      </c>
      <c r="F852">
        <v>203</v>
      </c>
      <c r="G852" s="4">
        <v>41155</v>
      </c>
    </row>
    <row r="853" spans="1:7" x14ac:dyDescent="0.25">
      <c r="A853">
        <v>23872</v>
      </c>
      <c r="B853" t="s">
        <v>847</v>
      </c>
      <c r="C853" t="s">
        <v>102</v>
      </c>
      <c r="D853" t="s">
        <v>23</v>
      </c>
      <c r="E853" t="s">
        <v>1306</v>
      </c>
      <c r="F853">
        <v>184</v>
      </c>
      <c r="G853" s="4">
        <v>41155</v>
      </c>
    </row>
    <row r="854" spans="1:7" x14ac:dyDescent="0.25">
      <c r="A854">
        <v>23495</v>
      </c>
      <c r="B854" t="s">
        <v>401</v>
      </c>
      <c r="C854" t="s">
        <v>66</v>
      </c>
      <c r="D854" t="s">
        <v>20</v>
      </c>
      <c r="E854" t="s">
        <v>1304</v>
      </c>
      <c r="F854">
        <v>27</v>
      </c>
      <c r="G854" s="4">
        <v>41155</v>
      </c>
    </row>
    <row r="855" spans="1:7" x14ac:dyDescent="0.25">
      <c r="A855">
        <v>23579</v>
      </c>
      <c r="B855" t="s">
        <v>511</v>
      </c>
      <c r="C855" t="s">
        <v>201</v>
      </c>
      <c r="D855" t="s">
        <v>8</v>
      </c>
      <c r="E855" t="s">
        <v>1305</v>
      </c>
      <c r="F855">
        <v>61</v>
      </c>
      <c r="G855" s="4">
        <v>41156</v>
      </c>
    </row>
    <row r="856" spans="1:7" x14ac:dyDescent="0.25">
      <c r="A856">
        <v>23747</v>
      </c>
      <c r="B856" t="s">
        <v>713</v>
      </c>
      <c r="C856" t="s">
        <v>142</v>
      </c>
      <c r="D856" t="s">
        <v>48</v>
      </c>
      <c r="E856" t="s">
        <v>1305</v>
      </c>
      <c r="F856">
        <v>128</v>
      </c>
      <c r="G856" s="4">
        <v>41157</v>
      </c>
    </row>
    <row r="857" spans="1:7" x14ac:dyDescent="0.25">
      <c r="A857">
        <v>23928</v>
      </c>
      <c r="B857" t="s">
        <v>904</v>
      </c>
      <c r="C857" t="s">
        <v>133</v>
      </c>
      <c r="D857" t="s">
        <v>17</v>
      </c>
      <c r="E857" t="s">
        <v>1305</v>
      </c>
      <c r="F857">
        <v>108</v>
      </c>
      <c r="G857" s="4">
        <v>41157</v>
      </c>
    </row>
    <row r="858" spans="1:7" x14ac:dyDescent="0.25">
      <c r="A858">
        <v>23651</v>
      </c>
      <c r="B858" t="s">
        <v>604</v>
      </c>
      <c r="C858" t="s">
        <v>102</v>
      </c>
      <c r="D858" t="s">
        <v>26</v>
      </c>
      <c r="E858" t="s">
        <v>1304</v>
      </c>
      <c r="F858">
        <v>95</v>
      </c>
      <c r="G858" s="4">
        <v>41157</v>
      </c>
    </row>
    <row r="859" spans="1:7" x14ac:dyDescent="0.25">
      <c r="A859">
        <v>23966</v>
      </c>
      <c r="B859" t="s">
        <v>943</v>
      </c>
      <c r="C859" t="s">
        <v>421</v>
      </c>
      <c r="D859" t="s">
        <v>31</v>
      </c>
      <c r="E859" t="s">
        <v>1304</v>
      </c>
      <c r="F859">
        <v>137</v>
      </c>
      <c r="G859" s="4">
        <v>41158</v>
      </c>
    </row>
    <row r="860" spans="1:7" x14ac:dyDescent="0.25">
      <c r="A860">
        <v>23710</v>
      </c>
      <c r="B860" t="s">
        <v>674</v>
      </c>
      <c r="C860" t="s">
        <v>76</v>
      </c>
      <c r="D860" t="s">
        <v>23</v>
      </c>
      <c r="E860" t="s">
        <v>1305</v>
      </c>
      <c r="F860">
        <v>67</v>
      </c>
      <c r="G860" s="4">
        <v>41158</v>
      </c>
    </row>
    <row r="861" spans="1:7" x14ac:dyDescent="0.25">
      <c r="A861">
        <v>23699</v>
      </c>
      <c r="B861" t="s">
        <v>661</v>
      </c>
      <c r="C861" t="s">
        <v>218</v>
      </c>
      <c r="D861" t="s">
        <v>23</v>
      </c>
      <c r="E861" t="s">
        <v>1305</v>
      </c>
      <c r="F861">
        <v>181</v>
      </c>
      <c r="G861" s="4">
        <v>41158</v>
      </c>
    </row>
    <row r="862" spans="1:7" x14ac:dyDescent="0.25">
      <c r="A862">
        <v>23462</v>
      </c>
      <c r="B862" t="s">
        <v>359</v>
      </c>
      <c r="C862" t="s">
        <v>154</v>
      </c>
      <c r="D862" t="s">
        <v>8</v>
      </c>
      <c r="E862" t="s">
        <v>1305</v>
      </c>
      <c r="F862">
        <v>148</v>
      </c>
      <c r="G862" s="4">
        <v>41158</v>
      </c>
    </row>
    <row r="863" spans="1:7" x14ac:dyDescent="0.25">
      <c r="A863">
        <v>23629</v>
      </c>
      <c r="B863" t="s">
        <v>574</v>
      </c>
      <c r="C863" t="s">
        <v>575</v>
      </c>
      <c r="D863" t="s">
        <v>17</v>
      </c>
      <c r="E863" t="s">
        <v>1304</v>
      </c>
      <c r="F863">
        <v>25</v>
      </c>
      <c r="G863" s="4">
        <v>41158</v>
      </c>
    </row>
    <row r="864" spans="1:7" x14ac:dyDescent="0.25">
      <c r="A864">
        <v>23816</v>
      </c>
      <c r="B864" t="s">
        <v>787</v>
      </c>
      <c r="C864" t="s">
        <v>343</v>
      </c>
      <c r="D864" t="s">
        <v>31</v>
      </c>
      <c r="E864" t="s">
        <v>1304</v>
      </c>
      <c r="F864">
        <v>105</v>
      </c>
      <c r="G864" s="4">
        <v>41158</v>
      </c>
    </row>
    <row r="865" spans="1:7" x14ac:dyDescent="0.25">
      <c r="A865">
        <v>23425</v>
      </c>
      <c r="B865" t="s">
        <v>305</v>
      </c>
      <c r="C865" t="s">
        <v>193</v>
      </c>
      <c r="D865" t="s">
        <v>31</v>
      </c>
      <c r="E865" t="s">
        <v>1304</v>
      </c>
      <c r="F865">
        <v>166</v>
      </c>
      <c r="G865" s="4">
        <v>41158</v>
      </c>
    </row>
    <row r="866" spans="1:7" x14ac:dyDescent="0.25">
      <c r="A866">
        <v>24203</v>
      </c>
      <c r="B866" t="s">
        <v>1192</v>
      </c>
      <c r="C866" t="s">
        <v>256</v>
      </c>
      <c r="D866" t="s">
        <v>17</v>
      </c>
      <c r="E866" t="s">
        <v>1305</v>
      </c>
      <c r="F866">
        <v>15</v>
      </c>
      <c r="G866" s="4">
        <v>41159</v>
      </c>
    </row>
    <row r="867" spans="1:7" x14ac:dyDescent="0.25">
      <c r="A867">
        <v>23740</v>
      </c>
      <c r="B867" t="s">
        <v>705</v>
      </c>
      <c r="C867" t="s">
        <v>150</v>
      </c>
      <c r="D867" t="s">
        <v>26</v>
      </c>
      <c r="E867" t="s">
        <v>1305</v>
      </c>
      <c r="F867">
        <v>212</v>
      </c>
      <c r="G867" s="4">
        <v>41160</v>
      </c>
    </row>
    <row r="868" spans="1:7" x14ac:dyDescent="0.25">
      <c r="A868">
        <v>23432</v>
      </c>
      <c r="B868" t="s">
        <v>315</v>
      </c>
      <c r="C868" t="s">
        <v>316</v>
      </c>
      <c r="D868" t="s">
        <v>55</v>
      </c>
      <c r="E868" t="s">
        <v>1304</v>
      </c>
      <c r="F868">
        <v>65</v>
      </c>
      <c r="G868" s="4">
        <v>41161</v>
      </c>
    </row>
    <row r="869" spans="1:7" x14ac:dyDescent="0.25">
      <c r="A869">
        <v>23783</v>
      </c>
      <c r="B869" t="s">
        <v>751</v>
      </c>
      <c r="C869" t="s">
        <v>7</v>
      </c>
      <c r="D869" t="s">
        <v>43</v>
      </c>
      <c r="E869" t="s">
        <v>1306</v>
      </c>
      <c r="F869">
        <v>169</v>
      </c>
      <c r="G869" s="4">
        <v>41161</v>
      </c>
    </row>
    <row r="870" spans="1:7" x14ac:dyDescent="0.25">
      <c r="A870">
        <v>24171</v>
      </c>
      <c r="B870" t="s">
        <v>1159</v>
      </c>
      <c r="C870" t="s">
        <v>61</v>
      </c>
      <c r="D870" t="s">
        <v>8</v>
      </c>
      <c r="E870" t="s">
        <v>1304</v>
      </c>
      <c r="F870">
        <v>212</v>
      </c>
      <c r="G870" s="4">
        <v>41161</v>
      </c>
    </row>
    <row r="871" spans="1:7" x14ac:dyDescent="0.25">
      <c r="A871">
        <v>23844</v>
      </c>
      <c r="B871" t="s">
        <v>818</v>
      </c>
      <c r="C871" t="s">
        <v>304</v>
      </c>
      <c r="D871" t="s">
        <v>23</v>
      </c>
      <c r="E871" t="s">
        <v>1304</v>
      </c>
      <c r="F871">
        <v>126</v>
      </c>
      <c r="G871" s="4">
        <v>41163</v>
      </c>
    </row>
    <row r="872" spans="1:7" x14ac:dyDescent="0.25">
      <c r="A872">
        <v>24219</v>
      </c>
      <c r="B872" t="s">
        <v>1208</v>
      </c>
      <c r="C872" t="s">
        <v>59</v>
      </c>
      <c r="D872" t="s">
        <v>55</v>
      </c>
      <c r="E872" t="s">
        <v>1306</v>
      </c>
      <c r="F872">
        <v>42</v>
      </c>
      <c r="G872" s="4">
        <v>41164</v>
      </c>
    </row>
    <row r="873" spans="1:7" x14ac:dyDescent="0.25">
      <c r="A873">
        <v>23533</v>
      </c>
      <c r="B873" t="s">
        <v>452</v>
      </c>
      <c r="C873" t="s">
        <v>362</v>
      </c>
      <c r="D873" t="s">
        <v>20</v>
      </c>
      <c r="E873" t="s">
        <v>1304</v>
      </c>
      <c r="F873">
        <v>190</v>
      </c>
      <c r="G873" s="4">
        <v>41166</v>
      </c>
    </row>
    <row r="874" spans="1:7" x14ac:dyDescent="0.25">
      <c r="A874">
        <v>23553</v>
      </c>
      <c r="B874" t="s">
        <v>479</v>
      </c>
      <c r="C874" t="s">
        <v>462</v>
      </c>
      <c r="D874" t="s">
        <v>14</v>
      </c>
      <c r="E874" t="s">
        <v>1304</v>
      </c>
      <c r="F874">
        <v>35</v>
      </c>
      <c r="G874" s="4">
        <v>41166</v>
      </c>
    </row>
    <row r="875" spans="1:7" x14ac:dyDescent="0.25">
      <c r="A875">
        <v>24188</v>
      </c>
      <c r="B875" t="s">
        <v>1176</v>
      </c>
      <c r="C875" t="s">
        <v>404</v>
      </c>
      <c r="D875" t="s">
        <v>23</v>
      </c>
      <c r="E875" t="s">
        <v>1305</v>
      </c>
      <c r="F875">
        <v>205</v>
      </c>
      <c r="G875" s="4">
        <v>41167</v>
      </c>
    </row>
    <row r="876" spans="1:7" x14ac:dyDescent="0.25">
      <c r="A876">
        <v>23805</v>
      </c>
      <c r="B876" t="s">
        <v>775</v>
      </c>
      <c r="C876" t="s">
        <v>16</v>
      </c>
      <c r="D876" t="s">
        <v>43</v>
      </c>
      <c r="E876" t="s">
        <v>1305</v>
      </c>
      <c r="F876">
        <v>118</v>
      </c>
      <c r="G876" s="4">
        <v>41168</v>
      </c>
    </row>
    <row r="877" spans="1:7" x14ac:dyDescent="0.25">
      <c r="A877">
        <v>23975</v>
      </c>
      <c r="B877" t="s">
        <v>954</v>
      </c>
      <c r="C877" t="s">
        <v>238</v>
      </c>
      <c r="D877" t="s">
        <v>48</v>
      </c>
      <c r="E877" t="s">
        <v>1305</v>
      </c>
      <c r="F877">
        <v>108</v>
      </c>
      <c r="G877" s="4">
        <v>41169</v>
      </c>
    </row>
    <row r="878" spans="1:7" x14ac:dyDescent="0.25">
      <c r="A878">
        <v>23663</v>
      </c>
      <c r="B878" t="s">
        <v>620</v>
      </c>
      <c r="C878" t="s">
        <v>96</v>
      </c>
      <c r="D878" t="s">
        <v>8</v>
      </c>
      <c r="E878" t="s">
        <v>1304</v>
      </c>
      <c r="F878">
        <v>127</v>
      </c>
      <c r="G878" s="4">
        <v>41169</v>
      </c>
    </row>
    <row r="879" spans="1:7" x14ac:dyDescent="0.25">
      <c r="A879">
        <v>24120</v>
      </c>
      <c r="B879" t="s">
        <v>1106</v>
      </c>
      <c r="C879" t="s">
        <v>52</v>
      </c>
      <c r="D879" t="s">
        <v>43</v>
      </c>
      <c r="E879" t="s">
        <v>1305</v>
      </c>
      <c r="F879">
        <v>156</v>
      </c>
      <c r="G879" s="4">
        <v>41171</v>
      </c>
    </row>
    <row r="880" spans="1:7" x14ac:dyDescent="0.25">
      <c r="A880">
        <v>24228</v>
      </c>
      <c r="B880" t="s">
        <v>1217</v>
      </c>
      <c r="C880" t="s">
        <v>110</v>
      </c>
      <c r="D880" t="s">
        <v>31</v>
      </c>
      <c r="E880" t="s">
        <v>1304</v>
      </c>
      <c r="F880">
        <v>200</v>
      </c>
      <c r="G880" s="4">
        <v>41173</v>
      </c>
    </row>
    <row r="881" spans="1:7" x14ac:dyDescent="0.25">
      <c r="A881">
        <v>23854</v>
      </c>
      <c r="B881" t="s">
        <v>828</v>
      </c>
      <c r="C881" t="s">
        <v>121</v>
      </c>
      <c r="D881" t="s">
        <v>43</v>
      </c>
      <c r="E881" t="s">
        <v>1304</v>
      </c>
      <c r="F881">
        <v>6</v>
      </c>
      <c r="G881" s="4">
        <v>41174</v>
      </c>
    </row>
    <row r="882" spans="1:7" x14ac:dyDescent="0.25">
      <c r="A882">
        <v>23723</v>
      </c>
      <c r="B882" t="s">
        <v>688</v>
      </c>
      <c r="C882" t="s">
        <v>40</v>
      </c>
      <c r="D882" t="s">
        <v>31</v>
      </c>
      <c r="E882" t="s">
        <v>1304</v>
      </c>
      <c r="F882">
        <v>104</v>
      </c>
      <c r="G882" s="4">
        <v>41174</v>
      </c>
    </row>
    <row r="883" spans="1:7" x14ac:dyDescent="0.25">
      <c r="A883">
        <v>23759</v>
      </c>
      <c r="B883" t="s">
        <v>725</v>
      </c>
      <c r="C883" t="s">
        <v>352</v>
      </c>
      <c r="D883" t="s">
        <v>14</v>
      </c>
      <c r="E883" t="s">
        <v>1305</v>
      </c>
      <c r="F883">
        <v>26</v>
      </c>
      <c r="G883" s="4">
        <v>41175</v>
      </c>
    </row>
    <row r="884" spans="1:7" x14ac:dyDescent="0.25">
      <c r="A884">
        <v>24059</v>
      </c>
      <c r="B884" t="s">
        <v>1043</v>
      </c>
      <c r="C884" t="s">
        <v>436</v>
      </c>
      <c r="D884" t="s">
        <v>31</v>
      </c>
      <c r="E884" t="s">
        <v>1304</v>
      </c>
      <c r="F884">
        <v>197</v>
      </c>
      <c r="G884" s="4">
        <v>41176</v>
      </c>
    </row>
    <row r="885" spans="1:7" x14ac:dyDescent="0.25">
      <c r="A885">
        <v>23744</v>
      </c>
      <c r="B885" t="s">
        <v>709</v>
      </c>
      <c r="C885" t="s">
        <v>710</v>
      </c>
      <c r="D885" t="s">
        <v>31</v>
      </c>
      <c r="E885" t="s">
        <v>1305</v>
      </c>
      <c r="F885">
        <v>167</v>
      </c>
      <c r="G885" s="4">
        <v>41177</v>
      </c>
    </row>
    <row r="886" spans="1:7" x14ac:dyDescent="0.25">
      <c r="A886">
        <v>23513</v>
      </c>
      <c r="B886" t="s">
        <v>423</v>
      </c>
      <c r="C886" t="s">
        <v>142</v>
      </c>
      <c r="D886" t="s">
        <v>26</v>
      </c>
      <c r="E886" t="s">
        <v>1305</v>
      </c>
      <c r="F886">
        <v>145</v>
      </c>
      <c r="G886" s="4">
        <v>41178</v>
      </c>
    </row>
    <row r="887" spans="1:7" x14ac:dyDescent="0.25">
      <c r="A887">
        <v>24165</v>
      </c>
      <c r="B887" t="s">
        <v>1152</v>
      </c>
      <c r="C887" t="s">
        <v>571</v>
      </c>
      <c r="D887" t="s">
        <v>14</v>
      </c>
      <c r="E887" t="s">
        <v>1306</v>
      </c>
      <c r="F887">
        <v>131</v>
      </c>
      <c r="G887" s="4">
        <v>41178</v>
      </c>
    </row>
    <row r="888" spans="1:7" x14ac:dyDescent="0.25">
      <c r="A888">
        <v>23980</v>
      </c>
      <c r="B888" t="s">
        <v>959</v>
      </c>
      <c r="C888" t="s">
        <v>484</v>
      </c>
      <c r="D888" t="s">
        <v>55</v>
      </c>
      <c r="E888" t="s">
        <v>1304</v>
      </c>
      <c r="F888">
        <v>139</v>
      </c>
      <c r="G888" s="4">
        <v>41178</v>
      </c>
    </row>
    <row r="889" spans="1:7" x14ac:dyDescent="0.25">
      <c r="A889">
        <v>23908</v>
      </c>
      <c r="B889" t="s">
        <v>883</v>
      </c>
      <c r="C889" t="s">
        <v>274</v>
      </c>
      <c r="D889" t="s">
        <v>31</v>
      </c>
      <c r="E889" t="s">
        <v>1304</v>
      </c>
      <c r="F889">
        <v>76</v>
      </c>
      <c r="G889" s="4">
        <v>41178</v>
      </c>
    </row>
    <row r="890" spans="1:7" x14ac:dyDescent="0.25">
      <c r="A890">
        <v>23946</v>
      </c>
      <c r="B890" t="s">
        <v>922</v>
      </c>
      <c r="C890" t="s">
        <v>557</v>
      </c>
      <c r="D890" t="s">
        <v>23</v>
      </c>
      <c r="E890" t="s">
        <v>1304</v>
      </c>
      <c r="F890">
        <v>208</v>
      </c>
      <c r="G890" s="4">
        <v>41179</v>
      </c>
    </row>
    <row r="891" spans="1:7" x14ac:dyDescent="0.25">
      <c r="A891">
        <v>24102</v>
      </c>
      <c r="B891" t="s">
        <v>1087</v>
      </c>
      <c r="C891" t="s">
        <v>169</v>
      </c>
      <c r="D891" t="s">
        <v>8</v>
      </c>
      <c r="E891" t="s">
        <v>1305</v>
      </c>
      <c r="F891">
        <v>165</v>
      </c>
      <c r="G891" s="4">
        <v>41179</v>
      </c>
    </row>
    <row r="892" spans="1:7" x14ac:dyDescent="0.25">
      <c r="A892">
        <v>23906</v>
      </c>
      <c r="B892" t="s">
        <v>881</v>
      </c>
      <c r="C892" t="s">
        <v>72</v>
      </c>
      <c r="D892" t="s">
        <v>11</v>
      </c>
      <c r="E892" t="s">
        <v>1305</v>
      </c>
      <c r="F892">
        <v>195</v>
      </c>
      <c r="G892" s="4">
        <v>41179</v>
      </c>
    </row>
    <row r="893" spans="1:7" x14ac:dyDescent="0.25">
      <c r="A893">
        <v>23682</v>
      </c>
      <c r="B893" t="s">
        <v>641</v>
      </c>
      <c r="C893" t="s">
        <v>451</v>
      </c>
      <c r="D893" t="s">
        <v>14</v>
      </c>
      <c r="E893" t="s">
        <v>1304</v>
      </c>
      <c r="F893">
        <v>157</v>
      </c>
      <c r="G893" s="4">
        <v>41180</v>
      </c>
    </row>
    <row r="894" spans="1:7" x14ac:dyDescent="0.25">
      <c r="A894">
        <v>23275</v>
      </c>
      <c r="B894" t="s">
        <v>39</v>
      </c>
      <c r="C894" t="s">
        <v>40</v>
      </c>
      <c r="D894" t="s">
        <v>26</v>
      </c>
      <c r="E894" t="s">
        <v>1305</v>
      </c>
      <c r="F894">
        <v>173</v>
      </c>
      <c r="G894" s="4">
        <v>41180</v>
      </c>
    </row>
    <row r="895" spans="1:7" x14ac:dyDescent="0.25">
      <c r="A895">
        <v>23883</v>
      </c>
      <c r="B895" t="s">
        <v>858</v>
      </c>
      <c r="C895" t="s">
        <v>52</v>
      </c>
      <c r="D895" t="s">
        <v>20</v>
      </c>
      <c r="E895" t="s">
        <v>1306</v>
      </c>
      <c r="F895">
        <v>161</v>
      </c>
      <c r="G895" s="4">
        <v>41180</v>
      </c>
    </row>
    <row r="896" spans="1:7" x14ac:dyDescent="0.25">
      <c r="A896">
        <v>23433</v>
      </c>
      <c r="B896" t="s">
        <v>317</v>
      </c>
      <c r="C896" t="s">
        <v>252</v>
      </c>
      <c r="D896" t="s">
        <v>23</v>
      </c>
      <c r="E896" t="s">
        <v>1304</v>
      </c>
      <c r="F896">
        <v>211</v>
      </c>
      <c r="G896" s="4">
        <v>41181</v>
      </c>
    </row>
    <row r="897" spans="1:7" x14ac:dyDescent="0.25">
      <c r="A897">
        <v>23622</v>
      </c>
      <c r="B897" t="s">
        <v>564</v>
      </c>
      <c r="C897" t="s">
        <v>565</v>
      </c>
      <c r="D897" t="s">
        <v>48</v>
      </c>
      <c r="E897" t="s">
        <v>1304</v>
      </c>
      <c r="F897">
        <v>146</v>
      </c>
      <c r="G897" s="4">
        <v>41182</v>
      </c>
    </row>
    <row r="898" spans="1:7" x14ac:dyDescent="0.25">
      <c r="A898">
        <v>24231</v>
      </c>
      <c r="B898" t="s">
        <v>1220</v>
      </c>
      <c r="C898" t="s">
        <v>529</v>
      </c>
      <c r="D898" t="s">
        <v>23</v>
      </c>
      <c r="E898" t="s">
        <v>1304</v>
      </c>
      <c r="F898">
        <v>143</v>
      </c>
      <c r="G898" s="4">
        <v>41182</v>
      </c>
    </row>
    <row r="899" spans="1:7" x14ac:dyDescent="0.25">
      <c r="A899">
        <v>24132</v>
      </c>
      <c r="B899" t="s">
        <v>1119</v>
      </c>
      <c r="C899" t="s">
        <v>178</v>
      </c>
      <c r="D899" t="s">
        <v>43</v>
      </c>
      <c r="E899" t="s">
        <v>1304</v>
      </c>
      <c r="F899">
        <v>197</v>
      </c>
      <c r="G899" s="4">
        <v>41182</v>
      </c>
    </row>
    <row r="900" spans="1:7" x14ac:dyDescent="0.25">
      <c r="A900">
        <v>23860</v>
      </c>
      <c r="B900" t="s">
        <v>835</v>
      </c>
      <c r="C900" t="s">
        <v>57</v>
      </c>
      <c r="D900" t="s">
        <v>11</v>
      </c>
      <c r="E900" t="s">
        <v>1304</v>
      </c>
      <c r="F900">
        <v>128</v>
      </c>
      <c r="G900" s="4">
        <v>41182</v>
      </c>
    </row>
    <row r="901" spans="1:7" x14ac:dyDescent="0.25">
      <c r="A901">
        <v>23432</v>
      </c>
      <c r="B901" t="s">
        <v>315</v>
      </c>
      <c r="C901" t="s">
        <v>316</v>
      </c>
      <c r="D901" t="s">
        <v>55</v>
      </c>
      <c r="E901" t="s">
        <v>1304</v>
      </c>
      <c r="F901">
        <v>177</v>
      </c>
      <c r="G901" s="4">
        <v>41182</v>
      </c>
    </row>
    <row r="902" spans="1:7" x14ac:dyDescent="0.25">
      <c r="A902">
        <v>24156</v>
      </c>
      <c r="B902" t="s">
        <v>1143</v>
      </c>
      <c r="C902" t="s">
        <v>682</v>
      </c>
      <c r="D902" t="s">
        <v>23</v>
      </c>
      <c r="E902" t="s">
        <v>1305</v>
      </c>
      <c r="F902">
        <v>198</v>
      </c>
      <c r="G902" s="4">
        <v>41183</v>
      </c>
    </row>
    <row r="903" spans="1:7" x14ac:dyDescent="0.25">
      <c r="A903">
        <v>23263</v>
      </c>
      <c r="B903" t="s">
        <v>9</v>
      </c>
      <c r="C903" t="s">
        <v>10</v>
      </c>
      <c r="D903" t="s">
        <v>11</v>
      </c>
      <c r="E903" t="s">
        <v>1305</v>
      </c>
      <c r="F903">
        <v>113</v>
      </c>
      <c r="G903" s="4">
        <v>41184</v>
      </c>
    </row>
    <row r="904" spans="1:7" x14ac:dyDescent="0.25">
      <c r="A904">
        <v>24051</v>
      </c>
      <c r="B904" t="s">
        <v>1035</v>
      </c>
      <c r="C904" t="s">
        <v>946</v>
      </c>
      <c r="D904" t="s">
        <v>23</v>
      </c>
      <c r="E904" t="s">
        <v>1305</v>
      </c>
      <c r="F904">
        <v>193</v>
      </c>
      <c r="G904" s="4">
        <v>41185</v>
      </c>
    </row>
    <row r="905" spans="1:7" x14ac:dyDescent="0.25">
      <c r="A905">
        <v>23853</v>
      </c>
      <c r="B905" t="s">
        <v>827</v>
      </c>
      <c r="C905" t="s">
        <v>354</v>
      </c>
      <c r="D905" t="s">
        <v>14</v>
      </c>
      <c r="E905" t="s">
        <v>1304</v>
      </c>
      <c r="F905">
        <v>191</v>
      </c>
      <c r="G905" s="4">
        <v>41185</v>
      </c>
    </row>
    <row r="906" spans="1:7" x14ac:dyDescent="0.25">
      <c r="A906">
        <v>23572</v>
      </c>
      <c r="B906" t="s">
        <v>502</v>
      </c>
      <c r="C906" t="s">
        <v>503</v>
      </c>
      <c r="D906" t="s">
        <v>11</v>
      </c>
      <c r="E906" t="s">
        <v>1305</v>
      </c>
      <c r="F906">
        <v>123</v>
      </c>
      <c r="G906" s="4">
        <v>41186</v>
      </c>
    </row>
    <row r="907" spans="1:7" x14ac:dyDescent="0.25">
      <c r="A907">
        <v>23296</v>
      </c>
      <c r="B907" t="s">
        <v>85</v>
      </c>
      <c r="C907" t="s">
        <v>86</v>
      </c>
      <c r="D907" t="s">
        <v>8</v>
      </c>
      <c r="E907" t="s">
        <v>1304</v>
      </c>
      <c r="F907">
        <v>119</v>
      </c>
      <c r="G907" s="4">
        <v>41186</v>
      </c>
    </row>
    <row r="908" spans="1:7" x14ac:dyDescent="0.25">
      <c r="A908">
        <v>24050</v>
      </c>
      <c r="B908" t="s">
        <v>1034</v>
      </c>
      <c r="C908" t="s">
        <v>651</v>
      </c>
      <c r="D908" t="s">
        <v>8</v>
      </c>
      <c r="E908" t="s">
        <v>1304</v>
      </c>
      <c r="F908">
        <v>145</v>
      </c>
      <c r="G908" s="4">
        <v>41186</v>
      </c>
    </row>
    <row r="909" spans="1:7" x14ac:dyDescent="0.25">
      <c r="A909">
        <v>23291</v>
      </c>
      <c r="B909" t="s">
        <v>75</v>
      </c>
      <c r="C909" t="s">
        <v>76</v>
      </c>
      <c r="D909" t="s">
        <v>23</v>
      </c>
      <c r="E909" t="s">
        <v>1304</v>
      </c>
      <c r="F909">
        <v>32</v>
      </c>
      <c r="G909" s="4">
        <v>41187</v>
      </c>
    </row>
    <row r="910" spans="1:7" x14ac:dyDescent="0.25">
      <c r="A910">
        <v>23476</v>
      </c>
      <c r="B910" t="s">
        <v>379</v>
      </c>
      <c r="C910" t="s">
        <v>35</v>
      </c>
      <c r="D910" t="s">
        <v>26</v>
      </c>
      <c r="E910" t="s">
        <v>1305</v>
      </c>
      <c r="F910">
        <v>137</v>
      </c>
      <c r="G910" s="4">
        <v>41187</v>
      </c>
    </row>
    <row r="911" spans="1:7" x14ac:dyDescent="0.25">
      <c r="A911">
        <v>24005</v>
      </c>
      <c r="B911" t="s">
        <v>987</v>
      </c>
      <c r="C911" t="s">
        <v>432</v>
      </c>
      <c r="D911" t="s">
        <v>48</v>
      </c>
      <c r="E911" t="s">
        <v>1306</v>
      </c>
      <c r="F911">
        <v>137</v>
      </c>
      <c r="G911" s="4">
        <v>41187</v>
      </c>
    </row>
    <row r="912" spans="1:7" x14ac:dyDescent="0.25">
      <c r="A912">
        <v>24250</v>
      </c>
      <c r="B912" t="s">
        <v>1240</v>
      </c>
      <c r="C912" t="s">
        <v>178</v>
      </c>
      <c r="D912" t="s">
        <v>55</v>
      </c>
      <c r="E912" t="s">
        <v>1306</v>
      </c>
      <c r="F912">
        <v>38</v>
      </c>
      <c r="G912" s="4">
        <v>41188</v>
      </c>
    </row>
    <row r="913" spans="1:7" x14ac:dyDescent="0.25">
      <c r="A913">
        <v>23706</v>
      </c>
      <c r="B913" t="s">
        <v>670</v>
      </c>
      <c r="C913" t="s">
        <v>7</v>
      </c>
      <c r="D913" t="s">
        <v>14</v>
      </c>
      <c r="E913" t="s">
        <v>1305</v>
      </c>
      <c r="F913">
        <v>109</v>
      </c>
      <c r="G913" s="4">
        <v>41188</v>
      </c>
    </row>
    <row r="914" spans="1:7" x14ac:dyDescent="0.25">
      <c r="A914">
        <v>23666</v>
      </c>
      <c r="B914" t="s">
        <v>623</v>
      </c>
      <c r="C914" t="s">
        <v>624</v>
      </c>
      <c r="D914" t="s">
        <v>48</v>
      </c>
      <c r="E914" t="s">
        <v>1305</v>
      </c>
      <c r="F914">
        <v>61</v>
      </c>
      <c r="G914" s="4">
        <v>41189</v>
      </c>
    </row>
    <row r="915" spans="1:7" x14ac:dyDescent="0.25">
      <c r="A915">
        <v>24067</v>
      </c>
      <c r="B915" t="s">
        <v>1051</v>
      </c>
      <c r="C915" t="s">
        <v>102</v>
      </c>
      <c r="D915" t="s">
        <v>17</v>
      </c>
      <c r="E915" t="s">
        <v>1304</v>
      </c>
      <c r="F915">
        <v>114</v>
      </c>
      <c r="G915" s="4">
        <v>41189</v>
      </c>
    </row>
    <row r="916" spans="1:7" x14ac:dyDescent="0.25">
      <c r="A916">
        <v>23729</v>
      </c>
      <c r="B916" t="s">
        <v>694</v>
      </c>
      <c r="C916" t="s">
        <v>144</v>
      </c>
      <c r="D916" t="s">
        <v>55</v>
      </c>
      <c r="E916" t="s">
        <v>1305</v>
      </c>
      <c r="F916">
        <v>175</v>
      </c>
      <c r="G916" s="4">
        <v>41191</v>
      </c>
    </row>
    <row r="917" spans="1:7" x14ac:dyDescent="0.25">
      <c r="A917">
        <v>23493</v>
      </c>
      <c r="B917" t="s">
        <v>399</v>
      </c>
      <c r="C917" t="s">
        <v>372</v>
      </c>
      <c r="D917" t="s">
        <v>23</v>
      </c>
      <c r="E917" t="s">
        <v>1304</v>
      </c>
      <c r="F917">
        <v>191</v>
      </c>
      <c r="G917" s="4">
        <v>41192</v>
      </c>
    </row>
    <row r="918" spans="1:7" x14ac:dyDescent="0.25">
      <c r="A918">
        <v>23573</v>
      </c>
      <c r="B918" t="s">
        <v>504</v>
      </c>
      <c r="C918" t="s">
        <v>127</v>
      </c>
      <c r="D918" t="s">
        <v>55</v>
      </c>
      <c r="E918" t="s">
        <v>1305</v>
      </c>
      <c r="F918">
        <v>112</v>
      </c>
      <c r="G918" s="4">
        <v>41192</v>
      </c>
    </row>
    <row r="919" spans="1:7" x14ac:dyDescent="0.25">
      <c r="A919">
        <v>24184</v>
      </c>
      <c r="B919" t="s">
        <v>1172</v>
      </c>
      <c r="C919" t="s">
        <v>984</v>
      </c>
      <c r="D919" t="s">
        <v>55</v>
      </c>
      <c r="E919" t="s">
        <v>1304</v>
      </c>
      <c r="F919">
        <v>174</v>
      </c>
      <c r="G919" s="4">
        <v>41193</v>
      </c>
    </row>
    <row r="920" spans="1:7" x14ac:dyDescent="0.25">
      <c r="A920">
        <v>24140</v>
      </c>
      <c r="B920" t="s">
        <v>1127</v>
      </c>
      <c r="C920" t="s">
        <v>146</v>
      </c>
      <c r="D920" t="s">
        <v>11</v>
      </c>
      <c r="E920" t="s">
        <v>1304</v>
      </c>
      <c r="F920">
        <v>77</v>
      </c>
      <c r="G920" s="4">
        <v>41193</v>
      </c>
    </row>
    <row r="921" spans="1:7" x14ac:dyDescent="0.25">
      <c r="A921">
        <v>23675</v>
      </c>
      <c r="B921" t="s">
        <v>634</v>
      </c>
      <c r="C921" t="s">
        <v>421</v>
      </c>
      <c r="D921" t="s">
        <v>14</v>
      </c>
      <c r="E921" t="s">
        <v>1305</v>
      </c>
      <c r="F921">
        <v>12</v>
      </c>
      <c r="G921" s="4">
        <v>41195</v>
      </c>
    </row>
    <row r="922" spans="1:7" x14ac:dyDescent="0.25">
      <c r="A922">
        <v>23263</v>
      </c>
      <c r="B922" t="s">
        <v>9</v>
      </c>
      <c r="C922" t="s">
        <v>10</v>
      </c>
      <c r="D922" t="s">
        <v>11</v>
      </c>
      <c r="E922" t="s">
        <v>1305</v>
      </c>
      <c r="F922">
        <v>115</v>
      </c>
      <c r="G922" s="4">
        <v>41195</v>
      </c>
    </row>
    <row r="923" spans="1:7" x14ac:dyDescent="0.25">
      <c r="A923">
        <v>23905</v>
      </c>
      <c r="B923" t="s">
        <v>880</v>
      </c>
      <c r="C923" t="s">
        <v>121</v>
      </c>
      <c r="D923" t="s">
        <v>17</v>
      </c>
      <c r="E923" t="s">
        <v>1305</v>
      </c>
      <c r="F923">
        <v>37</v>
      </c>
      <c r="G923" s="4">
        <v>41195</v>
      </c>
    </row>
    <row r="924" spans="1:7" x14ac:dyDescent="0.25">
      <c r="A924">
        <v>23752</v>
      </c>
      <c r="B924" t="s">
        <v>718</v>
      </c>
      <c r="C924" t="s">
        <v>76</v>
      </c>
      <c r="D924" t="s">
        <v>8</v>
      </c>
      <c r="E924" t="s">
        <v>1305</v>
      </c>
      <c r="F924">
        <v>171</v>
      </c>
      <c r="G924" s="4">
        <v>41195</v>
      </c>
    </row>
    <row r="925" spans="1:7" x14ac:dyDescent="0.25">
      <c r="A925">
        <v>23374</v>
      </c>
      <c r="B925" t="s">
        <v>222</v>
      </c>
      <c r="C925" t="s">
        <v>223</v>
      </c>
      <c r="D925" t="s">
        <v>31</v>
      </c>
      <c r="E925" t="s">
        <v>1304</v>
      </c>
      <c r="F925">
        <v>201</v>
      </c>
      <c r="G925" s="4">
        <v>41196</v>
      </c>
    </row>
    <row r="926" spans="1:7" x14ac:dyDescent="0.25">
      <c r="A926">
        <v>23609</v>
      </c>
      <c r="B926" t="s">
        <v>546</v>
      </c>
      <c r="C926" t="s">
        <v>547</v>
      </c>
      <c r="D926" t="s">
        <v>31</v>
      </c>
      <c r="E926" t="s">
        <v>1305</v>
      </c>
      <c r="F926">
        <v>99</v>
      </c>
      <c r="G926" s="4">
        <v>41196</v>
      </c>
    </row>
    <row r="927" spans="1:7" x14ac:dyDescent="0.25">
      <c r="A927">
        <v>24140</v>
      </c>
      <c r="B927" t="s">
        <v>1127</v>
      </c>
      <c r="C927" t="s">
        <v>146</v>
      </c>
      <c r="D927" t="s">
        <v>26</v>
      </c>
      <c r="E927" t="s">
        <v>1304</v>
      </c>
      <c r="F927">
        <v>150</v>
      </c>
      <c r="G927" s="4">
        <v>41196</v>
      </c>
    </row>
    <row r="928" spans="1:7" x14ac:dyDescent="0.25">
      <c r="A928">
        <v>23498</v>
      </c>
      <c r="B928" t="s">
        <v>405</v>
      </c>
      <c r="C928" t="s">
        <v>269</v>
      </c>
      <c r="D928" t="s">
        <v>55</v>
      </c>
      <c r="E928" t="s">
        <v>1305</v>
      </c>
      <c r="F928">
        <v>99</v>
      </c>
      <c r="G928" s="4">
        <v>41197</v>
      </c>
    </row>
    <row r="929" spans="1:7" x14ac:dyDescent="0.25">
      <c r="A929">
        <v>23851</v>
      </c>
      <c r="B929" t="s">
        <v>825</v>
      </c>
      <c r="C929" t="s">
        <v>280</v>
      </c>
      <c r="D929" t="s">
        <v>14</v>
      </c>
      <c r="E929" t="s">
        <v>1305</v>
      </c>
      <c r="F929">
        <v>63</v>
      </c>
      <c r="G929" s="4">
        <v>41197</v>
      </c>
    </row>
    <row r="930" spans="1:7" x14ac:dyDescent="0.25">
      <c r="A930">
        <v>23522</v>
      </c>
      <c r="B930" t="s">
        <v>437</v>
      </c>
      <c r="C930" t="s">
        <v>343</v>
      </c>
      <c r="D930" t="s">
        <v>23</v>
      </c>
      <c r="E930" t="s">
        <v>1305</v>
      </c>
      <c r="F930">
        <v>128</v>
      </c>
      <c r="G930" s="4">
        <v>41198</v>
      </c>
    </row>
    <row r="931" spans="1:7" x14ac:dyDescent="0.25">
      <c r="A931">
        <v>23537</v>
      </c>
      <c r="B931" t="s">
        <v>458</v>
      </c>
      <c r="C931" t="s">
        <v>10</v>
      </c>
      <c r="D931" t="s">
        <v>55</v>
      </c>
      <c r="E931" t="s">
        <v>1304</v>
      </c>
      <c r="F931">
        <v>123</v>
      </c>
      <c r="G931" s="4">
        <v>41199</v>
      </c>
    </row>
    <row r="932" spans="1:7" x14ac:dyDescent="0.25">
      <c r="A932">
        <v>23867</v>
      </c>
      <c r="B932" t="s">
        <v>842</v>
      </c>
      <c r="C932" t="s">
        <v>203</v>
      </c>
      <c r="D932" t="s">
        <v>8</v>
      </c>
      <c r="E932" t="s">
        <v>1305</v>
      </c>
      <c r="F932">
        <v>55</v>
      </c>
      <c r="G932" s="4">
        <v>41199</v>
      </c>
    </row>
    <row r="933" spans="1:7" x14ac:dyDescent="0.25">
      <c r="A933">
        <v>23947</v>
      </c>
      <c r="B933" t="s">
        <v>923</v>
      </c>
      <c r="C933" t="s">
        <v>924</v>
      </c>
      <c r="D933" t="s">
        <v>11</v>
      </c>
      <c r="E933" t="s">
        <v>1305</v>
      </c>
      <c r="F933">
        <v>184</v>
      </c>
      <c r="G933" s="4">
        <v>41199</v>
      </c>
    </row>
    <row r="934" spans="1:7" x14ac:dyDescent="0.25">
      <c r="A934">
        <v>23826</v>
      </c>
      <c r="B934" t="s">
        <v>797</v>
      </c>
      <c r="C934" t="s">
        <v>710</v>
      </c>
      <c r="D934" t="s">
        <v>48</v>
      </c>
      <c r="E934" t="s">
        <v>1305</v>
      </c>
      <c r="F934">
        <v>178</v>
      </c>
      <c r="G934" s="4">
        <v>41199</v>
      </c>
    </row>
    <row r="935" spans="1:7" x14ac:dyDescent="0.25">
      <c r="A935">
        <v>23855</v>
      </c>
      <c r="B935" t="s">
        <v>829</v>
      </c>
      <c r="C935" t="s">
        <v>571</v>
      </c>
      <c r="D935" t="s">
        <v>17</v>
      </c>
      <c r="E935" t="s">
        <v>1304</v>
      </c>
      <c r="F935">
        <v>170</v>
      </c>
      <c r="G935" s="4">
        <v>41200</v>
      </c>
    </row>
    <row r="936" spans="1:7" x14ac:dyDescent="0.25">
      <c r="A936">
        <v>23646</v>
      </c>
      <c r="B936" t="s">
        <v>596</v>
      </c>
      <c r="C936" t="s">
        <v>597</v>
      </c>
      <c r="D936" t="s">
        <v>11</v>
      </c>
      <c r="E936" t="s">
        <v>1305</v>
      </c>
      <c r="F936">
        <v>37</v>
      </c>
      <c r="G936" s="4">
        <v>41201</v>
      </c>
    </row>
    <row r="937" spans="1:7" x14ac:dyDescent="0.25">
      <c r="A937">
        <v>23931</v>
      </c>
      <c r="B937" t="s">
        <v>907</v>
      </c>
      <c r="C937" t="s">
        <v>393</v>
      </c>
      <c r="D937" t="s">
        <v>62</v>
      </c>
      <c r="E937" t="s">
        <v>1304</v>
      </c>
      <c r="F937">
        <v>38</v>
      </c>
      <c r="G937" s="4">
        <v>41201</v>
      </c>
    </row>
    <row r="938" spans="1:7" x14ac:dyDescent="0.25">
      <c r="A938">
        <v>23962</v>
      </c>
      <c r="B938" t="s">
        <v>939</v>
      </c>
      <c r="C938" t="s">
        <v>198</v>
      </c>
      <c r="D938" t="s">
        <v>55</v>
      </c>
      <c r="E938" t="s">
        <v>1304</v>
      </c>
      <c r="F938">
        <v>46</v>
      </c>
      <c r="G938" s="4">
        <v>41202</v>
      </c>
    </row>
    <row r="939" spans="1:7" x14ac:dyDescent="0.25">
      <c r="A939">
        <v>23732</v>
      </c>
      <c r="B939" t="s">
        <v>697</v>
      </c>
      <c r="C939" t="s">
        <v>374</v>
      </c>
      <c r="D939" t="s">
        <v>11</v>
      </c>
      <c r="E939" t="s">
        <v>1304</v>
      </c>
      <c r="F939">
        <v>4</v>
      </c>
      <c r="G939" s="4">
        <v>41203</v>
      </c>
    </row>
    <row r="940" spans="1:7" x14ac:dyDescent="0.25">
      <c r="A940">
        <v>24141</v>
      </c>
      <c r="B940" t="s">
        <v>1128</v>
      </c>
      <c r="C940" t="s">
        <v>404</v>
      </c>
      <c r="D940" t="s">
        <v>26</v>
      </c>
      <c r="E940" t="s">
        <v>1304</v>
      </c>
      <c r="F940">
        <v>42</v>
      </c>
      <c r="G940" s="4">
        <v>41203</v>
      </c>
    </row>
    <row r="941" spans="1:7" x14ac:dyDescent="0.25">
      <c r="A941">
        <v>23507</v>
      </c>
      <c r="B941" t="s">
        <v>416</v>
      </c>
      <c r="C941" t="s">
        <v>343</v>
      </c>
      <c r="D941" t="s">
        <v>20</v>
      </c>
      <c r="E941" t="s">
        <v>1304</v>
      </c>
      <c r="F941">
        <v>127</v>
      </c>
      <c r="G941" s="4">
        <v>41204</v>
      </c>
    </row>
    <row r="942" spans="1:7" x14ac:dyDescent="0.25">
      <c r="A942">
        <v>23981</v>
      </c>
      <c r="B942" t="s">
        <v>960</v>
      </c>
      <c r="C942" t="s">
        <v>503</v>
      </c>
      <c r="D942" t="s">
        <v>23</v>
      </c>
      <c r="E942" t="s">
        <v>1305</v>
      </c>
      <c r="F942">
        <v>102</v>
      </c>
      <c r="G942" s="4">
        <v>41204</v>
      </c>
    </row>
    <row r="943" spans="1:7" x14ac:dyDescent="0.25">
      <c r="A943">
        <v>23379</v>
      </c>
      <c r="B943" t="s">
        <v>229</v>
      </c>
      <c r="C943" t="s">
        <v>230</v>
      </c>
      <c r="D943" t="s">
        <v>11</v>
      </c>
      <c r="E943" t="s">
        <v>1304</v>
      </c>
      <c r="F943">
        <v>209</v>
      </c>
      <c r="G943" s="4">
        <v>41205</v>
      </c>
    </row>
    <row r="944" spans="1:7" x14ac:dyDescent="0.25">
      <c r="A944">
        <v>24043</v>
      </c>
      <c r="B944" t="s">
        <v>1027</v>
      </c>
      <c r="C944" t="s">
        <v>745</v>
      </c>
      <c r="D944" t="s">
        <v>48</v>
      </c>
      <c r="E944" t="s">
        <v>1304</v>
      </c>
      <c r="F944">
        <v>73</v>
      </c>
      <c r="G944" s="4">
        <v>41206</v>
      </c>
    </row>
    <row r="945" spans="1:7" x14ac:dyDescent="0.25">
      <c r="A945">
        <v>23417</v>
      </c>
      <c r="B945" t="s">
        <v>291</v>
      </c>
      <c r="C945" t="s">
        <v>292</v>
      </c>
      <c r="D945" t="s">
        <v>11</v>
      </c>
      <c r="E945" t="s">
        <v>1304</v>
      </c>
      <c r="F945">
        <v>101</v>
      </c>
      <c r="G945" s="4">
        <v>41206</v>
      </c>
    </row>
    <row r="946" spans="1:7" x14ac:dyDescent="0.25">
      <c r="A946">
        <v>23963</v>
      </c>
      <c r="B946" t="s">
        <v>940</v>
      </c>
      <c r="C946" t="s">
        <v>448</v>
      </c>
      <c r="D946" t="s">
        <v>23</v>
      </c>
      <c r="E946" t="s">
        <v>1305</v>
      </c>
      <c r="F946">
        <v>192</v>
      </c>
      <c r="G946" s="4">
        <v>41206</v>
      </c>
    </row>
    <row r="947" spans="1:7" x14ac:dyDescent="0.25">
      <c r="A947">
        <v>23759</v>
      </c>
      <c r="B947" t="s">
        <v>725</v>
      </c>
      <c r="C947" t="s">
        <v>352</v>
      </c>
      <c r="D947" t="s">
        <v>26</v>
      </c>
      <c r="E947" t="s">
        <v>1304</v>
      </c>
      <c r="F947">
        <v>15</v>
      </c>
      <c r="G947" s="4">
        <v>41206</v>
      </c>
    </row>
    <row r="948" spans="1:7" x14ac:dyDescent="0.25">
      <c r="A948">
        <v>23889</v>
      </c>
      <c r="B948" t="s">
        <v>864</v>
      </c>
      <c r="C948" t="s">
        <v>442</v>
      </c>
      <c r="D948" t="s">
        <v>26</v>
      </c>
      <c r="E948" t="s">
        <v>1305</v>
      </c>
      <c r="F948">
        <v>145</v>
      </c>
      <c r="G948" s="4">
        <v>41207</v>
      </c>
    </row>
    <row r="949" spans="1:7" x14ac:dyDescent="0.25">
      <c r="A949">
        <v>23776</v>
      </c>
      <c r="B949" t="s">
        <v>743</v>
      </c>
      <c r="C949" t="s">
        <v>462</v>
      </c>
      <c r="D949" t="s">
        <v>23</v>
      </c>
      <c r="E949" t="s">
        <v>1306</v>
      </c>
      <c r="F949">
        <v>81</v>
      </c>
      <c r="G949" s="4">
        <v>41209</v>
      </c>
    </row>
    <row r="950" spans="1:7" x14ac:dyDescent="0.25">
      <c r="A950">
        <v>23340</v>
      </c>
      <c r="B950" t="s">
        <v>164</v>
      </c>
      <c r="C950" t="s">
        <v>165</v>
      </c>
      <c r="D950" t="s">
        <v>62</v>
      </c>
      <c r="E950" t="s">
        <v>1304</v>
      </c>
      <c r="F950">
        <v>33</v>
      </c>
      <c r="G950" s="4">
        <v>41209</v>
      </c>
    </row>
    <row r="951" spans="1:7" x14ac:dyDescent="0.25">
      <c r="A951">
        <v>23810</v>
      </c>
      <c r="B951" t="s">
        <v>780</v>
      </c>
      <c r="C951" t="s">
        <v>22</v>
      </c>
      <c r="D951" t="s">
        <v>23</v>
      </c>
      <c r="E951" t="s">
        <v>1304</v>
      </c>
      <c r="F951">
        <v>202</v>
      </c>
      <c r="G951" s="4">
        <v>41210</v>
      </c>
    </row>
    <row r="952" spans="1:7" x14ac:dyDescent="0.25">
      <c r="A952">
        <v>23794</v>
      </c>
      <c r="B952" t="s">
        <v>763</v>
      </c>
      <c r="C952" t="s">
        <v>764</v>
      </c>
      <c r="D952" t="s">
        <v>23</v>
      </c>
      <c r="E952" t="s">
        <v>1305</v>
      </c>
      <c r="F952">
        <v>19</v>
      </c>
      <c r="G952" s="4">
        <v>41211</v>
      </c>
    </row>
    <row r="953" spans="1:7" x14ac:dyDescent="0.25">
      <c r="A953">
        <v>24087</v>
      </c>
      <c r="B953" t="s">
        <v>1072</v>
      </c>
      <c r="C953" t="s">
        <v>186</v>
      </c>
      <c r="D953" t="s">
        <v>31</v>
      </c>
      <c r="E953" t="s">
        <v>1304</v>
      </c>
      <c r="F953">
        <v>201</v>
      </c>
      <c r="G953" s="4">
        <v>41211</v>
      </c>
    </row>
    <row r="954" spans="1:7" x14ac:dyDescent="0.25">
      <c r="A954">
        <v>24155</v>
      </c>
      <c r="B954" t="s">
        <v>1142</v>
      </c>
      <c r="C954" t="s">
        <v>414</v>
      </c>
      <c r="D954" t="s">
        <v>31</v>
      </c>
      <c r="E954" t="s">
        <v>1305</v>
      </c>
      <c r="F954">
        <v>96</v>
      </c>
      <c r="G954" s="4">
        <v>41211</v>
      </c>
    </row>
    <row r="955" spans="1:7" x14ac:dyDescent="0.25">
      <c r="A955">
        <v>23858</v>
      </c>
      <c r="B955" t="s">
        <v>832</v>
      </c>
      <c r="C955" t="s">
        <v>575</v>
      </c>
      <c r="D955" t="s">
        <v>43</v>
      </c>
      <c r="E955" t="s">
        <v>1304</v>
      </c>
      <c r="F955">
        <v>145</v>
      </c>
      <c r="G955" s="4">
        <v>41213</v>
      </c>
    </row>
    <row r="956" spans="1:7" x14ac:dyDescent="0.25">
      <c r="A956">
        <v>23482</v>
      </c>
      <c r="B956" t="s">
        <v>386</v>
      </c>
      <c r="C956" t="s">
        <v>102</v>
      </c>
      <c r="D956" t="s">
        <v>14</v>
      </c>
      <c r="E956" t="s">
        <v>1305</v>
      </c>
      <c r="F956">
        <v>160</v>
      </c>
      <c r="G956" s="4">
        <v>41213</v>
      </c>
    </row>
    <row r="957" spans="1:7" x14ac:dyDescent="0.25">
      <c r="A957">
        <v>23573</v>
      </c>
      <c r="B957" t="s">
        <v>504</v>
      </c>
      <c r="C957" t="s">
        <v>127</v>
      </c>
      <c r="D957" t="s">
        <v>8</v>
      </c>
      <c r="E957" t="s">
        <v>1305</v>
      </c>
      <c r="F957">
        <v>36</v>
      </c>
      <c r="G957" s="4">
        <v>41213</v>
      </c>
    </row>
    <row r="958" spans="1:7" x14ac:dyDescent="0.25">
      <c r="A958">
        <v>23700</v>
      </c>
      <c r="B958" t="s">
        <v>662</v>
      </c>
      <c r="C958" t="s">
        <v>220</v>
      </c>
      <c r="D958" t="s">
        <v>43</v>
      </c>
      <c r="E958" t="s">
        <v>1305</v>
      </c>
      <c r="F958">
        <v>87</v>
      </c>
      <c r="G958" s="4">
        <v>41214</v>
      </c>
    </row>
    <row r="959" spans="1:7" x14ac:dyDescent="0.25">
      <c r="A959">
        <v>23581</v>
      </c>
      <c r="B959" t="s">
        <v>514</v>
      </c>
      <c r="C959" t="s">
        <v>469</v>
      </c>
      <c r="D959" t="s">
        <v>43</v>
      </c>
      <c r="E959" t="s">
        <v>1305</v>
      </c>
      <c r="F959">
        <v>82</v>
      </c>
      <c r="G959" s="4">
        <v>41215</v>
      </c>
    </row>
    <row r="960" spans="1:7" x14ac:dyDescent="0.25">
      <c r="A960">
        <v>23972</v>
      </c>
      <c r="B960" t="s">
        <v>951</v>
      </c>
      <c r="C960" t="s">
        <v>59</v>
      </c>
      <c r="D960" t="s">
        <v>23</v>
      </c>
      <c r="E960" t="s">
        <v>1305</v>
      </c>
      <c r="F960">
        <v>181</v>
      </c>
      <c r="G960" s="4">
        <v>41215</v>
      </c>
    </row>
    <row r="961" spans="1:7" x14ac:dyDescent="0.25">
      <c r="A961">
        <v>23480</v>
      </c>
      <c r="B961" t="s">
        <v>384</v>
      </c>
      <c r="C961" t="s">
        <v>314</v>
      </c>
      <c r="D961" t="s">
        <v>26</v>
      </c>
      <c r="E961" t="s">
        <v>1304</v>
      </c>
      <c r="F961">
        <v>94</v>
      </c>
      <c r="G961" s="4">
        <v>41216</v>
      </c>
    </row>
    <row r="962" spans="1:7" x14ac:dyDescent="0.25">
      <c r="A962">
        <v>23654</v>
      </c>
      <c r="B962" t="s">
        <v>607</v>
      </c>
      <c r="C962" t="s">
        <v>608</v>
      </c>
      <c r="D962" t="s">
        <v>14</v>
      </c>
      <c r="E962" t="s">
        <v>1305</v>
      </c>
      <c r="F962">
        <v>102</v>
      </c>
      <c r="G962" s="4">
        <v>41216</v>
      </c>
    </row>
    <row r="963" spans="1:7" x14ac:dyDescent="0.25">
      <c r="A963">
        <v>23575</v>
      </c>
      <c r="B963" t="s">
        <v>506</v>
      </c>
      <c r="C963" t="s">
        <v>507</v>
      </c>
      <c r="D963" t="s">
        <v>8</v>
      </c>
      <c r="E963" t="s">
        <v>1304</v>
      </c>
      <c r="F963">
        <v>189</v>
      </c>
      <c r="G963" s="4">
        <v>41216</v>
      </c>
    </row>
    <row r="964" spans="1:7" x14ac:dyDescent="0.25">
      <c r="A964">
        <v>23590</v>
      </c>
      <c r="B964" t="s">
        <v>524</v>
      </c>
      <c r="C964" t="s">
        <v>393</v>
      </c>
      <c r="D964" t="s">
        <v>43</v>
      </c>
      <c r="E964" t="s">
        <v>1304</v>
      </c>
      <c r="F964">
        <v>181</v>
      </c>
      <c r="G964" s="4">
        <v>41216</v>
      </c>
    </row>
    <row r="965" spans="1:7" x14ac:dyDescent="0.25">
      <c r="A965">
        <v>23750</v>
      </c>
      <c r="B965" t="s">
        <v>716</v>
      </c>
      <c r="C965" t="s">
        <v>138</v>
      </c>
      <c r="D965" t="s">
        <v>8</v>
      </c>
      <c r="E965" t="s">
        <v>1305</v>
      </c>
      <c r="F965">
        <v>86</v>
      </c>
      <c r="G965" s="4">
        <v>41216</v>
      </c>
    </row>
    <row r="966" spans="1:7" x14ac:dyDescent="0.25">
      <c r="A966">
        <v>23912</v>
      </c>
      <c r="B966" t="s">
        <v>887</v>
      </c>
      <c r="C966" t="s">
        <v>393</v>
      </c>
      <c r="D966" t="s">
        <v>8</v>
      </c>
      <c r="E966" t="s">
        <v>1304</v>
      </c>
      <c r="F966">
        <v>151</v>
      </c>
      <c r="G966" s="4">
        <v>41216</v>
      </c>
    </row>
    <row r="967" spans="1:7" x14ac:dyDescent="0.25">
      <c r="A967">
        <v>23355</v>
      </c>
      <c r="B967" t="s">
        <v>191</v>
      </c>
      <c r="C967" t="s">
        <v>61</v>
      </c>
      <c r="D967" t="s">
        <v>20</v>
      </c>
      <c r="E967" t="s">
        <v>1304</v>
      </c>
      <c r="F967">
        <v>119</v>
      </c>
      <c r="G967" s="4">
        <v>41217</v>
      </c>
    </row>
    <row r="968" spans="1:7" x14ac:dyDescent="0.25">
      <c r="A968">
        <v>23649</v>
      </c>
      <c r="B968" t="s">
        <v>601</v>
      </c>
      <c r="C968" t="s">
        <v>602</v>
      </c>
      <c r="D968" t="s">
        <v>11</v>
      </c>
      <c r="E968" t="s">
        <v>1306</v>
      </c>
      <c r="F968">
        <v>72</v>
      </c>
      <c r="G968" s="4">
        <v>41218</v>
      </c>
    </row>
    <row r="969" spans="1:7" x14ac:dyDescent="0.25">
      <c r="A969">
        <v>23405</v>
      </c>
      <c r="B969" t="s">
        <v>271</v>
      </c>
      <c r="C969" t="s">
        <v>272</v>
      </c>
      <c r="D969" t="s">
        <v>62</v>
      </c>
      <c r="E969" t="s">
        <v>1304</v>
      </c>
      <c r="F969">
        <v>85</v>
      </c>
      <c r="G969" s="4">
        <v>41219</v>
      </c>
    </row>
    <row r="970" spans="1:7" x14ac:dyDescent="0.25">
      <c r="A970">
        <v>23646</v>
      </c>
      <c r="B970" t="s">
        <v>596</v>
      </c>
      <c r="C970" t="s">
        <v>597</v>
      </c>
      <c r="D970" t="s">
        <v>11</v>
      </c>
      <c r="E970" t="s">
        <v>1304</v>
      </c>
      <c r="F970">
        <v>56</v>
      </c>
      <c r="G970" s="4">
        <v>41219</v>
      </c>
    </row>
    <row r="971" spans="1:7" x14ac:dyDescent="0.25">
      <c r="A971">
        <v>24214</v>
      </c>
      <c r="B971" t="s">
        <v>1203</v>
      </c>
      <c r="C971" t="s">
        <v>180</v>
      </c>
      <c r="D971" t="s">
        <v>62</v>
      </c>
      <c r="E971" t="s">
        <v>1305</v>
      </c>
      <c r="F971">
        <v>124</v>
      </c>
      <c r="G971" s="4">
        <v>41220</v>
      </c>
    </row>
    <row r="972" spans="1:7" x14ac:dyDescent="0.25">
      <c r="A972">
        <v>23659</v>
      </c>
      <c r="B972" t="s">
        <v>613</v>
      </c>
      <c r="C972" t="s">
        <v>503</v>
      </c>
      <c r="D972" t="s">
        <v>8</v>
      </c>
      <c r="E972" t="s">
        <v>1304</v>
      </c>
      <c r="F972">
        <v>148</v>
      </c>
      <c r="G972" s="4">
        <v>41220</v>
      </c>
    </row>
    <row r="973" spans="1:7" x14ac:dyDescent="0.25">
      <c r="A973">
        <v>23719</v>
      </c>
      <c r="B973" t="s">
        <v>684</v>
      </c>
      <c r="C973" t="s">
        <v>99</v>
      </c>
      <c r="D973" t="s">
        <v>62</v>
      </c>
      <c r="E973" t="s">
        <v>1305</v>
      </c>
      <c r="F973">
        <v>145</v>
      </c>
      <c r="G973" s="4">
        <v>41221</v>
      </c>
    </row>
    <row r="974" spans="1:7" x14ac:dyDescent="0.25">
      <c r="A974">
        <v>24003</v>
      </c>
      <c r="B974" t="s">
        <v>985</v>
      </c>
      <c r="C974" t="s">
        <v>285</v>
      </c>
      <c r="D974" t="s">
        <v>20</v>
      </c>
      <c r="E974" t="s">
        <v>1305</v>
      </c>
      <c r="F974">
        <v>134</v>
      </c>
      <c r="G974" s="4">
        <v>41221</v>
      </c>
    </row>
    <row r="975" spans="1:7" x14ac:dyDescent="0.25">
      <c r="A975">
        <v>23920</v>
      </c>
      <c r="B975" t="s">
        <v>895</v>
      </c>
      <c r="C975" t="s">
        <v>896</v>
      </c>
      <c r="D975" t="s">
        <v>23</v>
      </c>
      <c r="E975" t="s">
        <v>1304</v>
      </c>
      <c r="F975">
        <v>10</v>
      </c>
      <c r="G975" s="4">
        <v>41222</v>
      </c>
    </row>
    <row r="976" spans="1:7" x14ac:dyDescent="0.25">
      <c r="A976">
        <v>24218</v>
      </c>
      <c r="B976" t="s">
        <v>1207</v>
      </c>
      <c r="C976" t="s">
        <v>557</v>
      </c>
      <c r="D976" t="s">
        <v>62</v>
      </c>
      <c r="E976" t="s">
        <v>1305</v>
      </c>
      <c r="F976">
        <v>41</v>
      </c>
      <c r="G976" s="4">
        <v>41222</v>
      </c>
    </row>
    <row r="977" spans="1:7" x14ac:dyDescent="0.25">
      <c r="A977">
        <v>23390</v>
      </c>
      <c r="B977" t="s">
        <v>248</v>
      </c>
      <c r="C977" t="s">
        <v>66</v>
      </c>
      <c r="D977" t="s">
        <v>23</v>
      </c>
      <c r="E977" t="s">
        <v>1305</v>
      </c>
      <c r="F977">
        <v>198</v>
      </c>
      <c r="G977" s="4">
        <v>41222</v>
      </c>
    </row>
    <row r="978" spans="1:7" x14ac:dyDescent="0.25">
      <c r="A978">
        <v>24205</v>
      </c>
      <c r="B978" t="s">
        <v>1194</v>
      </c>
      <c r="C978" t="s">
        <v>188</v>
      </c>
      <c r="D978" t="s">
        <v>55</v>
      </c>
      <c r="E978" t="s">
        <v>1304</v>
      </c>
      <c r="F978">
        <v>96</v>
      </c>
      <c r="G978" s="4">
        <v>41223</v>
      </c>
    </row>
    <row r="979" spans="1:7" x14ac:dyDescent="0.25">
      <c r="A979">
        <v>23857</v>
      </c>
      <c r="B979" t="s">
        <v>831</v>
      </c>
      <c r="C979" t="s">
        <v>624</v>
      </c>
      <c r="D979" t="s">
        <v>26</v>
      </c>
      <c r="E979" t="s">
        <v>1305</v>
      </c>
      <c r="F979">
        <v>36</v>
      </c>
      <c r="G979" s="4">
        <v>41224</v>
      </c>
    </row>
    <row r="980" spans="1:7" x14ac:dyDescent="0.25">
      <c r="A980">
        <v>23690</v>
      </c>
      <c r="B980" t="s">
        <v>649</v>
      </c>
      <c r="C980" t="s">
        <v>288</v>
      </c>
      <c r="D980" t="s">
        <v>62</v>
      </c>
      <c r="E980" t="s">
        <v>1304</v>
      </c>
      <c r="F980">
        <v>109</v>
      </c>
      <c r="G980" s="4">
        <v>41224</v>
      </c>
    </row>
    <row r="981" spans="1:7" x14ac:dyDescent="0.25">
      <c r="A981">
        <v>23409</v>
      </c>
      <c r="B981" t="s">
        <v>278</v>
      </c>
      <c r="C981" t="s">
        <v>121</v>
      </c>
      <c r="D981" t="s">
        <v>20</v>
      </c>
      <c r="E981" t="s">
        <v>1305</v>
      </c>
      <c r="F981">
        <v>10</v>
      </c>
      <c r="G981" s="4">
        <v>41224</v>
      </c>
    </row>
    <row r="982" spans="1:7" x14ac:dyDescent="0.25">
      <c r="A982">
        <v>24116</v>
      </c>
      <c r="B982" t="s">
        <v>1102</v>
      </c>
      <c r="C982" t="s">
        <v>309</v>
      </c>
      <c r="D982" t="s">
        <v>62</v>
      </c>
      <c r="E982" t="s">
        <v>1304</v>
      </c>
      <c r="F982">
        <v>145</v>
      </c>
      <c r="G982" s="4">
        <v>41225</v>
      </c>
    </row>
    <row r="983" spans="1:7" x14ac:dyDescent="0.25">
      <c r="A983">
        <v>23697</v>
      </c>
      <c r="B983" t="s">
        <v>659</v>
      </c>
      <c r="C983" t="s">
        <v>578</v>
      </c>
      <c r="D983" t="s">
        <v>31</v>
      </c>
      <c r="E983" t="s">
        <v>1304</v>
      </c>
      <c r="F983">
        <v>105</v>
      </c>
      <c r="G983" s="4">
        <v>41225</v>
      </c>
    </row>
    <row r="984" spans="1:7" x14ac:dyDescent="0.25">
      <c r="A984">
        <v>23422</v>
      </c>
      <c r="B984" t="s">
        <v>300</v>
      </c>
      <c r="C984" t="s">
        <v>88</v>
      </c>
      <c r="D984" t="s">
        <v>62</v>
      </c>
      <c r="E984" t="s">
        <v>1304</v>
      </c>
      <c r="F984">
        <v>203</v>
      </c>
      <c r="G984" s="4">
        <v>41225</v>
      </c>
    </row>
    <row r="985" spans="1:7" x14ac:dyDescent="0.25">
      <c r="A985">
        <v>23384</v>
      </c>
      <c r="B985" t="s">
        <v>237</v>
      </c>
      <c r="C985" t="s">
        <v>238</v>
      </c>
      <c r="D985" t="s">
        <v>43</v>
      </c>
      <c r="E985" t="s">
        <v>1305</v>
      </c>
      <c r="F985">
        <v>117</v>
      </c>
      <c r="G985" s="4">
        <v>41225</v>
      </c>
    </row>
    <row r="986" spans="1:7" x14ac:dyDescent="0.25">
      <c r="A986">
        <v>24025</v>
      </c>
      <c r="B986" t="s">
        <v>1009</v>
      </c>
      <c r="C986" t="s">
        <v>261</v>
      </c>
      <c r="D986" t="s">
        <v>48</v>
      </c>
      <c r="E986" t="s">
        <v>1305</v>
      </c>
      <c r="F986">
        <v>125</v>
      </c>
      <c r="G986" s="4">
        <v>41226</v>
      </c>
    </row>
    <row r="987" spans="1:7" x14ac:dyDescent="0.25">
      <c r="A987">
        <v>23707</v>
      </c>
      <c r="B987" t="s">
        <v>671</v>
      </c>
      <c r="C987" t="s">
        <v>274</v>
      </c>
      <c r="D987" t="s">
        <v>11</v>
      </c>
      <c r="E987" t="s">
        <v>1306</v>
      </c>
      <c r="F987">
        <v>178</v>
      </c>
      <c r="G987" s="4">
        <v>41226</v>
      </c>
    </row>
    <row r="988" spans="1:7" x14ac:dyDescent="0.25">
      <c r="A988">
        <v>24224</v>
      </c>
      <c r="B988" t="s">
        <v>1213</v>
      </c>
      <c r="C988" t="s">
        <v>507</v>
      </c>
      <c r="D988" t="s">
        <v>14</v>
      </c>
      <c r="E988" t="s">
        <v>1305</v>
      </c>
      <c r="F988">
        <v>88</v>
      </c>
      <c r="G988" s="4">
        <v>41226</v>
      </c>
    </row>
    <row r="989" spans="1:7" x14ac:dyDescent="0.25">
      <c r="A989">
        <v>23784</v>
      </c>
      <c r="B989" t="s">
        <v>752</v>
      </c>
      <c r="C989" t="s">
        <v>274</v>
      </c>
      <c r="D989" t="s">
        <v>14</v>
      </c>
      <c r="E989" t="s">
        <v>1304</v>
      </c>
      <c r="F989">
        <v>170</v>
      </c>
      <c r="G989" s="4">
        <v>41227</v>
      </c>
    </row>
    <row r="990" spans="1:7" x14ac:dyDescent="0.25">
      <c r="A990">
        <v>24028</v>
      </c>
      <c r="B990" t="s">
        <v>1012</v>
      </c>
      <c r="C990" t="s">
        <v>997</v>
      </c>
      <c r="D990" t="s">
        <v>8</v>
      </c>
      <c r="E990" t="s">
        <v>1305</v>
      </c>
      <c r="F990">
        <v>61</v>
      </c>
      <c r="G990" s="4">
        <v>41227</v>
      </c>
    </row>
    <row r="991" spans="1:7" x14ac:dyDescent="0.25">
      <c r="A991">
        <v>24023</v>
      </c>
      <c r="B991" t="s">
        <v>1007</v>
      </c>
      <c r="C991" t="s">
        <v>984</v>
      </c>
      <c r="D991" t="s">
        <v>55</v>
      </c>
      <c r="E991" t="s">
        <v>1304</v>
      </c>
      <c r="F991">
        <v>211</v>
      </c>
      <c r="G991" s="4">
        <v>41227</v>
      </c>
    </row>
    <row r="992" spans="1:7" x14ac:dyDescent="0.25">
      <c r="A992">
        <v>23728</v>
      </c>
      <c r="B992" t="s">
        <v>693</v>
      </c>
      <c r="C992" t="s">
        <v>90</v>
      </c>
      <c r="D992" t="s">
        <v>11</v>
      </c>
      <c r="E992" t="s">
        <v>1304</v>
      </c>
      <c r="F992">
        <v>41</v>
      </c>
      <c r="G992" s="4">
        <v>41228</v>
      </c>
    </row>
    <row r="993" spans="1:7" x14ac:dyDescent="0.25">
      <c r="A993">
        <v>23411</v>
      </c>
      <c r="B993" t="s">
        <v>281</v>
      </c>
      <c r="C993" t="s">
        <v>135</v>
      </c>
      <c r="D993" t="s">
        <v>20</v>
      </c>
      <c r="E993" t="s">
        <v>1304</v>
      </c>
      <c r="F993">
        <v>68</v>
      </c>
      <c r="G993" s="4">
        <v>41229</v>
      </c>
    </row>
    <row r="994" spans="1:7" x14ac:dyDescent="0.25">
      <c r="A994">
        <v>23958</v>
      </c>
      <c r="B994" t="s">
        <v>935</v>
      </c>
      <c r="C994" t="s">
        <v>193</v>
      </c>
      <c r="D994" t="s">
        <v>26</v>
      </c>
      <c r="E994" t="s">
        <v>1304</v>
      </c>
      <c r="F994">
        <v>61</v>
      </c>
      <c r="G994" s="4">
        <v>41229</v>
      </c>
    </row>
    <row r="995" spans="1:7" x14ac:dyDescent="0.25">
      <c r="A995">
        <v>23845</v>
      </c>
      <c r="B995" t="s">
        <v>819</v>
      </c>
      <c r="C995" t="s">
        <v>114</v>
      </c>
      <c r="D995" t="s">
        <v>14</v>
      </c>
      <c r="E995" t="s">
        <v>1305</v>
      </c>
      <c r="F995">
        <v>57</v>
      </c>
      <c r="G995" s="4">
        <v>41230</v>
      </c>
    </row>
    <row r="996" spans="1:7" x14ac:dyDescent="0.25">
      <c r="A996">
        <v>23599</v>
      </c>
      <c r="B996" t="s">
        <v>535</v>
      </c>
      <c r="C996" t="s">
        <v>112</v>
      </c>
      <c r="D996" t="s">
        <v>14</v>
      </c>
      <c r="E996" t="s">
        <v>1304</v>
      </c>
      <c r="F996">
        <v>26</v>
      </c>
      <c r="G996" s="4">
        <v>41231</v>
      </c>
    </row>
    <row r="997" spans="1:7" x14ac:dyDescent="0.25">
      <c r="A997">
        <v>23872</v>
      </c>
      <c r="B997" t="s">
        <v>847</v>
      </c>
      <c r="C997" t="s">
        <v>102</v>
      </c>
      <c r="D997" t="s">
        <v>26</v>
      </c>
      <c r="E997" t="s">
        <v>1306</v>
      </c>
      <c r="F997">
        <v>171</v>
      </c>
      <c r="G997" s="4">
        <v>41231</v>
      </c>
    </row>
    <row r="998" spans="1:7" x14ac:dyDescent="0.25">
      <c r="A998">
        <v>24005</v>
      </c>
      <c r="B998" t="s">
        <v>987</v>
      </c>
      <c r="C998" t="s">
        <v>432</v>
      </c>
      <c r="D998" t="s">
        <v>20</v>
      </c>
      <c r="E998" t="s">
        <v>1304</v>
      </c>
      <c r="F998">
        <v>36</v>
      </c>
      <c r="G998" s="4">
        <v>41232</v>
      </c>
    </row>
    <row r="999" spans="1:7" x14ac:dyDescent="0.25">
      <c r="A999">
        <v>23673</v>
      </c>
      <c r="B999" t="s">
        <v>632</v>
      </c>
      <c r="C999" t="s">
        <v>481</v>
      </c>
      <c r="D999" t="s">
        <v>48</v>
      </c>
      <c r="E999" t="s">
        <v>1304</v>
      </c>
      <c r="F999">
        <v>108</v>
      </c>
      <c r="G999" s="4">
        <v>41232</v>
      </c>
    </row>
    <row r="1000" spans="1:7" x14ac:dyDescent="0.25">
      <c r="A1000">
        <v>24036</v>
      </c>
      <c r="B1000" t="s">
        <v>1020</v>
      </c>
      <c r="C1000" t="s">
        <v>924</v>
      </c>
      <c r="D1000" t="s">
        <v>14</v>
      </c>
      <c r="E1000" t="s">
        <v>1304</v>
      </c>
      <c r="F1000">
        <v>88</v>
      </c>
      <c r="G1000" s="4">
        <v>41232</v>
      </c>
    </row>
    <row r="1001" spans="1:7" x14ac:dyDescent="0.25">
      <c r="A1001">
        <v>23322</v>
      </c>
      <c r="B1001" t="s">
        <v>132</v>
      </c>
      <c r="C1001" t="s">
        <v>133</v>
      </c>
      <c r="D1001" t="s">
        <v>48</v>
      </c>
      <c r="E1001" t="s">
        <v>1305</v>
      </c>
      <c r="F1001">
        <v>117</v>
      </c>
      <c r="G1001" s="4">
        <v>41233</v>
      </c>
    </row>
    <row r="1002" spans="1:7" x14ac:dyDescent="0.25">
      <c r="A1002">
        <v>24033</v>
      </c>
      <c r="B1002" t="s">
        <v>1017</v>
      </c>
      <c r="C1002" t="s">
        <v>550</v>
      </c>
      <c r="D1002" t="s">
        <v>17</v>
      </c>
      <c r="E1002" t="s">
        <v>1305</v>
      </c>
      <c r="F1002">
        <v>109</v>
      </c>
      <c r="G1002" s="4">
        <v>41233</v>
      </c>
    </row>
    <row r="1003" spans="1:7" x14ac:dyDescent="0.25">
      <c r="A1003">
        <v>23461</v>
      </c>
      <c r="B1003" t="s">
        <v>357</v>
      </c>
      <c r="C1003" t="s">
        <v>358</v>
      </c>
      <c r="D1003" t="s">
        <v>55</v>
      </c>
      <c r="E1003" t="s">
        <v>1304</v>
      </c>
      <c r="F1003">
        <v>30</v>
      </c>
      <c r="G1003" s="4">
        <v>41233</v>
      </c>
    </row>
    <row r="1004" spans="1:7" x14ac:dyDescent="0.25">
      <c r="A1004">
        <v>23424</v>
      </c>
      <c r="B1004" t="s">
        <v>303</v>
      </c>
      <c r="C1004" t="s">
        <v>304</v>
      </c>
      <c r="D1004" t="s">
        <v>8</v>
      </c>
      <c r="E1004" t="s">
        <v>1305</v>
      </c>
      <c r="F1004">
        <v>129</v>
      </c>
      <c r="G1004" s="4">
        <v>41234</v>
      </c>
    </row>
    <row r="1005" spans="1:7" x14ac:dyDescent="0.25">
      <c r="A1005">
        <v>23605</v>
      </c>
      <c r="B1005" t="s">
        <v>542</v>
      </c>
      <c r="C1005" t="s">
        <v>236</v>
      </c>
      <c r="D1005" t="s">
        <v>62</v>
      </c>
      <c r="E1005" t="s">
        <v>1304</v>
      </c>
      <c r="F1005">
        <v>67</v>
      </c>
      <c r="G1005" s="4">
        <v>41234</v>
      </c>
    </row>
    <row r="1006" spans="1:7" x14ac:dyDescent="0.25">
      <c r="A1006">
        <v>23354</v>
      </c>
      <c r="B1006" t="s">
        <v>190</v>
      </c>
      <c r="C1006" t="s">
        <v>64</v>
      </c>
      <c r="D1006" t="s">
        <v>20</v>
      </c>
      <c r="E1006" t="s">
        <v>1304</v>
      </c>
      <c r="F1006">
        <v>34</v>
      </c>
      <c r="G1006" s="4">
        <v>41235</v>
      </c>
    </row>
    <row r="1007" spans="1:7" x14ac:dyDescent="0.25">
      <c r="A1007">
        <v>24098</v>
      </c>
      <c r="B1007" t="s">
        <v>1083</v>
      </c>
      <c r="C1007" t="s">
        <v>557</v>
      </c>
      <c r="D1007" t="s">
        <v>17</v>
      </c>
      <c r="E1007" t="s">
        <v>1304</v>
      </c>
      <c r="F1007">
        <v>147</v>
      </c>
      <c r="G1007" s="4">
        <v>41235</v>
      </c>
    </row>
    <row r="1008" spans="1:7" x14ac:dyDescent="0.25">
      <c r="A1008">
        <v>23544</v>
      </c>
      <c r="B1008" t="s">
        <v>466</v>
      </c>
      <c r="C1008" t="s">
        <v>256</v>
      </c>
      <c r="D1008" t="s">
        <v>55</v>
      </c>
      <c r="E1008" t="s">
        <v>1304</v>
      </c>
      <c r="F1008">
        <v>82</v>
      </c>
      <c r="G1008" s="4">
        <v>41235</v>
      </c>
    </row>
    <row r="1009" spans="1:7" x14ac:dyDescent="0.25">
      <c r="A1009">
        <v>24059</v>
      </c>
      <c r="B1009" t="s">
        <v>1043</v>
      </c>
      <c r="C1009" t="s">
        <v>436</v>
      </c>
      <c r="D1009" t="s">
        <v>48</v>
      </c>
      <c r="E1009" t="s">
        <v>1306</v>
      </c>
      <c r="F1009">
        <v>212</v>
      </c>
      <c r="G1009" s="4">
        <v>41236</v>
      </c>
    </row>
    <row r="1010" spans="1:7" x14ac:dyDescent="0.25">
      <c r="A1010">
        <v>24075</v>
      </c>
      <c r="B1010" t="s">
        <v>1060</v>
      </c>
      <c r="C1010" t="s">
        <v>408</v>
      </c>
      <c r="D1010" t="s">
        <v>23</v>
      </c>
      <c r="E1010" t="s">
        <v>1304</v>
      </c>
      <c r="F1010">
        <v>211</v>
      </c>
      <c r="G1010" s="4">
        <v>41237</v>
      </c>
    </row>
    <row r="1011" spans="1:7" x14ac:dyDescent="0.25">
      <c r="A1011">
        <v>24249</v>
      </c>
      <c r="B1011" t="s">
        <v>1239</v>
      </c>
      <c r="C1011" t="s">
        <v>307</v>
      </c>
      <c r="D1011" t="s">
        <v>43</v>
      </c>
      <c r="E1011" t="s">
        <v>1305</v>
      </c>
      <c r="F1011">
        <v>203</v>
      </c>
      <c r="G1011" s="4">
        <v>41237</v>
      </c>
    </row>
    <row r="1012" spans="1:7" x14ac:dyDescent="0.25">
      <c r="A1012">
        <v>23807</v>
      </c>
      <c r="B1012" t="s">
        <v>777</v>
      </c>
      <c r="C1012" t="s">
        <v>302</v>
      </c>
      <c r="D1012" t="s">
        <v>48</v>
      </c>
      <c r="E1012" t="s">
        <v>1306</v>
      </c>
      <c r="F1012">
        <v>55</v>
      </c>
      <c r="G1012" s="4">
        <v>41237</v>
      </c>
    </row>
    <row r="1013" spans="1:7" x14ac:dyDescent="0.25">
      <c r="A1013">
        <v>23783</v>
      </c>
      <c r="B1013" t="s">
        <v>751</v>
      </c>
      <c r="C1013" t="s">
        <v>7</v>
      </c>
      <c r="D1013" t="s">
        <v>55</v>
      </c>
      <c r="E1013" t="s">
        <v>1305</v>
      </c>
      <c r="F1013">
        <v>134</v>
      </c>
      <c r="G1013" s="4">
        <v>41238</v>
      </c>
    </row>
    <row r="1014" spans="1:7" x14ac:dyDescent="0.25">
      <c r="A1014">
        <v>23934</v>
      </c>
      <c r="B1014" t="s">
        <v>910</v>
      </c>
      <c r="C1014" t="s">
        <v>84</v>
      </c>
      <c r="D1014" t="s">
        <v>48</v>
      </c>
      <c r="E1014" t="s">
        <v>1304</v>
      </c>
      <c r="F1014">
        <v>167</v>
      </c>
      <c r="G1014" s="4">
        <v>41238</v>
      </c>
    </row>
    <row r="1015" spans="1:7" x14ac:dyDescent="0.25">
      <c r="A1015">
        <v>23626</v>
      </c>
      <c r="B1015" t="s">
        <v>570</v>
      </c>
      <c r="C1015" t="s">
        <v>571</v>
      </c>
      <c r="D1015" t="s">
        <v>55</v>
      </c>
      <c r="E1015" t="s">
        <v>1304</v>
      </c>
      <c r="F1015">
        <v>5</v>
      </c>
      <c r="G1015" s="4">
        <v>41239</v>
      </c>
    </row>
    <row r="1016" spans="1:7" x14ac:dyDescent="0.25">
      <c r="A1016">
        <v>23629</v>
      </c>
      <c r="B1016" t="s">
        <v>574</v>
      </c>
      <c r="C1016" t="s">
        <v>575</v>
      </c>
      <c r="D1016" t="s">
        <v>48</v>
      </c>
      <c r="E1016" t="s">
        <v>1305</v>
      </c>
      <c r="F1016">
        <v>100</v>
      </c>
      <c r="G1016" s="4">
        <v>41239</v>
      </c>
    </row>
    <row r="1017" spans="1:7" x14ac:dyDescent="0.25">
      <c r="A1017">
        <v>23328</v>
      </c>
      <c r="B1017" t="s">
        <v>143</v>
      </c>
      <c r="C1017" t="s">
        <v>144</v>
      </c>
      <c r="D1017" t="s">
        <v>43</v>
      </c>
      <c r="E1017" t="s">
        <v>1304</v>
      </c>
      <c r="F1017">
        <v>7</v>
      </c>
      <c r="G1017" s="4">
        <v>41240</v>
      </c>
    </row>
    <row r="1018" spans="1:7" x14ac:dyDescent="0.25">
      <c r="A1018">
        <v>24057</v>
      </c>
      <c r="B1018" t="s">
        <v>1041</v>
      </c>
      <c r="C1018" t="s">
        <v>228</v>
      </c>
      <c r="D1018" t="s">
        <v>31</v>
      </c>
      <c r="E1018" t="s">
        <v>1305</v>
      </c>
      <c r="F1018">
        <v>102</v>
      </c>
      <c r="G1018" s="4">
        <v>41240</v>
      </c>
    </row>
    <row r="1019" spans="1:7" x14ac:dyDescent="0.25">
      <c r="A1019">
        <v>23520</v>
      </c>
      <c r="B1019" t="s">
        <v>434</v>
      </c>
      <c r="C1019" t="s">
        <v>230</v>
      </c>
      <c r="D1019" t="s">
        <v>23</v>
      </c>
      <c r="E1019" t="s">
        <v>1305</v>
      </c>
      <c r="F1019">
        <v>134</v>
      </c>
      <c r="G1019" s="4">
        <v>41240</v>
      </c>
    </row>
    <row r="1020" spans="1:7" x14ac:dyDescent="0.25">
      <c r="A1020">
        <v>23931</v>
      </c>
      <c r="B1020" t="s">
        <v>907</v>
      </c>
      <c r="C1020" t="s">
        <v>393</v>
      </c>
      <c r="D1020" t="s">
        <v>8</v>
      </c>
      <c r="E1020" t="s">
        <v>1304</v>
      </c>
      <c r="F1020">
        <v>57</v>
      </c>
      <c r="G1020" s="4">
        <v>41240</v>
      </c>
    </row>
    <row r="1021" spans="1:7" x14ac:dyDescent="0.25">
      <c r="A1021">
        <v>23893</v>
      </c>
      <c r="B1021" t="s">
        <v>868</v>
      </c>
      <c r="C1021" t="s">
        <v>110</v>
      </c>
      <c r="D1021" t="s">
        <v>31</v>
      </c>
      <c r="E1021" t="s">
        <v>1304</v>
      </c>
      <c r="F1021">
        <v>81</v>
      </c>
      <c r="G1021" s="4">
        <v>41241</v>
      </c>
    </row>
    <row r="1022" spans="1:7" x14ac:dyDescent="0.25">
      <c r="A1022">
        <v>23627</v>
      </c>
      <c r="B1022" t="s">
        <v>572</v>
      </c>
      <c r="C1022" t="s">
        <v>232</v>
      </c>
      <c r="D1022" t="s">
        <v>31</v>
      </c>
      <c r="E1022" t="s">
        <v>1305</v>
      </c>
      <c r="F1022">
        <v>52</v>
      </c>
      <c r="G1022" s="4">
        <v>41241</v>
      </c>
    </row>
    <row r="1023" spans="1:7" x14ac:dyDescent="0.25">
      <c r="A1023">
        <v>23441</v>
      </c>
      <c r="B1023" t="s">
        <v>326</v>
      </c>
      <c r="C1023" t="s">
        <v>327</v>
      </c>
      <c r="D1023" t="s">
        <v>23</v>
      </c>
      <c r="E1023" t="s">
        <v>1306</v>
      </c>
      <c r="F1023">
        <v>94</v>
      </c>
      <c r="G1023" s="4">
        <v>41242</v>
      </c>
    </row>
    <row r="1024" spans="1:7" x14ac:dyDescent="0.25">
      <c r="A1024">
        <v>23553</v>
      </c>
      <c r="B1024" t="s">
        <v>479</v>
      </c>
      <c r="C1024" t="s">
        <v>462</v>
      </c>
      <c r="D1024" t="s">
        <v>23</v>
      </c>
      <c r="E1024" t="s">
        <v>1304</v>
      </c>
      <c r="F1024">
        <v>9</v>
      </c>
      <c r="G1024" s="4">
        <v>41242</v>
      </c>
    </row>
    <row r="1025" spans="1:7" x14ac:dyDescent="0.25">
      <c r="A1025">
        <v>24085</v>
      </c>
      <c r="B1025" t="s">
        <v>1070</v>
      </c>
      <c r="C1025" t="s">
        <v>283</v>
      </c>
      <c r="D1025" t="s">
        <v>43</v>
      </c>
      <c r="E1025" t="s">
        <v>1304</v>
      </c>
      <c r="F1025">
        <v>133</v>
      </c>
      <c r="G1025" s="4">
        <v>41242</v>
      </c>
    </row>
    <row r="1026" spans="1:7" x14ac:dyDescent="0.25">
      <c r="A1026">
        <v>23577</v>
      </c>
      <c r="B1026" t="s">
        <v>509</v>
      </c>
      <c r="C1026" t="s">
        <v>294</v>
      </c>
      <c r="D1026" t="s">
        <v>14</v>
      </c>
      <c r="E1026" t="s">
        <v>1305</v>
      </c>
      <c r="F1026">
        <v>28</v>
      </c>
      <c r="G1026" s="4">
        <v>41242</v>
      </c>
    </row>
    <row r="1027" spans="1:7" x14ac:dyDescent="0.25">
      <c r="A1027">
        <v>23829</v>
      </c>
      <c r="B1027" t="s">
        <v>800</v>
      </c>
      <c r="C1027" t="s">
        <v>801</v>
      </c>
      <c r="D1027" t="s">
        <v>14</v>
      </c>
      <c r="E1027" t="s">
        <v>1304</v>
      </c>
      <c r="F1027">
        <v>58</v>
      </c>
      <c r="G1027" s="4">
        <v>41242</v>
      </c>
    </row>
    <row r="1028" spans="1:7" x14ac:dyDescent="0.25">
      <c r="A1028">
        <v>24037</v>
      </c>
      <c r="B1028" t="s">
        <v>1021</v>
      </c>
      <c r="C1028" t="s">
        <v>261</v>
      </c>
      <c r="D1028" t="s">
        <v>26</v>
      </c>
      <c r="E1028" t="s">
        <v>1304</v>
      </c>
      <c r="F1028">
        <v>77</v>
      </c>
      <c r="G1028" s="4">
        <v>41244</v>
      </c>
    </row>
    <row r="1029" spans="1:7" x14ac:dyDescent="0.25">
      <c r="A1029">
        <v>24148</v>
      </c>
      <c r="B1029" t="s">
        <v>1135</v>
      </c>
      <c r="C1029" t="s">
        <v>448</v>
      </c>
      <c r="D1029" t="s">
        <v>8</v>
      </c>
      <c r="E1029" t="s">
        <v>1306</v>
      </c>
      <c r="F1029">
        <v>36</v>
      </c>
      <c r="G1029" s="4">
        <v>41244</v>
      </c>
    </row>
    <row r="1030" spans="1:7" x14ac:dyDescent="0.25">
      <c r="A1030">
        <v>23976</v>
      </c>
      <c r="B1030" t="s">
        <v>955</v>
      </c>
      <c r="C1030" t="s">
        <v>133</v>
      </c>
      <c r="D1030" t="s">
        <v>17</v>
      </c>
      <c r="E1030" t="s">
        <v>1305</v>
      </c>
      <c r="F1030">
        <v>54</v>
      </c>
      <c r="G1030" s="4">
        <v>41245</v>
      </c>
    </row>
    <row r="1031" spans="1:7" x14ac:dyDescent="0.25">
      <c r="A1031">
        <v>23571</v>
      </c>
      <c r="B1031" t="s">
        <v>501</v>
      </c>
      <c r="C1031" t="s">
        <v>462</v>
      </c>
      <c r="D1031" t="s">
        <v>55</v>
      </c>
      <c r="E1031" t="s">
        <v>1305</v>
      </c>
      <c r="F1031">
        <v>189</v>
      </c>
      <c r="G1031" s="4">
        <v>41245</v>
      </c>
    </row>
    <row r="1032" spans="1:7" x14ac:dyDescent="0.25">
      <c r="A1032">
        <v>23596</v>
      </c>
      <c r="B1032" t="s">
        <v>531</v>
      </c>
      <c r="C1032" t="s">
        <v>205</v>
      </c>
      <c r="D1032" t="s">
        <v>26</v>
      </c>
      <c r="E1032" t="s">
        <v>1305</v>
      </c>
      <c r="F1032">
        <v>128</v>
      </c>
      <c r="G1032" s="4">
        <v>41245</v>
      </c>
    </row>
    <row r="1033" spans="1:7" x14ac:dyDescent="0.25">
      <c r="A1033">
        <v>23921</v>
      </c>
      <c r="B1033" t="s">
        <v>897</v>
      </c>
      <c r="C1033" t="s">
        <v>445</v>
      </c>
      <c r="D1033" t="s">
        <v>20</v>
      </c>
      <c r="E1033" t="s">
        <v>1305</v>
      </c>
      <c r="F1033">
        <v>11</v>
      </c>
      <c r="G1033" s="4">
        <v>41245</v>
      </c>
    </row>
    <row r="1034" spans="1:7" x14ac:dyDescent="0.25">
      <c r="A1034">
        <v>23699</v>
      </c>
      <c r="B1034" t="s">
        <v>661</v>
      </c>
      <c r="C1034" t="s">
        <v>218</v>
      </c>
      <c r="D1034" t="s">
        <v>11</v>
      </c>
      <c r="E1034" t="s">
        <v>1305</v>
      </c>
      <c r="F1034">
        <v>151</v>
      </c>
      <c r="G1034" s="4">
        <v>41246</v>
      </c>
    </row>
    <row r="1035" spans="1:7" x14ac:dyDescent="0.25">
      <c r="A1035">
        <v>23262</v>
      </c>
      <c r="B1035" t="s">
        <v>6</v>
      </c>
      <c r="C1035" t="s">
        <v>7</v>
      </c>
      <c r="D1035" t="s">
        <v>31</v>
      </c>
      <c r="E1035" t="s">
        <v>1305</v>
      </c>
      <c r="F1035">
        <v>178</v>
      </c>
      <c r="G1035" s="4">
        <v>41247</v>
      </c>
    </row>
    <row r="1036" spans="1:7" x14ac:dyDescent="0.25">
      <c r="A1036">
        <v>24157</v>
      </c>
      <c r="B1036" t="s">
        <v>1144</v>
      </c>
      <c r="C1036" t="s">
        <v>156</v>
      </c>
      <c r="D1036" t="s">
        <v>14</v>
      </c>
      <c r="E1036" t="s">
        <v>1304</v>
      </c>
      <c r="F1036">
        <v>177</v>
      </c>
      <c r="G1036" s="4">
        <v>41247</v>
      </c>
    </row>
    <row r="1037" spans="1:7" x14ac:dyDescent="0.25">
      <c r="A1037">
        <v>23472</v>
      </c>
      <c r="B1037" t="s">
        <v>373</v>
      </c>
      <c r="C1037" t="s">
        <v>374</v>
      </c>
      <c r="D1037" t="s">
        <v>31</v>
      </c>
      <c r="E1037" t="s">
        <v>1304</v>
      </c>
      <c r="F1037">
        <v>169</v>
      </c>
      <c r="G1037" s="4">
        <v>41247</v>
      </c>
    </row>
    <row r="1038" spans="1:7" x14ac:dyDescent="0.25">
      <c r="A1038">
        <v>23867</v>
      </c>
      <c r="B1038" t="s">
        <v>842</v>
      </c>
      <c r="C1038" t="s">
        <v>203</v>
      </c>
      <c r="D1038" t="s">
        <v>11</v>
      </c>
      <c r="E1038" t="s">
        <v>1305</v>
      </c>
      <c r="F1038">
        <v>96</v>
      </c>
      <c r="G1038" s="4">
        <v>41247</v>
      </c>
    </row>
    <row r="1039" spans="1:7" x14ac:dyDescent="0.25">
      <c r="A1039">
        <v>23526</v>
      </c>
      <c r="B1039" t="s">
        <v>441</v>
      </c>
      <c r="C1039" t="s">
        <v>442</v>
      </c>
      <c r="D1039" t="s">
        <v>20</v>
      </c>
      <c r="E1039" t="s">
        <v>1304</v>
      </c>
      <c r="F1039">
        <v>9</v>
      </c>
      <c r="G1039" s="4">
        <v>41248</v>
      </c>
    </row>
    <row r="1040" spans="1:7" x14ac:dyDescent="0.25">
      <c r="A1040">
        <v>23875</v>
      </c>
      <c r="B1040" t="s">
        <v>850</v>
      </c>
      <c r="C1040" t="s">
        <v>427</v>
      </c>
      <c r="D1040" t="s">
        <v>17</v>
      </c>
      <c r="E1040" t="s">
        <v>1304</v>
      </c>
      <c r="F1040">
        <v>1</v>
      </c>
      <c r="G1040" s="4">
        <v>41248</v>
      </c>
    </row>
    <row r="1041" spans="1:7" x14ac:dyDescent="0.25">
      <c r="A1041">
        <v>24187</v>
      </c>
      <c r="B1041" t="s">
        <v>1175</v>
      </c>
      <c r="C1041" t="s">
        <v>296</v>
      </c>
      <c r="D1041" t="s">
        <v>8</v>
      </c>
      <c r="E1041" t="s">
        <v>1305</v>
      </c>
      <c r="F1041">
        <v>124</v>
      </c>
      <c r="G1041" s="4">
        <v>41249</v>
      </c>
    </row>
    <row r="1042" spans="1:7" x14ac:dyDescent="0.25">
      <c r="A1042">
        <v>23904</v>
      </c>
      <c r="B1042" t="s">
        <v>879</v>
      </c>
      <c r="C1042" t="s">
        <v>84</v>
      </c>
      <c r="D1042" t="s">
        <v>31</v>
      </c>
      <c r="E1042" t="s">
        <v>1305</v>
      </c>
      <c r="F1042">
        <v>63</v>
      </c>
      <c r="G1042" s="4">
        <v>41249</v>
      </c>
    </row>
    <row r="1043" spans="1:7" x14ac:dyDescent="0.25">
      <c r="A1043">
        <v>23600</v>
      </c>
      <c r="B1043" t="s">
        <v>536</v>
      </c>
      <c r="C1043" t="s">
        <v>92</v>
      </c>
      <c r="D1043" t="s">
        <v>17</v>
      </c>
      <c r="E1043" t="s">
        <v>1305</v>
      </c>
      <c r="F1043">
        <v>56</v>
      </c>
      <c r="G1043" s="4">
        <v>41249</v>
      </c>
    </row>
    <row r="1044" spans="1:7" x14ac:dyDescent="0.25">
      <c r="A1044">
        <v>23599</v>
      </c>
      <c r="B1044" t="s">
        <v>535</v>
      </c>
      <c r="C1044" t="s">
        <v>112</v>
      </c>
      <c r="D1044" t="s">
        <v>11</v>
      </c>
      <c r="E1044" t="s">
        <v>1305</v>
      </c>
      <c r="F1044">
        <v>131</v>
      </c>
      <c r="G1044" s="4">
        <v>41250</v>
      </c>
    </row>
    <row r="1045" spans="1:7" x14ac:dyDescent="0.25">
      <c r="A1045">
        <v>23460</v>
      </c>
      <c r="B1045" t="s">
        <v>355</v>
      </c>
      <c r="C1045" t="s">
        <v>356</v>
      </c>
      <c r="D1045" t="s">
        <v>48</v>
      </c>
      <c r="E1045" t="s">
        <v>1304</v>
      </c>
      <c r="F1045">
        <v>21</v>
      </c>
      <c r="G1045" s="4">
        <v>41250</v>
      </c>
    </row>
    <row r="1046" spans="1:7" x14ac:dyDescent="0.25">
      <c r="A1046">
        <v>24251</v>
      </c>
      <c r="B1046" t="s">
        <v>1241</v>
      </c>
      <c r="C1046" t="s">
        <v>1236</v>
      </c>
      <c r="D1046" t="s">
        <v>48</v>
      </c>
      <c r="E1046" t="s">
        <v>1304</v>
      </c>
      <c r="F1046">
        <v>94</v>
      </c>
      <c r="G1046" s="4">
        <v>41251</v>
      </c>
    </row>
    <row r="1047" spans="1:7" x14ac:dyDescent="0.25">
      <c r="A1047">
        <v>23919</v>
      </c>
      <c r="B1047" t="s">
        <v>894</v>
      </c>
      <c r="C1047" t="s">
        <v>186</v>
      </c>
      <c r="D1047" t="s">
        <v>11</v>
      </c>
      <c r="E1047" t="s">
        <v>1305</v>
      </c>
      <c r="F1047">
        <v>37</v>
      </c>
      <c r="G1047" s="4">
        <v>41251</v>
      </c>
    </row>
    <row r="1048" spans="1:7" x14ac:dyDescent="0.25">
      <c r="A1048">
        <v>23997</v>
      </c>
      <c r="B1048" t="s">
        <v>977</v>
      </c>
      <c r="C1048" t="s">
        <v>207</v>
      </c>
      <c r="D1048" t="s">
        <v>31</v>
      </c>
      <c r="E1048" t="s">
        <v>1304</v>
      </c>
      <c r="F1048">
        <v>152</v>
      </c>
      <c r="G1048" s="4">
        <v>41251</v>
      </c>
    </row>
    <row r="1049" spans="1:7" x14ac:dyDescent="0.25">
      <c r="A1049">
        <v>24236</v>
      </c>
      <c r="B1049" t="s">
        <v>1225</v>
      </c>
      <c r="C1049" t="s">
        <v>302</v>
      </c>
      <c r="D1049" t="s">
        <v>55</v>
      </c>
      <c r="E1049" t="s">
        <v>1304</v>
      </c>
      <c r="F1049">
        <v>110</v>
      </c>
      <c r="G1049" s="4">
        <v>41252</v>
      </c>
    </row>
    <row r="1050" spans="1:7" x14ac:dyDescent="0.25">
      <c r="A1050">
        <v>24157</v>
      </c>
      <c r="B1050" t="s">
        <v>1144</v>
      </c>
      <c r="C1050" t="s">
        <v>156</v>
      </c>
      <c r="D1050" t="s">
        <v>62</v>
      </c>
      <c r="E1050" t="s">
        <v>1305</v>
      </c>
      <c r="F1050">
        <v>69</v>
      </c>
      <c r="G1050" s="4">
        <v>41252</v>
      </c>
    </row>
    <row r="1051" spans="1:7" x14ac:dyDescent="0.25">
      <c r="A1051">
        <v>24232</v>
      </c>
      <c r="B1051" t="s">
        <v>1221</v>
      </c>
      <c r="C1051" t="s">
        <v>745</v>
      </c>
      <c r="D1051" t="s">
        <v>26</v>
      </c>
      <c r="E1051" t="s">
        <v>1305</v>
      </c>
      <c r="F1051">
        <v>106</v>
      </c>
      <c r="G1051" s="4">
        <v>41253</v>
      </c>
    </row>
    <row r="1052" spans="1:7" x14ac:dyDescent="0.25">
      <c r="A1052">
        <v>24101</v>
      </c>
      <c r="B1052" t="s">
        <v>1086</v>
      </c>
      <c r="C1052" t="s">
        <v>138</v>
      </c>
      <c r="D1052" t="s">
        <v>55</v>
      </c>
      <c r="E1052" t="s">
        <v>1305</v>
      </c>
      <c r="F1052">
        <v>151</v>
      </c>
      <c r="G1052" s="4">
        <v>41254</v>
      </c>
    </row>
    <row r="1053" spans="1:7" x14ac:dyDescent="0.25">
      <c r="A1053">
        <v>23627</v>
      </c>
      <c r="B1053" t="s">
        <v>572</v>
      </c>
      <c r="C1053" t="s">
        <v>232</v>
      </c>
      <c r="D1053" t="s">
        <v>43</v>
      </c>
      <c r="E1053" t="s">
        <v>1304</v>
      </c>
      <c r="F1053">
        <v>140</v>
      </c>
      <c r="G1053" s="4">
        <v>41254</v>
      </c>
    </row>
    <row r="1054" spans="1:7" x14ac:dyDescent="0.25">
      <c r="A1054">
        <v>24036</v>
      </c>
      <c r="B1054" t="s">
        <v>1020</v>
      </c>
      <c r="C1054" t="s">
        <v>924</v>
      </c>
      <c r="D1054" t="s">
        <v>17</v>
      </c>
      <c r="E1054" t="s">
        <v>1304</v>
      </c>
      <c r="F1054">
        <v>187</v>
      </c>
      <c r="G1054" s="4">
        <v>41255</v>
      </c>
    </row>
    <row r="1055" spans="1:7" x14ac:dyDescent="0.25">
      <c r="A1055">
        <v>23799</v>
      </c>
      <c r="B1055" t="s">
        <v>769</v>
      </c>
      <c r="C1055" t="s">
        <v>45</v>
      </c>
      <c r="D1055" t="s">
        <v>31</v>
      </c>
      <c r="E1055" t="s">
        <v>1305</v>
      </c>
      <c r="F1055">
        <v>108</v>
      </c>
      <c r="G1055" s="4">
        <v>41255</v>
      </c>
    </row>
    <row r="1056" spans="1:7" x14ac:dyDescent="0.25">
      <c r="A1056">
        <v>24022</v>
      </c>
      <c r="B1056" t="s">
        <v>1006</v>
      </c>
      <c r="C1056" t="s">
        <v>283</v>
      </c>
      <c r="D1056" t="s">
        <v>23</v>
      </c>
      <c r="E1056" t="s">
        <v>1304</v>
      </c>
      <c r="F1056">
        <v>111</v>
      </c>
      <c r="G1056" s="4">
        <v>41256</v>
      </c>
    </row>
    <row r="1057" spans="1:7" x14ac:dyDescent="0.25">
      <c r="A1057">
        <v>23643</v>
      </c>
      <c r="B1057" t="s">
        <v>593</v>
      </c>
      <c r="C1057" t="s">
        <v>28</v>
      </c>
      <c r="D1057" t="s">
        <v>55</v>
      </c>
      <c r="E1057" t="s">
        <v>1306</v>
      </c>
      <c r="F1057">
        <v>154</v>
      </c>
      <c r="G1057" s="4">
        <v>41256</v>
      </c>
    </row>
    <row r="1058" spans="1:7" x14ac:dyDescent="0.25">
      <c r="A1058">
        <v>24149</v>
      </c>
      <c r="B1058" t="s">
        <v>1136</v>
      </c>
      <c r="C1058" t="s">
        <v>269</v>
      </c>
      <c r="D1058" t="s">
        <v>11</v>
      </c>
      <c r="E1058" t="s">
        <v>1304</v>
      </c>
      <c r="F1058">
        <v>25</v>
      </c>
      <c r="G1058" s="4">
        <v>41256</v>
      </c>
    </row>
    <row r="1059" spans="1:7" x14ac:dyDescent="0.25">
      <c r="A1059">
        <v>23596</v>
      </c>
      <c r="B1059" t="s">
        <v>531</v>
      </c>
      <c r="C1059" t="s">
        <v>205</v>
      </c>
      <c r="D1059" t="s">
        <v>31</v>
      </c>
      <c r="E1059" t="s">
        <v>1305</v>
      </c>
      <c r="F1059">
        <v>90</v>
      </c>
      <c r="G1059" s="4">
        <v>41257</v>
      </c>
    </row>
    <row r="1060" spans="1:7" x14ac:dyDescent="0.25">
      <c r="A1060">
        <v>23906</v>
      </c>
      <c r="B1060" t="s">
        <v>881</v>
      </c>
      <c r="C1060" t="s">
        <v>72</v>
      </c>
      <c r="D1060" t="s">
        <v>43</v>
      </c>
      <c r="E1060" t="s">
        <v>1305</v>
      </c>
      <c r="F1060">
        <v>113</v>
      </c>
      <c r="G1060" s="4">
        <v>41258</v>
      </c>
    </row>
    <row r="1061" spans="1:7" x14ac:dyDescent="0.25">
      <c r="A1061">
        <v>23445</v>
      </c>
      <c r="B1061" t="s">
        <v>332</v>
      </c>
      <c r="C1061" t="s">
        <v>207</v>
      </c>
      <c r="D1061" t="s">
        <v>62</v>
      </c>
      <c r="E1061" t="s">
        <v>1304</v>
      </c>
      <c r="F1061">
        <v>33</v>
      </c>
      <c r="G1061" s="4">
        <v>41258</v>
      </c>
    </row>
    <row r="1062" spans="1:7" x14ac:dyDescent="0.25">
      <c r="A1062">
        <v>23411</v>
      </c>
      <c r="B1062" t="s">
        <v>281</v>
      </c>
      <c r="C1062" t="s">
        <v>135</v>
      </c>
      <c r="D1062" t="s">
        <v>55</v>
      </c>
      <c r="E1062" t="s">
        <v>1305</v>
      </c>
      <c r="F1062">
        <v>141</v>
      </c>
      <c r="G1062" s="4">
        <v>41259</v>
      </c>
    </row>
    <row r="1063" spans="1:7" x14ac:dyDescent="0.25">
      <c r="A1063">
        <v>23361</v>
      </c>
      <c r="B1063" t="s">
        <v>200</v>
      </c>
      <c r="C1063" t="s">
        <v>201</v>
      </c>
      <c r="D1063" t="s">
        <v>26</v>
      </c>
      <c r="E1063" t="s">
        <v>1304</v>
      </c>
      <c r="F1063">
        <v>55</v>
      </c>
      <c r="G1063" s="4">
        <v>41259</v>
      </c>
    </row>
    <row r="1064" spans="1:7" x14ac:dyDescent="0.25">
      <c r="A1064">
        <v>23913</v>
      </c>
      <c r="B1064" t="s">
        <v>888</v>
      </c>
      <c r="C1064" t="s">
        <v>146</v>
      </c>
      <c r="D1064" t="s">
        <v>20</v>
      </c>
      <c r="E1064" t="s">
        <v>1304</v>
      </c>
      <c r="F1064">
        <v>208</v>
      </c>
      <c r="G1064" s="4">
        <v>41259</v>
      </c>
    </row>
    <row r="1065" spans="1:7" x14ac:dyDescent="0.25">
      <c r="A1065">
        <v>23989</v>
      </c>
      <c r="B1065" t="s">
        <v>968</v>
      </c>
      <c r="C1065" t="s">
        <v>292</v>
      </c>
      <c r="D1065" t="s">
        <v>26</v>
      </c>
      <c r="E1065" t="s">
        <v>1304</v>
      </c>
      <c r="F1065">
        <v>136</v>
      </c>
      <c r="G1065" s="4">
        <v>41259</v>
      </c>
    </row>
    <row r="1066" spans="1:7" x14ac:dyDescent="0.25">
      <c r="A1066">
        <v>24178</v>
      </c>
      <c r="B1066" t="s">
        <v>1166</v>
      </c>
      <c r="C1066" t="s">
        <v>298</v>
      </c>
      <c r="D1066" t="s">
        <v>31</v>
      </c>
      <c r="E1066" t="s">
        <v>1305</v>
      </c>
      <c r="F1066">
        <v>164</v>
      </c>
      <c r="G1066" s="4">
        <v>41259</v>
      </c>
    </row>
    <row r="1067" spans="1:7" x14ac:dyDescent="0.25">
      <c r="A1067">
        <v>23826</v>
      </c>
      <c r="B1067" t="s">
        <v>797</v>
      </c>
      <c r="C1067" t="s">
        <v>710</v>
      </c>
      <c r="D1067" t="s">
        <v>55</v>
      </c>
      <c r="E1067" t="s">
        <v>1305</v>
      </c>
      <c r="F1067">
        <v>174</v>
      </c>
      <c r="G1067" s="4">
        <v>41259</v>
      </c>
    </row>
    <row r="1068" spans="1:7" x14ac:dyDescent="0.25">
      <c r="A1068">
        <v>23787</v>
      </c>
      <c r="B1068" t="s">
        <v>755</v>
      </c>
      <c r="C1068" t="s">
        <v>557</v>
      </c>
      <c r="D1068" t="s">
        <v>62</v>
      </c>
      <c r="E1068" t="s">
        <v>1305</v>
      </c>
      <c r="F1068">
        <v>152</v>
      </c>
      <c r="G1068" s="4">
        <v>41260</v>
      </c>
    </row>
    <row r="1069" spans="1:7" x14ac:dyDescent="0.25">
      <c r="A1069">
        <v>23458</v>
      </c>
      <c r="B1069" t="s">
        <v>351</v>
      </c>
      <c r="C1069" t="s">
        <v>352</v>
      </c>
      <c r="D1069" t="s">
        <v>43</v>
      </c>
      <c r="E1069" t="s">
        <v>1305</v>
      </c>
      <c r="F1069">
        <v>36</v>
      </c>
      <c r="G1069" s="4">
        <v>41260</v>
      </c>
    </row>
    <row r="1070" spans="1:7" x14ac:dyDescent="0.25">
      <c r="A1070">
        <v>24036</v>
      </c>
      <c r="B1070" t="s">
        <v>1020</v>
      </c>
      <c r="C1070" t="s">
        <v>924</v>
      </c>
      <c r="D1070" t="s">
        <v>20</v>
      </c>
      <c r="E1070" t="s">
        <v>1304</v>
      </c>
      <c r="F1070">
        <v>123</v>
      </c>
      <c r="G1070" s="4">
        <v>41261</v>
      </c>
    </row>
    <row r="1071" spans="1:7" x14ac:dyDescent="0.25">
      <c r="A1071">
        <v>23635</v>
      </c>
      <c r="B1071" t="s">
        <v>582</v>
      </c>
      <c r="C1071" t="s">
        <v>298</v>
      </c>
      <c r="D1071" t="s">
        <v>23</v>
      </c>
      <c r="E1071" t="s">
        <v>1306</v>
      </c>
      <c r="F1071">
        <v>67</v>
      </c>
      <c r="G1071" s="4">
        <v>41261</v>
      </c>
    </row>
    <row r="1072" spans="1:7" x14ac:dyDescent="0.25">
      <c r="A1072">
        <v>24071</v>
      </c>
      <c r="B1072" t="s">
        <v>1056</v>
      </c>
      <c r="C1072" t="s">
        <v>288</v>
      </c>
      <c r="D1072" t="s">
        <v>14</v>
      </c>
      <c r="E1072" t="s">
        <v>1305</v>
      </c>
      <c r="F1072">
        <v>89</v>
      </c>
      <c r="G1072" s="4">
        <v>41262</v>
      </c>
    </row>
    <row r="1073" spans="1:7" x14ac:dyDescent="0.25">
      <c r="A1073">
        <v>23620</v>
      </c>
      <c r="B1073" t="s">
        <v>562</v>
      </c>
      <c r="C1073" t="s">
        <v>86</v>
      </c>
      <c r="D1073" t="s">
        <v>62</v>
      </c>
      <c r="E1073" t="s">
        <v>1306</v>
      </c>
      <c r="F1073">
        <v>172</v>
      </c>
      <c r="G1073" s="4">
        <v>41263</v>
      </c>
    </row>
    <row r="1074" spans="1:7" x14ac:dyDescent="0.25">
      <c r="A1074">
        <v>23909</v>
      </c>
      <c r="B1074" t="s">
        <v>884</v>
      </c>
      <c r="C1074" t="s">
        <v>352</v>
      </c>
      <c r="D1074" t="s">
        <v>17</v>
      </c>
      <c r="E1074" t="s">
        <v>1305</v>
      </c>
      <c r="F1074">
        <v>145</v>
      </c>
      <c r="G1074" s="4">
        <v>41263</v>
      </c>
    </row>
    <row r="1075" spans="1:7" x14ac:dyDescent="0.25">
      <c r="A1075">
        <v>24012</v>
      </c>
      <c r="B1075" t="s">
        <v>995</v>
      </c>
      <c r="C1075" t="s">
        <v>378</v>
      </c>
      <c r="D1075" t="s">
        <v>26</v>
      </c>
      <c r="E1075" t="s">
        <v>1305</v>
      </c>
      <c r="F1075">
        <v>74</v>
      </c>
      <c r="G1075" s="4">
        <v>41264</v>
      </c>
    </row>
    <row r="1076" spans="1:7" x14ac:dyDescent="0.25">
      <c r="A1076">
        <v>23847</v>
      </c>
      <c r="B1076" t="s">
        <v>821</v>
      </c>
      <c r="C1076" t="s">
        <v>207</v>
      </c>
      <c r="D1076" t="s">
        <v>14</v>
      </c>
      <c r="E1076" t="s">
        <v>1304</v>
      </c>
      <c r="F1076">
        <v>17</v>
      </c>
      <c r="G1076" s="4">
        <v>41264</v>
      </c>
    </row>
    <row r="1077" spans="1:7" x14ac:dyDescent="0.25">
      <c r="A1077">
        <v>24244</v>
      </c>
      <c r="B1077" t="s">
        <v>1233</v>
      </c>
      <c r="C1077" t="s">
        <v>296</v>
      </c>
      <c r="D1077" t="s">
        <v>23</v>
      </c>
      <c r="E1077" t="s">
        <v>1304</v>
      </c>
      <c r="F1077">
        <v>16</v>
      </c>
      <c r="G1077" s="4">
        <v>41264</v>
      </c>
    </row>
    <row r="1078" spans="1:7" x14ac:dyDescent="0.25">
      <c r="A1078">
        <v>23901</v>
      </c>
      <c r="B1078" t="s">
        <v>876</v>
      </c>
      <c r="C1078" t="s">
        <v>430</v>
      </c>
      <c r="D1078" t="s">
        <v>48</v>
      </c>
      <c r="E1078" t="s">
        <v>1305</v>
      </c>
      <c r="F1078">
        <v>157</v>
      </c>
      <c r="G1078" s="4">
        <v>41264</v>
      </c>
    </row>
    <row r="1079" spans="1:7" x14ac:dyDescent="0.25">
      <c r="A1079">
        <v>23573</v>
      </c>
      <c r="B1079" t="s">
        <v>504</v>
      </c>
      <c r="C1079" t="s">
        <v>127</v>
      </c>
      <c r="D1079" t="s">
        <v>17</v>
      </c>
      <c r="E1079" t="s">
        <v>1304</v>
      </c>
      <c r="F1079">
        <v>100</v>
      </c>
      <c r="G1079" s="4">
        <v>41265</v>
      </c>
    </row>
    <row r="1080" spans="1:7" x14ac:dyDescent="0.25">
      <c r="A1080">
        <v>23718</v>
      </c>
      <c r="B1080" t="s">
        <v>683</v>
      </c>
      <c r="C1080" t="s">
        <v>448</v>
      </c>
      <c r="D1080" t="s">
        <v>26</v>
      </c>
      <c r="E1080" t="s">
        <v>1304</v>
      </c>
      <c r="F1080">
        <v>108</v>
      </c>
      <c r="G1080" s="4">
        <v>41265</v>
      </c>
    </row>
    <row r="1081" spans="1:7" x14ac:dyDescent="0.25">
      <c r="A1081">
        <v>24186</v>
      </c>
      <c r="B1081" t="s">
        <v>1174</v>
      </c>
      <c r="C1081" t="s">
        <v>345</v>
      </c>
      <c r="D1081" t="s">
        <v>48</v>
      </c>
      <c r="E1081" t="s">
        <v>1305</v>
      </c>
      <c r="F1081">
        <v>183</v>
      </c>
      <c r="G1081" s="4">
        <v>41265</v>
      </c>
    </row>
    <row r="1082" spans="1:7" x14ac:dyDescent="0.25">
      <c r="A1082">
        <v>23491</v>
      </c>
      <c r="B1082" t="s">
        <v>397</v>
      </c>
      <c r="C1082" t="s">
        <v>108</v>
      </c>
      <c r="D1082" t="s">
        <v>62</v>
      </c>
      <c r="E1082" t="s">
        <v>1304</v>
      </c>
      <c r="F1082">
        <v>177</v>
      </c>
      <c r="G1082" s="4">
        <v>41265</v>
      </c>
    </row>
    <row r="1083" spans="1:7" x14ac:dyDescent="0.25">
      <c r="A1083">
        <v>23472</v>
      </c>
      <c r="B1083" t="s">
        <v>373</v>
      </c>
      <c r="C1083" t="s">
        <v>374</v>
      </c>
      <c r="D1083" t="s">
        <v>14</v>
      </c>
      <c r="E1083" t="s">
        <v>1304</v>
      </c>
      <c r="F1083">
        <v>62</v>
      </c>
      <c r="G1083" s="4">
        <v>41266</v>
      </c>
    </row>
    <row r="1084" spans="1:7" x14ac:dyDescent="0.25">
      <c r="A1084">
        <v>23832</v>
      </c>
      <c r="B1084" t="s">
        <v>804</v>
      </c>
      <c r="C1084" t="s">
        <v>557</v>
      </c>
      <c r="D1084" t="s">
        <v>43</v>
      </c>
      <c r="E1084" t="s">
        <v>1304</v>
      </c>
      <c r="F1084">
        <v>32</v>
      </c>
      <c r="G1084" s="4">
        <v>41267</v>
      </c>
    </row>
    <row r="1085" spans="1:7" x14ac:dyDescent="0.25">
      <c r="A1085">
        <v>23295</v>
      </c>
      <c r="B1085" t="s">
        <v>83</v>
      </c>
      <c r="C1085" t="s">
        <v>84</v>
      </c>
      <c r="D1085" t="s">
        <v>31</v>
      </c>
      <c r="E1085" t="s">
        <v>1305</v>
      </c>
      <c r="F1085">
        <v>159</v>
      </c>
      <c r="G1085" s="4">
        <v>41267</v>
      </c>
    </row>
    <row r="1086" spans="1:7" x14ac:dyDescent="0.25">
      <c r="A1086">
        <v>23987</v>
      </c>
      <c r="B1086" t="s">
        <v>966</v>
      </c>
      <c r="C1086" t="s">
        <v>307</v>
      </c>
      <c r="D1086" t="s">
        <v>23</v>
      </c>
      <c r="E1086" t="s">
        <v>1304</v>
      </c>
      <c r="F1086">
        <v>49</v>
      </c>
      <c r="G1086" s="4">
        <v>41267</v>
      </c>
    </row>
    <row r="1087" spans="1:7" x14ac:dyDescent="0.25">
      <c r="A1087">
        <v>23718</v>
      </c>
      <c r="B1087" t="s">
        <v>683</v>
      </c>
      <c r="C1087" t="s">
        <v>448</v>
      </c>
      <c r="D1087" t="s">
        <v>26</v>
      </c>
      <c r="E1087" t="s">
        <v>1305</v>
      </c>
      <c r="F1087">
        <v>197</v>
      </c>
      <c r="G1087" s="4">
        <v>41267</v>
      </c>
    </row>
    <row r="1088" spans="1:7" x14ac:dyDescent="0.25">
      <c r="A1088">
        <v>23361</v>
      </c>
      <c r="B1088" t="s">
        <v>200</v>
      </c>
      <c r="C1088" t="s">
        <v>201</v>
      </c>
      <c r="D1088" t="s">
        <v>23</v>
      </c>
      <c r="E1088" t="s">
        <v>1304</v>
      </c>
      <c r="F1088">
        <v>101</v>
      </c>
      <c r="G1088" s="4">
        <v>41268</v>
      </c>
    </row>
    <row r="1089" spans="1:7" x14ac:dyDescent="0.25">
      <c r="A1089">
        <v>24155</v>
      </c>
      <c r="B1089" t="s">
        <v>1142</v>
      </c>
      <c r="C1089" t="s">
        <v>414</v>
      </c>
      <c r="D1089" t="s">
        <v>14</v>
      </c>
      <c r="E1089" t="s">
        <v>1305</v>
      </c>
      <c r="F1089">
        <v>98</v>
      </c>
      <c r="G1089" s="4">
        <v>41268</v>
      </c>
    </row>
    <row r="1090" spans="1:7" x14ac:dyDescent="0.25">
      <c r="A1090">
        <v>23943</v>
      </c>
      <c r="B1090" t="s">
        <v>919</v>
      </c>
      <c r="C1090" t="s">
        <v>193</v>
      </c>
      <c r="D1090" t="s">
        <v>23</v>
      </c>
      <c r="E1090" t="s">
        <v>1304</v>
      </c>
      <c r="F1090">
        <v>101</v>
      </c>
      <c r="G1090" s="4">
        <v>41268</v>
      </c>
    </row>
    <row r="1091" spans="1:7" x14ac:dyDescent="0.25">
      <c r="A1091">
        <v>23635</v>
      </c>
      <c r="B1091" t="s">
        <v>582</v>
      </c>
      <c r="C1091" t="s">
        <v>298</v>
      </c>
      <c r="D1091" t="s">
        <v>43</v>
      </c>
      <c r="E1091" t="s">
        <v>1304</v>
      </c>
      <c r="F1091">
        <v>61</v>
      </c>
      <c r="G1091" s="4">
        <v>41268</v>
      </c>
    </row>
    <row r="1092" spans="1:7" x14ac:dyDescent="0.25">
      <c r="A1092">
        <v>23710</v>
      </c>
      <c r="B1092" t="s">
        <v>674</v>
      </c>
      <c r="C1092" t="s">
        <v>76</v>
      </c>
      <c r="D1092" t="s">
        <v>23</v>
      </c>
      <c r="E1092" t="s">
        <v>1304</v>
      </c>
      <c r="F1092">
        <v>86</v>
      </c>
      <c r="G1092" s="4">
        <v>41268</v>
      </c>
    </row>
    <row r="1093" spans="1:7" x14ac:dyDescent="0.25">
      <c r="A1093">
        <v>23679</v>
      </c>
      <c r="B1093" t="s">
        <v>638</v>
      </c>
      <c r="C1093" t="s">
        <v>167</v>
      </c>
      <c r="D1093" t="s">
        <v>55</v>
      </c>
      <c r="E1093" t="s">
        <v>1305</v>
      </c>
      <c r="F1093">
        <v>123</v>
      </c>
      <c r="G1093" s="4">
        <v>41270</v>
      </c>
    </row>
    <row r="1094" spans="1:7" x14ac:dyDescent="0.25">
      <c r="A1094">
        <v>23478</v>
      </c>
      <c r="B1094" t="s">
        <v>382</v>
      </c>
      <c r="C1094" t="s">
        <v>19</v>
      </c>
      <c r="D1094" t="s">
        <v>23</v>
      </c>
      <c r="E1094" t="s">
        <v>1304</v>
      </c>
      <c r="F1094">
        <v>184</v>
      </c>
      <c r="G1094" s="4">
        <v>41271</v>
      </c>
    </row>
    <row r="1095" spans="1:7" x14ac:dyDescent="0.25">
      <c r="A1095">
        <v>23335</v>
      </c>
      <c r="B1095" t="s">
        <v>155</v>
      </c>
      <c r="C1095" t="s">
        <v>156</v>
      </c>
      <c r="D1095" t="s">
        <v>17</v>
      </c>
      <c r="E1095" t="s">
        <v>1305</v>
      </c>
      <c r="F1095">
        <v>44</v>
      </c>
      <c r="G1095" s="4">
        <v>41272</v>
      </c>
    </row>
    <row r="1096" spans="1:7" x14ac:dyDescent="0.25">
      <c r="A1096">
        <v>23829</v>
      </c>
      <c r="B1096" t="s">
        <v>800</v>
      </c>
      <c r="C1096" t="s">
        <v>801</v>
      </c>
      <c r="D1096" t="s">
        <v>31</v>
      </c>
      <c r="E1096" t="s">
        <v>1305</v>
      </c>
      <c r="F1096">
        <v>23</v>
      </c>
      <c r="G1096" s="4">
        <v>41272</v>
      </c>
    </row>
    <row r="1097" spans="1:7" x14ac:dyDescent="0.25">
      <c r="A1097">
        <v>23286</v>
      </c>
      <c r="B1097" t="s">
        <v>65</v>
      </c>
      <c r="C1097" t="s">
        <v>66</v>
      </c>
      <c r="D1097" t="s">
        <v>31</v>
      </c>
      <c r="E1097" t="s">
        <v>1304</v>
      </c>
      <c r="F1097">
        <v>191</v>
      </c>
      <c r="G1097" s="4">
        <v>41272</v>
      </c>
    </row>
    <row r="1098" spans="1:7" x14ac:dyDescent="0.25">
      <c r="A1098">
        <v>23481</v>
      </c>
      <c r="B1098" t="s">
        <v>385</v>
      </c>
      <c r="C1098" t="s">
        <v>354</v>
      </c>
      <c r="D1098" t="s">
        <v>48</v>
      </c>
      <c r="E1098" t="s">
        <v>1304</v>
      </c>
      <c r="F1098">
        <v>199</v>
      </c>
      <c r="G1098" s="4">
        <v>41273</v>
      </c>
    </row>
    <row r="1099" spans="1:7" x14ac:dyDescent="0.25">
      <c r="A1099">
        <v>23728</v>
      </c>
      <c r="B1099" t="s">
        <v>693</v>
      </c>
      <c r="C1099" t="s">
        <v>90</v>
      </c>
      <c r="D1099" t="s">
        <v>11</v>
      </c>
      <c r="E1099" t="s">
        <v>1306</v>
      </c>
      <c r="F1099">
        <v>206</v>
      </c>
      <c r="G1099" s="4">
        <v>41273</v>
      </c>
    </row>
    <row r="1100" spans="1:7" x14ac:dyDescent="0.25">
      <c r="A1100">
        <v>23885</v>
      </c>
      <c r="B1100" t="s">
        <v>860</v>
      </c>
      <c r="C1100" t="s">
        <v>245</v>
      </c>
      <c r="D1100" t="s">
        <v>62</v>
      </c>
      <c r="E1100" t="s">
        <v>1306</v>
      </c>
      <c r="F1100">
        <v>135</v>
      </c>
      <c r="G1100" s="4">
        <v>41273</v>
      </c>
    </row>
    <row r="1101" spans="1:7" x14ac:dyDescent="0.25">
      <c r="A1101">
        <v>23531</v>
      </c>
      <c r="B1101" t="s">
        <v>449</v>
      </c>
      <c r="C1101" t="s">
        <v>142</v>
      </c>
      <c r="D1101" t="s">
        <v>14</v>
      </c>
      <c r="E1101" t="s">
        <v>1305</v>
      </c>
      <c r="F1101">
        <v>125</v>
      </c>
      <c r="G1101" s="4">
        <v>41274</v>
      </c>
    </row>
    <row r="1102" spans="1:7" x14ac:dyDescent="0.25">
      <c r="A1102">
        <v>23872</v>
      </c>
      <c r="B1102" t="s">
        <v>847</v>
      </c>
      <c r="C1102" t="s">
        <v>102</v>
      </c>
      <c r="D1102" t="s">
        <v>14</v>
      </c>
      <c r="E1102" t="s">
        <v>1305</v>
      </c>
      <c r="F1102">
        <v>143</v>
      </c>
      <c r="G1102" s="4">
        <v>41274</v>
      </c>
    </row>
    <row r="1103" spans="1:7" x14ac:dyDescent="0.25">
      <c r="A1103">
        <v>24149</v>
      </c>
      <c r="B1103" t="s">
        <v>1136</v>
      </c>
      <c r="C1103" t="s">
        <v>269</v>
      </c>
      <c r="D1103" t="s">
        <v>20</v>
      </c>
      <c r="E1103" t="s">
        <v>1304</v>
      </c>
      <c r="F1103">
        <v>208</v>
      </c>
      <c r="G1103" s="4">
        <v>41274</v>
      </c>
    </row>
    <row r="1104" spans="1:7" x14ac:dyDescent="0.25">
      <c r="A1104">
        <v>23578</v>
      </c>
      <c r="B1104" t="s">
        <v>510</v>
      </c>
      <c r="C1104" t="s">
        <v>414</v>
      </c>
      <c r="D1104" t="s">
        <v>62</v>
      </c>
      <c r="E1104" t="s">
        <v>1304</v>
      </c>
      <c r="F1104">
        <v>96</v>
      </c>
      <c r="G1104" s="4">
        <v>41275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 tint="0.79998168889431442"/>
  </sheetPr>
  <dimension ref="A1:I1001"/>
  <sheetViews>
    <sheetView workbookViewId="0">
      <selection activeCell="G17" sqref="G17"/>
    </sheetView>
  </sheetViews>
  <sheetFormatPr defaultColWidth="11.44140625" defaultRowHeight="13.2" x14ac:dyDescent="0.25"/>
  <cols>
    <col min="1" max="1" width="6" bestFit="1" customWidth="1"/>
    <col min="2" max="2" width="19" bestFit="1" customWidth="1"/>
    <col min="3" max="3" width="41.44140625" bestFit="1" customWidth="1"/>
    <col min="4" max="4" width="10.77734375" bestFit="1" customWidth="1"/>
    <col min="5" max="5" width="12.21875" bestFit="1" customWidth="1"/>
    <col min="6" max="6" width="8.77734375" bestFit="1" customWidth="1"/>
    <col min="7" max="7" width="10.21875" bestFit="1" customWidth="1"/>
    <col min="8" max="256" width="9.21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615</v>
      </c>
      <c r="F1" t="s">
        <v>4</v>
      </c>
      <c r="G1" s="1" t="s">
        <v>5</v>
      </c>
    </row>
    <row r="2" spans="1:7" x14ac:dyDescent="0.25">
      <c r="A2">
        <v>24082</v>
      </c>
      <c r="B2" t="s">
        <v>1067</v>
      </c>
      <c r="C2" t="s">
        <v>156</v>
      </c>
      <c r="D2" t="s">
        <v>23</v>
      </c>
      <c r="E2" t="str">
        <f t="shared" ref="E2:E65" ca="1" si="0">IF(INT(RAND()*2)=1,"Online",IF(INT(RAND()*5)&gt;0,"Retail","Direct"))</f>
        <v>Online</v>
      </c>
      <c r="F2">
        <v>150</v>
      </c>
      <c r="G2" s="4">
        <v>40545</v>
      </c>
    </row>
    <row r="3" spans="1:7" x14ac:dyDescent="0.25">
      <c r="A3">
        <v>24152</v>
      </c>
      <c r="B3" t="s">
        <v>1139</v>
      </c>
      <c r="C3" t="s">
        <v>302</v>
      </c>
      <c r="D3" t="s">
        <v>8</v>
      </c>
      <c r="E3" t="str">
        <f t="shared" ca="1" si="0"/>
        <v>Retail</v>
      </c>
      <c r="F3">
        <v>130</v>
      </c>
      <c r="G3" s="4">
        <v>40545</v>
      </c>
    </row>
    <row r="4" spans="1:7" x14ac:dyDescent="0.25">
      <c r="A4">
        <v>24114</v>
      </c>
      <c r="B4" t="s">
        <v>1099</v>
      </c>
      <c r="C4" t="s">
        <v>513</v>
      </c>
      <c r="D4" t="s">
        <v>48</v>
      </c>
      <c r="E4" t="str">
        <f t="shared" ca="1" si="0"/>
        <v>Retail</v>
      </c>
      <c r="F4">
        <v>179</v>
      </c>
      <c r="G4" s="4">
        <v>40546</v>
      </c>
    </row>
    <row r="5" spans="1:7" x14ac:dyDescent="0.25">
      <c r="A5">
        <v>24191</v>
      </c>
      <c r="B5" t="s">
        <v>1179</v>
      </c>
      <c r="C5" t="s">
        <v>28</v>
      </c>
      <c r="D5" t="s">
        <v>31</v>
      </c>
      <c r="E5" t="str">
        <f t="shared" ca="1" si="0"/>
        <v>Online</v>
      </c>
      <c r="F5">
        <v>127</v>
      </c>
      <c r="G5" s="4">
        <v>40546</v>
      </c>
    </row>
    <row r="6" spans="1:7" x14ac:dyDescent="0.25">
      <c r="A6">
        <v>24207</v>
      </c>
      <c r="B6" t="s">
        <v>1196</v>
      </c>
      <c r="C6" t="s">
        <v>104</v>
      </c>
      <c r="D6" t="s">
        <v>8</v>
      </c>
      <c r="E6" t="str">
        <f t="shared" ca="1" si="0"/>
        <v>Online</v>
      </c>
      <c r="F6">
        <v>210</v>
      </c>
      <c r="G6" s="4">
        <v>40547</v>
      </c>
    </row>
    <row r="7" spans="1:7" x14ac:dyDescent="0.25">
      <c r="A7">
        <v>24073</v>
      </c>
      <c r="B7" t="s">
        <v>1058</v>
      </c>
      <c r="C7" t="s">
        <v>296</v>
      </c>
      <c r="D7" t="s">
        <v>8</v>
      </c>
      <c r="E7" t="str">
        <f t="shared" ca="1" si="0"/>
        <v>Retail</v>
      </c>
      <c r="F7">
        <v>15</v>
      </c>
      <c r="G7" s="4">
        <v>40549</v>
      </c>
    </row>
    <row r="8" spans="1:7" x14ac:dyDescent="0.25">
      <c r="A8">
        <v>24081</v>
      </c>
      <c r="B8" t="s">
        <v>1066</v>
      </c>
      <c r="C8" t="s">
        <v>276</v>
      </c>
      <c r="D8" t="s">
        <v>23</v>
      </c>
      <c r="E8" t="str">
        <f t="shared" ca="1" si="0"/>
        <v>Retail</v>
      </c>
      <c r="F8">
        <v>192</v>
      </c>
      <c r="G8" s="4">
        <v>40549</v>
      </c>
    </row>
    <row r="9" spans="1:7" x14ac:dyDescent="0.25">
      <c r="A9">
        <v>24173</v>
      </c>
      <c r="B9" t="s">
        <v>1161</v>
      </c>
      <c r="C9" t="s">
        <v>19</v>
      </c>
      <c r="D9" t="s">
        <v>17</v>
      </c>
      <c r="E9" t="str">
        <f t="shared" ca="1" si="0"/>
        <v>Retail</v>
      </c>
      <c r="F9">
        <v>136</v>
      </c>
      <c r="G9" s="4">
        <v>40549</v>
      </c>
    </row>
    <row r="10" spans="1:7" x14ac:dyDescent="0.25">
      <c r="A10">
        <v>24136</v>
      </c>
      <c r="B10" t="s">
        <v>1123</v>
      </c>
      <c r="C10" t="s">
        <v>442</v>
      </c>
      <c r="D10" t="s">
        <v>31</v>
      </c>
      <c r="E10" t="str">
        <f t="shared" ca="1" si="0"/>
        <v>Online</v>
      </c>
      <c r="F10">
        <v>174</v>
      </c>
      <c r="G10" s="4">
        <v>40550</v>
      </c>
    </row>
    <row r="11" spans="1:7" x14ac:dyDescent="0.25">
      <c r="A11">
        <v>24131</v>
      </c>
      <c r="B11" t="s">
        <v>1118</v>
      </c>
      <c r="C11" t="s">
        <v>553</v>
      </c>
      <c r="D11" t="s">
        <v>26</v>
      </c>
      <c r="E11" t="str">
        <f t="shared" ca="1" si="0"/>
        <v>Retail</v>
      </c>
      <c r="F11">
        <v>198</v>
      </c>
      <c r="G11" s="4">
        <v>40551</v>
      </c>
    </row>
    <row r="12" spans="1:7" x14ac:dyDescent="0.25">
      <c r="A12">
        <v>24255</v>
      </c>
      <c r="B12" t="s">
        <v>1245</v>
      </c>
      <c r="C12" t="s">
        <v>592</v>
      </c>
      <c r="D12" t="s">
        <v>26</v>
      </c>
      <c r="E12" t="str">
        <f t="shared" ca="1" si="0"/>
        <v>Retail</v>
      </c>
      <c r="F12">
        <v>189</v>
      </c>
      <c r="G12" s="4">
        <v>40552</v>
      </c>
    </row>
    <row r="13" spans="1:7" x14ac:dyDescent="0.25">
      <c r="A13">
        <v>24225</v>
      </c>
      <c r="B13" t="s">
        <v>1214</v>
      </c>
      <c r="C13" t="s">
        <v>356</v>
      </c>
      <c r="D13" t="s">
        <v>23</v>
      </c>
      <c r="E13" t="str">
        <f t="shared" ca="1" si="0"/>
        <v>Online</v>
      </c>
      <c r="F13">
        <v>141</v>
      </c>
      <c r="G13" s="4">
        <v>40553</v>
      </c>
    </row>
    <row r="14" spans="1:7" x14ac:dyDescent="0.25">
      <c r="A14">
        <v>24067</v>
      </c>
      <c r="B14" t="s">
        <v>1051</v>
      </c>
      <c r="C14" t="s">
        <v>102</v>
      </c>
      <c r="D14" t="s">
        <v>20</v>
      </c>
      <c r="E14" t="str">
        <f t="shared" ca="1" si="0"/>
        <v>Online</v>
      </c>
      <c r="F14">
        <v>4</v>
      </c>
      <c r="G14" s="4">
        <v>40555</v>
      </c>
    </row>
    <row r="15" spans="1:7" x14ac:dyDescent="0.25">
      <c r="A15">
        <v>24153</v>
      </c>
      <c r="B15" t="s">
        <v>1140</v>
      </c>
      <c r="C15" t="s">
        <v>469</v>
      </c>
      <c r="D15" t="s">
        <v>14</v>
      </c>
      <c r="E15" t="str">
        <f t="shared" ca="1" si="0"/>
        <v>Retail</v>
      </c>
      <c r="F15">
        <v>173</v>
      </c>
      <c r="G15" s="4">
        <v>40555</v>
      </c>
    </row>
    <row r="16" spans="1:7" x14ac:dyDescent="0.25">
      <c r="A16">
        <v>24258</v>
      </c>
      <c r="B16" t="s">
        <v>1248</v>
      </c>
      <c r="C16" t="s">
        <v>70</v>
      </c>
      <c r="D16" t="s">
        <v>31</v>
      </c>
      <c r="E16" t="str">
        <f t="shared" ca="1" si="0"/>
        <v>Online</v>
      </c>
      <c r="F16">
        <v>80</v>
      </c>
      <c r="G16" s="4">
        <v>40556</v>
      </c>
    </row>
    <row r="17" spans="1:7" x14ac:dyDescent="0.25">
      <c r="A17">
        <v>24075</v>
      </c>
      <c r="B17" t="s">
        <v>1060</v>
      </c>
      <c r="C17" t="s">
        <v>408</v>
      </c>
      <c r="D17" t="s">
        <v>62</v>
      </c>
      <c r="E17" t="str">
        <f t="shared" ca="1" si="0"/>
        <v>Retail</v>
      </c>
      <c r="F17">
        <v>4</v>
      </c>
      <c r="G17" s="4">
        <v>40557</v>
      </c>
    </row>
    <row r="18" spans="1:7" x14ac:dyDescent="0.25">
      <c r="A18">
        <v>24223</v>
      </c>
      <c r="B18" t="s">
        <v>1212</v>
      </c>
      <c r="C18" t="s">
        <v>653</v>
      </c>
      <c r="D18" t="s">
        <v>20</v>
      </c>
      <c r="E18" t="str">
        <f t="shared" ca="1" si="0"/>
        <v>Retail</v>
      </c>
      <c r="F18">
        <v>106</v>
      </c>
      <c r="G18" s="4">
        <v>40558</v>
      </c>
    </row>
    <row r="19" spans="1:7" x14ac:dyDescent="0.25">
      <c r="A19">
        <v>24155</v>
      </c>
      <c r="B19" t="s">
        <v>1142</v>
      </c>
      <c r="C19" t="s">
        <v>414</v>
      </c>
      <c r="D19" t="s">
        <v>55</v>
      </c>
      <c r="E19" t="str">
        <f t="shared" ca="1" si="0"/>
        <v>Retail</v>
      </c>
      <c r="F19">
        <v>44</v>
      </c>
      <c r="G19" s="4">
        <v>40560</v>
      </c>
    </row>
    <row r="20" spans="1:7" x14ac:dyDescent="0.25">
      <c r="A20">
        <v>24166</v>
      </c>
      <c r="B20" t="s">
        <v>1153</v>
      </c>
      <c r="C20" t="s">
        <v>298</v>
      </c>
      <c r="D20" t="s">
        <v>23</v>
      </c>
      <c r="E20" t="str">
        <f t="shared" ca="1" si="0"/>
        <v>Online</v>
      </c>
      <c r="F20">
        <v>191</v>
      </c>
      <c r="G20" s="4">
        <v>40560</v>
      </c>
    </row>
    <row r="21" spans="1:7" x14ac:dyDescent="0.25">
      <c r="A21">
        <v>24195</v>
      </c>
      <c r="B21" t="s">
        <v>1183</v>
      </c>
      <c r="C21" t="s">
        <v>808</v>
      </c>
      <c r="D21" t="s">
        <v>8</v>
      </c>
      <c r="E21" t="str">
        <f t="shared" ca="1" si="0"/>
        <v>Online</v>
      </c>
      <c r="F21">
        <v>132</v>
      </c>
      <c r="G21" s="4">
        <v>40560</v>
      </c>
    </row>
    <row r="22" spans="1:7" x14ac:dyDescent="0.25">
      <c r="A22">
        <v>24193</v>
      </c>
      <c r="B22" t="s">
        <v>1181</v>
      </c>
      <c r="C22" t="s">
        <v>167</v>
      </c>
      <c r="D22" t="s">
        <v>31</v>
      </c>
      <c r="E22" t="str">
        <f t="shared" ca="1" si="0"/>
        <v>Online</v>
      </c>
      <c r="F22">
        <v>133</v>
      </c>
      <c r="G22" s="4">
        <v>40562</v>
      </c>
    </row>
    <row r="23" spans="1:7" x14ac:dyDescent="0.25">
      <c r="A23">
        <v>24208</v>
      </c>
      <c r="B23" t="s">
        <v>1197</v>
      </c>
      <c r="C23" t="s">
        <v>59</v>
      </c>
      <c r="D23" t="s">
        <v>62</v>
      </c>
      <c r="E23" t="str">
        <f t="shared" ca="1" si="0"/>
        <v>Retail</v>
      </c>
      <c r="F23">
        <v>94</v>
      </c>
      <c r="G23" s="4">
        <v>40564</v>
      </c>
    </row>
    <row r="24" spans="1:7" x14ac:dyDescent="0.25">
      <c r="A24">
        <v>24180</v>
      </c>
      <c r="B24" t="s">
        <v>1168</v>
      </c>
      <c r="C24" t="s">
        <v>280</v>
      </c>
      <c r="D24" t="s">
        <v>8</v>
      </c>
      <c r="E24" t="str">
        <f t="shared" ca="1" si="0"/>
        <v>Online</v>
      </c>
      <c r="F24">
        <v>168</v>
      </c>
      <c r="G24" s="4">
        <v>40565</v>
      </c>
    </row>
    <row r="25" spans="1:7" x14ac:dyDescent="0.25">
      <c r="A25">
        <v>24164</v>
      </c>
      <c r="B25" t="s">
        <v>1151</v>
      </c>
      <c r="C25" t="s">
        <v>370</v>
      </c>
      <c r="D25" t="s">
        <v>20</v>
      </c>
      <c r="E25" t="str">
        <f t="shared" ca="1" si="0"/>
        <v>Online</v>
      </c>
      <c r="F25">
        <v>119</v>
      </c>
      <c r="G25" s="4">
        <v>40568</v>
      </c>
    </row>
    <row r="26" spans="1:7" x14ac:dyDescent="0.25">
      <c r="A26">
        <v>24106</v>
      </c>
      <c r="B26" t="s">
        <v>1091</v>
      </c>
      <c r="C26" t="s">
        <v>547</v>
      </c>
      <c r="D26" t="s">
        <v>14</v>
      </c>
      <c r="E26" t="str">
        <f t="shared" ca="1" si="0"/>
        <v>Online</v>
      </c>
      <c r="F26">
        <v>102</v>
      </c>
      <c r="G26" s="4">
        <v>40570</v>
      </c>
    </row>
    <row r="27" spans="1:7" x14ac:dyDescent="0.25">
      <c r="A27">
        <v>24202</v>
      </c>
      <c r="B27" t="s">
        <v>1191</v>
      </c>
      <c r="C27" t="s">
        <v>372</v>
      </c>
      <c r="D27" t="s">
        <v>11</v>
      </c>
      <c r="E27" t="str">
        <f t="shared" ca="1" si="0"/>
        <v>Direct</v>
      </c>
      <c r="F27">
        <v>44</v>
      </c>
      <c r="G27" s="4">
        <v>40571</v>
      </c>
    </row>
    <row r="28" spans="1:7" x14ac:dyDescent="0.25">
      <c r="A28">
        <v>24089</v>
      </c>
      <c r="B28" t="s">
        <v>1074</v>
      </c>
      <c r="C28" t="s">
        <v>314</v>
      </c>
      <c r="D28" t="s">
        <v>62</v>
      </c>
      <c r="E28" t="str">
        <f t="shared" ca="1" si="0"/>
        <v>Retail</v>
      </c>
      <c r="F28">
        <v>124</v>
      </c>
      <c r="G28" s="4">
        <v>40572</v>
      </c>
    </row>
    <row r="29" spans="1:7" x14ac:dyDescent="0.25">
      <c r="A29">
        <v>24128</v>
      </c>
      <c r="B29" t="s">
        <v>1115</v>
      </c>
      <c r="C29" t="s">
        <v>298</v>
      </c>
      <c r="D29" t="s">
        <v>23</v>
      </c>
      <c r="E29" t="str">
        <f t="shared" ca="1" si="0"/>
        <v>Retail</v>
      </c>
      <c r="F29">
        <v>183</v>
      </c>
      <c r="G29" s="4">
        <v>40572</v>
      </c>
    </row>
    <row r="30" spans="1:7" x14ac:dyDescent="0.25">
      <c r="A30">
        <v>24222</v>
      </c>
      <c r="B30" t="s">
        <v>1211</v>
      </c>
      <c r="C30" t="s">
        <v>617</v>
      </c>
      <c r="D30" t="s">
        <v>31</v>
      </c>
      <c r="E30" t="str">
        <f t="shared" ca="1" si="0"/>
        <v>Direct</v>
      </c>
      <c r="F30">
        <v>3</v>
      </c>
      <c r="G30" s="4">
        <v>40573</v>
      </c>
    </row>
    <row r="31" spans="1:7" x14ac:dyDescent="0.25">
      <c r="A31">
        <v>24090</v>
      </c>
      <c r="B31" t="s">
        <v>1075</v>
      </c>
      <c r="C31" t="s">
        <v>102</v>
      </c>
      <c r="D31" t="s">
        <v>62</v>
      </c>
      <c r="E31" t="str">
        <f t="shared" ca="1" si="0"/>
        <v>Online</v>
      </c>
      <c r="F31">
        <v>42</v>
      </c>
      <c r="G31" s="4">
        <v>40575</v>
      </c>
    </row>
    <row r="32" spans="1:7" x14ac:dyDescent="0.25">
      <c r="A32">
        <v>24257</v>
      </c>
      <c r="B32" t="s">
        <v>1247</v>
      </c>
      <c r="C32" t="s">
        <v>343</v>
      </c>
      <c r="D32" t="s">
        <v>14</v>
      </c>
      <c r="E32" t="str">
        <f t="shared" ca="1" si="0"/>
        <v>Online</v>
      </c>
      <c r="F32">
        <v>17</v>
      </c>
      <c r="G32" s="4">
        <v>40578</v>
      </c>
    </row>
    <row r="33" spans="1:7" x14ac:dyDescent="0.25">
      <c r="A33">
        <v>24243</v>
      </c>
      <c r="B33" t="s">
        <v>1232</v>
      </c>
      <c r="C33" t="s">
        <v>88</v>
      </c>
      <c r="D33" t="s">
        <v>20</v>
      </c>
      <c r="E33" t="str">
        <f t="shared" ca="1" si="0"/>
        <v>Online</v>
      </c>
      <c r="F33">
        <v>88</v>
      </c>
      <c r="G33" s="4">
        <v>40579</v>
      </c>
    </row>
    <row r="34" spans="1:7" x14ac:dyDescent="0.25">
      <c r="A34">
        <v>24115</v>
      </c>
      <c r="B34" t="s">
        <v>1100</v>
      </c>
      <c r="C34" t="s">
        <v>1101</v>
      </c>
      <c r="D34" t="s">
        <v>17</v>
      </c>
      <c r="E34" t="str">
        <f t="shared" ca="1" si="0"/>
        <v>Online</v>
      </c>
      <c r="F34">
        <v>169</v>
      </c>
      <c r="G34" s="4">
        <v>40582</v>
      </c>
    </row>
    <row r="35" spans="1:7" x14ac:dyDescent="0.25">
      <c r="A35">
        <v>24065</v>
      </c>
      <c r="B35" t="s">
        <v>1049</v>
      </c>
      <c r="C35" t="s">
        <v>261</v>
      </c>
      <c r="D35" t="s">
        <v>20</v>
      </c>
      <c r="E35" t="str">
        <f t="shared" ca="1" si="0"/>
        <v>Direct</v>
      </c>
      <c r="F35">
        <v>57</v>
      </c>
      <c r="G35" s="4">
        <v>40585</v>
      </c>
    </row>
    <row r="36" spans="1:7" x14ac:dyDescent="0.25">
      <c r="A36">
        <v>24194</v>
      </c>
      <c r="B36" t="s">
        <v>1182</v>
      </c>
      <c r="C36" t="s">
        <v>90</v>
      </c>
      <c r="D36" t="s">
        <v>55</v>
      </c>
      <c r="E36" t="str">
        <f t="shared" ca="1" si="0"/>
        <v>Online</v>
      </c>
      <c r="F36">
        <v>138</v>
      </c>
      <c r="G36" s="4">
        <v>40586</v>
      </c>
    </row>
    <row r="37" spans="1:7" x14ac:dyDescent="0.25">
      <c r="A37">
        <v>24122</v>
      </c>
      <c r="B37" t="s">
        <v>1109</v>
      </c>
      <c r="C37" t="s">
        <v>354</v>
      </c>
      <c r="D37" t="s">
        <v>62</v>
      </c>
      <c r="E37" t="str">
        <f t="shared" ca="1" si="0"/>
        <v>Retail</v>
      </c>
      <c r="F37">
        <v>125</v>
      </c>
      <c r="G37" s="4">
        <v>40588</v>
      </c>
    </row>
    <row r="38" spans="1:7" x14ac:dyDescent="0.25">
      <c r="A38">
        <v>24070</v>
      </c>
      <c r="B38" t="s">
        <v>1055</v>
      </c>
      <c r="C38" t="s">
        <v>135</v>
      </c>
      <c r="D38" t="s">
        <v>26</v>
      </c>
      <c r="E38" t="str">
        <f t="shared" ca="1" si="0"/>
        <v>Retail</v>
      </c>
      <c r="F38">
        <v>94</v>
      </c>
      <c r="G38" s="4">
        <v>40589</v>
      </c>
    </row>
    <row r="39" spans="1:7" x14ac:dyDescent="0.25">
      <c r="A39">
        <v>24141</v>
      </c>
      <c r="B39" t="s">
        <v>1128</v>
      </c>
      <c r="C39" t="s">
        <v>404</v>
      </c>
      <c r="D39" t="s">
        <v>62</v>
      </c>
      <c r="E39" t="str">
        <f t="shared" ca="1" si="0"/>
        <v>Retail</v>
      </c>
      <c r="F39">
        <v>203</v>
      </c>
      <c r="G39" s="4">
        <v>40590</v>
      </c>
    </row>
    <row r="40" spans="1:7" x14ac:dyDescent="0.25">
      <c r="A40">
        <v>24134</v>
      </c>
      <c r="B40" t="s">
        <v>1121</v>
      </c>
      <c r="C40" t="s">
        <v>316</v>
      </c>
      <c r="D40" t="s">
        <v>31</v>
      </c>
      <c r="E40" t="str">
        <f t="shared" ca="1" si="0"/>
        <v>Retail</v>
      </c>
      <c r="F40">
        <v>47</v>
      </c>
      <c r="G40" s="4">
        <v>40591</v>
      </c>
    </row>
    <row r="41" spans="1:7" x14ac:dyDescent="0.25">
      <c r="A41">
        <v>24101</v>
      </c>
      <c r="B41" t="s">
        <v>1086</v>
      </c>
      <c r="C41" t="s">
        <v>138</v>
      </c>
      <c r="D41" t="s">
        <v>17</v>
      </c>
      <c r="E41" t="str">
        <f t="shared" ca="1" si="0"/>
        <v>Online</v>
      </c>
      <c r="F41">
        <v>143</v>
      </c>
      <c r="G41" s="4">
        <v>40592</v>
      </c>
    </row>
    <row r="42" spans="1:7" x14ac:dyDescent="0.25">
      <c r="A42">
        <v>24118</v>
      </c>
      <c r="B42" t="s">
        <v>1104</v>
      </c>
      <c r="C42" t="s">
        <v>165</v>
      </c>
      <c r="D42" t="s">
        <v>43</v>
      </c>
      <c r="E42" t="str">
        <f t="shared" ca="1" si="0"/>
        <v>Online</v>
      </c>
      <c r="F42">
        <v>41</v>
      </c>
      <c r="G42" s="4">
        <v>40593</v>
      </c>
    </row>
    <row r="43" spans="1:7" x14ac:dyDescent="0.25">
      <c r="A43">
        <v>24184</v>
      </c>
      <c r="B43" t="s">
        <v>1172</v>
      </c>
      <c r="C43" t="s">
        <v>984</v>
      </c>
      <c r="D43" t="s">
        <v>48</v>
      </c>
      <c r="E43" t="str">
        <f t="shared" ca="1" si="0"/>
        <v>Online</v>
      </c>
      <c r="F43">
        <v>135</v>
      </c>
      <c r="G43" s="4">
        <v>40593</v>
      </c>
    </row>
    <row r="44" spans="1:7" x14ac:dyDescent="0.25">
      <c r="A44">
        <v>24062</v>
      </c>
      <c r="B44" t="s">
        <v>1046</v>
      </c>
      <c r="C44" t="s">
        <v>336</v>
      </c>
      <c r="D44" t="s">
        <v>48</v>
      </c>
      <c r="E44" t="str">
        <f t="shared" ca="1" si="0"/>
        <v>Retail</v>
      </c>
      <c r="F44">
        <v>43</v>
      </c>
      <c r="G44" s="4">
        <v>40594</v>
      </c>
    </row>
    <row r="45" spans="1:7" x14ac:dyDescent="0.25">
      <c r="A45">
        <v>24102</v>
      </c>
      <c r="B45" t="s">
        <v>1087</v>
      </c>
      <c r="C45" t="s">
        <v>169</v>
      </c>
      <c r="D45" t="s">
        <v>55</v>
      </c>
      <c r="E45" t="str">
        <f t="shared" ca="1" si="0"/>
        <v>Online</v>
      </c>
      <c r="F45">
        <v>183</v>
      </c>
      <c r="G45" s="4">
        <v>40594</v>
      </c>
    </row>
    <row r="46" spans="1:7" x14ac:dyDescent="0.25">
      <c r="A46">
        <v>24130</v>
      </c>
      <c r="B46" t="s">
        <v>1117</v>
      </c>
      <c r="C46" t="s">
        <v>52</v>
      </c>
      <c r="D46" t="s">
        <v>17</v>
      </c>
      <c r="E46" t="str">
        <f t="shared" ca="1" si="0"/>
        <v>Online</v>
      </c>
      <c r="F46">
        <v>84</v>
      </c>
      <c r="G46" s="4">
        <v>40594</v>
      </c>
    </row>
    <row r="47" spans="1:7" x14ac:dyDescent="0.25">
      <c r="A47">
        <v>24214</v>
      </c>
      <c r="B47" t="s">
        <v>1203</v>
      </c>
      <c r="C47" t="s">
        <v>180</v>
      </c>
      <c r="D47" t="s">
        <v>17</v>
      </c>
      <c r="E47" t="str">
        <f t="shared" ca="1" si="0"/>
        <v>Retail</v>
      </c>
      <c r="F47">
        <v>120</v>
      </c>
      <c r="G47" s="4">
        <v>40595</v>
      </c>
    </row>
    <row r="48" spans="1:7" x14ac:dyDescent="0.25">
      <c r="A48">
        <v>24190</v>
      </c>
      <c r="B48" t="s">
        <v>1178</v>
      </c>
      <c r="C48" t="s">
        <v>290</v>
      </c>
      <c r="D48" t="s">
        <v>43</v>
      </c>
      <c r="E48" t="str">
        <f t="shared" ca="1" si="0"/>
        <v>Retail</v>
      </c>
      <c r="F48">
        <v>185</v>
      </c>
      <c r="G48" s="4">
        <v>40596</v>
      </c>
    </row>
    <row r="49" spans="1:7" x14ac:dyDescent="0.25">
      <c r="A49">
        <v>24236</v>
      </c>
      <c r="B49" t="s">
        <v>1225</v>
      </c>
      <c r="C49" t="s">
        <v>302</v>
      </c>
      <c r="D49" t="s">
        <v>14</v>
      </c>
      <c r="E49" t="str">
        <f t="shared" ca="1" si="0"/>
        <v>Online</v>
      </c>
      <c r="F49">
        <v>195</v>
      </c>
      <c r="G49" s="4">
        <v>40596</v>
      </c>
    </row>
    <row r="50" spans="1:7" x14ac:dyDescent="0.25">
      <c r="A50">
        <v>24175</v>
      </c>
      <c r="B50" t="s">
        <v>1163</v>
      </c>
      <c r="C50" t="s">
        <v>362</v>
      </c>
      <c r="D50" t="s">
        <v>62</v>
      </c>
      <c r="E50" t="str">
        <f t="shared" ca="1" si="0"/>
        <v>Online</v>
      </c>
      <c r="F50">
        <v>97</v>
      </c>
      <c r="G50" s="4">
        <v>40603</v>
      </c>
    </row>
    <row r="51" spans="1:7" x14ac:dyDescent="0.25">
      <c r="A51">
        <v>24188</v>
      </c>
      <c r="B51" t="s">
        <v>1176</v>
      </c>
      <c r="C51" t="s">
        <v>404</v>
      </c>
      <c r="D51" t="s">
        <v>20</v>
      </c>
      <c r="E51" t="str">
        <f t="shared" ca="1" si="0"/>
        <v>Retail</v>
      </c>
      <c r="F51">
        <v>185</v>
      </c>
      <c r="G51" s="4">
        <v>40603</v>
      </c>
    </row>
    <row r="52" spans="1:7" x14ac:dyDescent="0.25">
      <c r="A52">
        <v>24159</v>
      </c>
      <c r="B52" t="s">
        <v>1146</v>
      </c>
      <c r="C52" t="s">
        <v>992</v>
      </c>
      <c r="D52" t="s">
        <v>55</v>
      </c>
      <c r="E52" t="str">
        <f t="shared" ca="1" si="0"/>
        <v>Retail</v>
      </c>
      <c r="F52">
        <v>40</v>
      </c>
      <c r="G52" s="4">
        <v>40608</v>
      </c>
    </row>
    <row r="53" spans="1:7" x14ac:dyDescent="0.25">
      <c r="A53">
        <v>24181</v>
      </c>
      <c r="B53" t="s">
        <v>1169</v>
      </c>
      <c r="C53" t="s">
        <v>196</v>
      </c>
      <c r="D53" t="s">
        <v>55</v>
      </c>
      <c r="E53" t="str">
        <f t="shared" ca="1" si="0"/>
        <v>Direct</v>
      </c>
      <c r="F53">
        <v>12</v>
      </c>
      <c r="G53" s="4">
        <v>40610</v>
      </c>
    </row>
    <row r="54" spans="1:7" x14ac:dyDescent="0.25">
      <c r="A54">
        <v>24249</v>
      </c>
      <c r="B54" t="s">
        <v>1239</v>
      </c>
      <c r="C54" t="s">
        <v>307</v>
      </c>
      <c r="D54" t="s">
        <v>8</v>
      </c>
      <c r="E54" t="str">
        <f t="shared" ca="1" si="0"/>
        <v>Direct</v>
      </c>
      <c r="F54">
        <v>151</v>
      </c>
      <c r="G54" s="4">
        <v>40611</v>
      </c>
    </row>
    <row r="55" spans="1:7" x14ac:dyDescent="0.25">
      <c r="A55">
        <v>24250</v>
      </c>
      <c r="B55" t="s">
        <v>1240</v>
      </c>
      <c r="C55" t="s">
        <v>178</v>
      </c>
      <c r="D55" t="s">
        <v>55</v>
      </c>
      <c r="E55" t="str">
        <f t="shared" ca="1" si="0"/>
        <v>Direct</v>
      </c>
      <c r="F55">
        <v>11</v>
      </c>
      <c r="G55" s="4">
        <v>40611</v>
      </c>
    </row>
    <row r="56" spans="1:7" x14ac:dyDescent="0.25">
      <c r="A56">
        <v>24186</v>
      </c>
      <c r="B56" t="s">
        <v>1174</v>
      </c>
      <c r="C56" t="s">
        <v>345</v>
      </c>
      <c r="D56" t="s">
        <v>11</v>
      </c>
      <c r="E56" t="str">
        <f t="shared" ca="1" si="0"/>
        <v>Direct</v>
      </c>
      <c r="F56">
        <v>15</v>
      </c>
      <c r="G56" s="4">
        <v>40612</v>
      </c>
    </row>
    <row r="57" spans="1:7" x14ac:dyDescent="0.25">
      <c r="A57">
        <v>24121</v>
      </c>
      <c r="B57" t="s">
        <v>1107</v>
      </c>
      <c r="C57" t="s">
        <v>1108</v>
      </c>
      <c r="D57" t="s">
        <v>14</v>
      </c>
      <c r="E57" t="str">
        <f t="shared" ca="1" si="0"/>
        <v>Online</v>
      </c>
      <c r="F57">
        <v>91</v>
      </c>
      <c r="G57" s="4">
        <v>40613</v>
      </c>
    </row>
    <row r="58" spans="1:7" x14ac:dyDescent="0.25">
      <c r="A58">
        <v>24233</v>
      </c>
      <c r="B58" t="s">
        <v>1222</v>
      </c>
      <c r="C58" t="s">
        <v>22</v>
      </c>
      <c r="D58" t="s">
        <v>55</v>
      </c>
      <c r="E58" t="str">
        <f t="shared" ca="1" si="0"/>
        <v>Retail</v>
      </c>
      <c r="F58">
        <v>162</v>
      </c>
      <c r="G58" s="4">
        <v>40614</v>
      </c>
    </row>
    <row r="59" spans="1:7" x14ac:dyDescent="0.25">
      <c r="A59">
        <v>24156</v>
      </c>
      <c r="B59" t="s">
        <v>1143</v>
      </c>
      <c r="C59" t="s">
        <v>682</v>
      </c>
      <c r="D59" t="s">
        <v>11</v>
      </c>
      <c r="E59" t="str">
        <f t="shared" ca="1" si="0"/>
        <v>Online</v>
      </c>
      <c r="F59">
        <v>71</v>
      </c>
      <c r="G59" s="4">
        <v>40615</v>
      </c>
    </row>
    <row r="60" spans="1:7" x14ac:dyDescent="0.25">
      <c r="A60">
        <v>24148</v>
      </c>
      <c r="B60" t="s">
        <v>1135</v>
      </c>
      <c r="C60" t="s">
        <v>448</v>
      </c>
      <c r="D60" t="s">
        <v>62</v>
      </c>
      <c r="E60" t="str">
        <f t="shared" ca="1" si="0"/>
        <v>Retail</v>
      </c>
      <c r="F60">
        <v>58</v>
      </c>
      <c r="G60" s="4">
        <v>40618</v>
      </c>
    </row>
    <row r="61" spans="1:7" x14ac:dyDescent="0.25">
      <c r="A61">
        <v>24165</v>
      </c>
      <c r="B61" t="s">
        <v>1152</v>
      </c>
      <c r="C61" t="s">
        <v>571</v>
      </c>
      <c r="D61" t="s">
        <v>48</v>
      </c>
      <c r="E61" t="str">
        <f t="shared" ca="1" si="0"/>
        <v>Retail</v>
      </c>
      <c r="F61">
        <v>54</v>
      </c>
      <c r="G61" s="4">
        <v>40619</v>
      </c>
    </row>
    <row r="62" spans="1:7" x14ac:dyDescent="0.25">
      <c r="A62">
        <v>24109</v>
      </c>
      <c r="B62" t="s">
        <v>1094</v>
      </c>
      <c r="C62" t="s">
        <v>322</v>
      </c>
      <c r="D62" t="s">
        <v>62</v>
      </c>
      <c r="E62" t="str">
        <f t="shared" ca="1" si="0"/>
        <v>Retail</v>
      </c>
      <c r="F62">
        <v>182</v>
      </c>
      <c r="G62" s="4">
        <v>40620</v>
      </c>
    </row>
    <row r="63" spans="1:7" x14ac:dyDescent="0.25">
      <c r="A63">
        <v>24149</v>
      </c>
      <c r="B63" t="s">
        <v>1136</v>
      </c>
      <c r="C63" t="s">
        <v>269</v>
      </c>
      <c r="D63" t="s">
        <v>23</v>
      </c>
      <c r="E63" t="str">
        <f t="shared" ca="1" si="0"/>
        <v>Online</v>
      </c>
      <c r="F63">
        <v>142</v>
      </c>
      <c r="G63" s="4">
        <v>40620</v>
      </c>
    </row>
    <row r="64" spans="1:7" x14ac:dyDescent="0.25">
      <c r="A64">
        <v>24177</v>
      </c>
      <c r="B64" t="s">
        <v>1165</v>
      </c>
      <c r="C64" t="s">
        <v>550</v>
      </c>
      <c r="D64" t="s">
        <v>11</v>
      </c>
      <c r="E64" t="str">
        <f t="shared" ca="1" si="0"/>
        <v>Retail</v>
      </c>
      <c r="F64">
        <v>33</v>
      </c>
      <c r="G64" s="4">
        <v>40620</v>
      </c>
    </row>
    <row r="65" spans="1:7" x14ac:dyDescent="0.25">
      <c r="A65">
        <v>24226</v>
      </c>
      <c r="B65" t="s">
        <v>1215</v>
      </c>
      <c r="C65" t="s">
        <v>617</v>
      </c>
      <c r="D65" t="s">
        <v>23</v>
      </c>
      <c r="E65" t="str">
        <f t="shared" ca="1" si="0"/>
        <v>Retail</v>
      </c>
      <c r="F65">
        <v>64</v>
      </c>
      <c r="G65" s="4">
        <v>40622</v>
      </c>
    </row>
    <row r="66" spans="1:7" x14ac:dyDescent="0.25">
      <c r="A66">
        <v>24212</v>
      </c>
      <c r="B66" t="s">
        <v>1201</v>
      </c>
      <c r="C66" t="s">
        <v>37</v>
      </c>
      <c r="D66" t="s">
        <v>55</v>
      </c>
      <c r="E66" t="str">
        <f t="shared" ref="E66:E129" ca="1" si="1">IF(INT(RAND()*2)=1,"Online",IF(INT(RAND()*5)&gt;0,"Retail","Direct"))</f>
        <v>Direct</v>
      </c>
      <c r="F66">
        <v>15</v>
      </c>
      <c r="G66" s="4">
        <v>40624</v>
      </c>
    </row>
    <row r="67" spans="1:7" x14ac:dyDescent="0.25">
      <c r="A67">
        <v>24216</v>
      </c>
      <c r="B67" t="s">
        <v>1205</v>
      </c>
      <c r="C67" t="s">
        <v>981</v>
      </c>
      <c r="D67" t="s">
        <v>20</v>
      </c>
      <c r="E67" t="str">
        <f t="shared" ca="1" si="1"/>
        <v>Online</v>
      </c>
      <c r="F67">
        <v>11</v>
      </c>
      <c r="G67" s="4">
        <v>40624</v>
      </c>
    </row>
    <row r="68" spans="1:7" x14ac:dyDescent="0.25">
      <c r="A68">
        <v>24098</v>
      </c>
      <c r="B68" t="s">
        <v>1083</v>
      </c>
      <c r="C68" t="s">
        <v>557</v>
      </c>
      <c r="D68" t="s">
        <v>17</v>
      </c>
      <c r="E68" t="str">
        <f t="shared" ca="1" si="1"/>
        <v>Online</v>
      </c>
      <c r="F68">
        <v>77</v>
      </c>
      <c r="G68" s="4">
        <v>40625</v>
      </c>
    </row>
    <row r="69" spans="1:7" x14ac:dyDescent="0.25">
      <c r="A69">
        <v>24124</v>
      </c>
      <c r="B69" t="s">
        <v>1111</v>
      </c>
      <c r="C69" t="s">
        <v>307</v>
      </c>
      <c r="D69" t="s">
        <v>23</v>
      </c>
      <c r="E69" t="str">
        <f t="shared" ca="1" si="1"/>
        <v>Online</v>
      </c>
      <c r="F69">
        <v>159</v>
      </c>
      <c r="G69" s="4">
        <v>40625</v>
      </c>
    </row>
    <row r="70" spans="1:7" x14ac:dyDescent="0.25">
      <c r="A70">
        <v>24071</v>
      </c>
      <c r="B70" t="s">
        <v>1056</v>
      </c>
      <c r="C70" t="s">
        <v>288</v>
      </c>
      <c r="D70" t="s">
        <v>48</v>
      </c>
      <c r="E70" t="str">
        <f t="shared" ca="1" si="1"/>
        <v>Retail</v>
      </c>
      <c r="F70">
        <v>38</v>
      </c>
      <c r="G70" s="4">
        <v>40627</v>
      </c>
    </row>
    <row r="71" spans="1:7" x14ac:dyDescent="0.25">
      <c r="A71">
        <v>24072</v>
      </c>
      <c r="B71" t="s">
        <v>1057</v>
      </c>
      <c r="C71" t="s">
        <v>764</v>
      </c>
      <c r="D71" t="s">
        <v>17</v>
      </c>
      <c r="E71" t="str">
        <f t="shared" ca="1" si="1"/>
        <v>Online</v>
      </c>
      <c r="F71">
        <v>159</v>
      </c>
      <c r="G71" s="4">
        <v>40629</v>
      </c>
    </row>
    <row r="72" spans="1:7" x14ac:dyDescent="0.25">
      <c r="A72">
        <v>24120</v>
      </c>
      <c r="B72" t="s">
        <v>1106</v>
      </c>
      <c r="C72" t="s">
        <v>52</v>
      </c>
      <c r="D72" t="s">
        <v>62</v>
      </c>
      <c r="E72" t="str">
        <f t="shared" ca="1" si="1"/>
        <v>Retail</v>
      </c>
      <c r="F72">
        <v>99</v>
      </c>
      <c r="G72" s="4">
        <v>40630</v>
      </c>
    </row>
    <row r="73" spans="1:7" x14ac:dyDescent="0.25">
      <c r="A73">
        <v>24224</v>
      </c>
      <c r="B73" t="s">
        <v>1213</v>
      </c>
      <c r="C73" t="s">
        <v>507</v>
      </c>
      <c r="D73" t="s">
        <v>26</v>
      </c>
      <c r="E73" t="str">
        <f t="shared" ca="1" si="1"/>
        <v>Online</v>
      </c>
      <c r="F73">
        <v>181</v>
      </c>
      <c r="G73" s="4">
        <v>40630</v>
      </c>
    </row>
    <row r="74" spans="1:7" x14ac:dyDescent="0.25">
      <c r="A74">
        <v>24076</v>
      </c>
      <c r="B74" t="s">
        <v>1061</v>
      </c>
      <c r="C74" t="s">
        <v>834</v>
      </c>
      <c r="D74" t="s">
        <v>11</v>
      </c>
      <c r="E74" t="str">
        <f t="shared" ca="1" si="1"/>
        <v>Retail</v>
      </c>
      <c r="F74">
        <v>200</v>
      </c>
      <c r="G74" s="4">
        <v>40631</v>
      </c>
    </row>
    <row r="75" spans="1:7" x14ac:dyDescent="0.25">
      <c r="A75">
        <v>24199</v>
      </c>
      <c r="B75" t="s">
        <v>1187</v>
      </c>
      <c r="C75" t="s">
        <v>142</v>
      </c>
      <c r="D75" t="s">
        <v>14</v>
      </c>
      <c r="E75" t="str">
        <f t="shared" ca="1" si="1"/>
        <v>Online</v>
      </c>
      <c r="F75">
        <v>200</v>
      </c>
      <c r="G75" s="4">
        <v>40636</v>
      </c>
    </row>
    <row r="76" spans="1:7" x14ac:dyDescent="0.25">
      <c r="A76">
        <v>24093</v>
      </c>
      <c r="B76" t="s">
        <v>1078</v>
      </c>
      <c r="C76" t="s">
        <v>307</v>
      </c>
      <c r="D76" t="s">
        <v>55</v>
      </c>
      <c r="E76" t="str">
        <f t="shared" ca="1" si="1"/>
        <v>Retail</v>
      </c>
      <c r="F76">
        <v>53</v>
      </c>
      <c r="G76" s="4">
        <v>40637</v>
      </c>
    </row>
    <row r="77" spans="1:7" x14ac:dyDescent="0.25">
      <c r="A77">
        <v>24126</v>
      </c>
      <c r="B77" t="s">
        <v>1113</v>
      </c>
      <c r="C77" t="s">
        <v>309</v>
      </c>
      <c r="D77" t="s">
        <v>20</v>
      </c>
      <c r="E77" t="str">
        <f t="shared" ca="1" si="1"/>
        <v>Retail</v>
      </c>
      <c r="F77">
        <v>125</v>
      </c>
      <c r="G77" s="4">
        <v>40640</v>
      </c>
    </row>
    <row r="78" spans="1:7" x14ac:dyDescent="0.25">
      <c r="A78">
        <v>24135</v>
      </c>
      <c r="B78" t="s">
        <v>1122</v>
      </c>
      <c r="C78" t="s">
        <v>462</v>
      </c>
      <c r="D78" t="s">
        <v>31</v>
      </c>
      <c r="E78" t="str">
        <f t="shared" ca="1" si="1"/>
        <v>Retail</v>
      </c>
      <c r="F78">
        <v>108</v>
      </c>
      <c r="G78" s="4">
        <v>40641</v>
      </c>
    </row>
    <row r="79" spans="1:7" x14ac:dyDescent="0.25">
      <c r="A79">
        <v>24150</v>
      </c>
      <c r="B79" t="s">
        <v>1137</v>
      </c>
      <c r="C79" t="s">
        <v>1108</v>
      </c>
      <c r="D79" t="s">
        <v>8</v>
      </c>
      <c r="E79" t="str">
        <f t="shared" ca="1" si="1"/>
        <v>Online</v>
      </c>
      <c r="F79">
        <v>46</v>
      </c>
      <c r="G79" s="4">
        <v>40641</v>
      </c>
    </row>
    <row r="80" spans="1:7" x14ac:dyDescent="0.25">
      <c r="A80">
        <v>24064</v>
      </c>
      <c r="B80" t="s">
        <v>1048</v>
      </c>
      <c r="C80" t="s">
        <v>263</v>
      </c>
      <c r="D80" t="s">
        <v>8</v>
      </c>
      <c r="E80" t="str">
        <f t="shared" ca="1" si="1"/>
        <v>Online</v>
      </c>
      <c r="F80">
        <v>38</v>
      </c>
      <c r="G80" s="4">
        <v>40642</v>
      </c>
    </row>
    <row r="81" spans="1:7" x14ac:dyDescent="0.25">
      <c r="A81">
        <v>24119</v>
      </c>
      <c r="B81" t="s">
        <v>1105</v>
      </c>
      <c r="C81" t="s">
        <v>198</v>
      </c>
      <c r="D81" t="s">
        <v>14</v>
      </c>
      <c r="E81" t="str">
        <f t="shared" ca="1" si="1"/>
        <v>Online</v>
      </c>
      <c r="F81">
        <v>197</v>
      </c>
      <c r="G81" s="4">
        <v>40643</v>
      </c>
    </row>
    <row r="82" spans="1:7" x14ac:dyDescent="0.25">
      <c r="A82">
        <v>24094</v>
      </c>
      <c r="B82" t="s">
        <v>1079</v>
      </c>
      <c r="C82" t="s">
        <v>78</v>
      </c>
      <c r="D82" t="s">
        <v>8</v>
      </c>
      <c r="E82" t="str">
        <f t="shared" ca="1" si="1"/>
        <v>Online</v>
      </c>
      <c r="F82">
        <v>71</v>
      </c>
      <c r="G82" s="4">
        <v>40647</v>
      </c>
    </row>
    <row r="83" spans="1:7" x14ac:dyDescent="0.25">
      <c r="A83">
        <v>24140</v>
      </c>
      <c r="B83" t="s">
        <v>1127</v>
      </c>
      <c r="C83" t="s">
        <v>146</v>
      </c>
      <c r="D83" t="s">
        <v>62</v>
      </c>
      <c r="E83" t="str">
        <f t="shared" ca="1" si="1"/>
        <v>Online</v>
      </c>
      <c r="F83">
        <v>58</v>
      </c>
      <c r="G83" s="4">
        <v>40647</v>
      </c>
    </row>
    <row r="84" spans="1:7" x14ac:dyDescent="0.25">
      <c r="A84">
        <v>24182</v>
      </c>
      <c r="B84" t="s">
        <v>1170</v>
      </c>
      <c r="C84" t="s">
        <v>487</v>
      </c>
      <c r="D84" t="s">
        <v>31</v>
      </c>
      <c r="E84" t="str">
        <f t="shared" ca="1" si="1"/>
        <v>Retail</v>
      </c>
      <c r="F84">
        <v>31</v>
      </c>
      <c r="G84" s="4">
        <v>40647</v>
      </c>
    </row>
    <row r="85" spans="1:7" x14ac:dyDescent="0.25">
      <c r="A85">
        <v>24096</v>
      </c>
      <c r="B85" t="s">
        <v>1081</v>
      </c>
      <c r="C85" t="s">
        <v>374</v>
      </c>
      <c r="D85" t="s">
        <v>31</v>
      </c>
      <c r="E85" t="str">
        <f t="shared" ca="1" si="1"/>
        <v>Retail</v>
      </c>
      <c r="F85">
        <v>54</v>
      </c>
      <c r="G85" s="4">
        <v>40648</v>
      </c>
    </row>
    <row r="86" spans="1:7" x14ac:dyDescent="0.25">
      <c r="A86">
        <v>24183</v>
      </c>
      <c r="B86" t="s">
        <v>1171</v>
      </c>
      <c r="C86" t="s">
        <v>1108</v>
      </c>
      <c r="D86" t="s">
        <v>23</v>
      </c>
      <c r="E86" t="str">
        <f t="shared" ca="1" si="1"/>
        <v>Online</v>
      </c>
      <c r="F86">
        <v>51</v>
      </c>
      <c r="G86" s="4">
        <v>40650</v>
      </c>
    </row>
    <row r="87" spans="1:7" x14ac:dyDescent="0.25">
      <c r="A87">
        <v>24192</v>
      </c>
      <c r="B87" t="s">
        <v>1180</v>
      </c>
      <c r="C87" t="s">
        <v>309</v>
      </c>
      <c r="D87" t="s">
        <v>14</v>
      </c>
      <c r="E87" t="str">
        <f t="shared" ca="1" si="1"/>
        <v>Online</v>
      </c>
      <c r="F87">
        <v>15</v>
      </c>
      <c r="G87" s="4">
        <v>40652</v>
      </c>
    </row>
    <row r="88" spans="1:7" x14ac:dyDescent="0.25">
      <c r="A88">
        <v>24176</v>
      </c>
      <c r="B88" t="s">
        <v>1164</v>
      </c>
      <c r="C88" t="s">
        <v>142</v>
      </c>
      <c r="D88" t="s">
        <v>11</v>
      </c>
      <c r="E88" t="str">
        <f t="shared" ca="1" si="1"/>
        <v>Online</v>
      </c>
      <c r="F88">
        <v>209</v>
      </c>
      <c r="G88" s="4">
        <v>40654</v>
      </c>
    </row>
    <row r="89" spans="1:7" x14ac:dyDescent="0.25">
      <c r="A89">
        <v>24201</v>
      </c>
      <c r="B89" t="s">
        <v>1189</v>
      </c>
      <c r="C89" t="s">
        <v>1190</v>
      </c>
      <c r="D89" t="s">
        <v>55</v>
      </c>
      <c r="E89" t="str">
        <f t="shared" ca="1" si="1"/>
        <v>Retail</v>
      </c>
      <c r="F89">
        <v>175</v>
      </c>
      <c r="G89" s="4">
        <v>40655</v>
      </c>
    </row>
    <row r="90" spans="1:7" x14ac:dyDescent="0.25">
      <c r="A90">
        <v>24242</v>
      </c>
      <c r="B90" t="s">
        <v>1231</v>
      </c>
      <c r="C90" t="s">
        <v>47</v>
      </c>
      <c r="D90" t="s">
        <v>26</v>
      </c>
      <c r="E90" t="str">
        <f t="shared" ca="1" si="1"/>
        <v>Retail</v>
      </c>
      <c r="F90">
        <v>11</v>
      </c>
      <c r="G90" s="4">
        <v>40660</v>
      </c>
    </row>
    <row r="91" spans="1:7" x14ac:dyDescent="0.25">
      <c r="A91">
        <v>24138</v>
      </c>
      <c r="B91" t="s">
        <v>1125</v>
      </c>
      <c r="C91" t="s">
        <v>378</v>
      </c>
      <c r="D91" t="s">
        <v>48</v>
      </c>
      <c r="E91" t="str">
        <f t="shared" ca="1" si="1"/>
        <v>Online</v>
      </c>
      <c r="F91">
        <v>108</v>
      </c>
      <c r="G91" s="4">
        <v>40661</v>
      </c>
    </row>
    <row r="92" spans="1:7" x14ac:dyDescent="0.25">
      <c r="A92">
        <v>24251</v>
      </c>
      <c r="B92" t="s">
        <v>1241</v>
      </c>
      <c r="C92" t="s">
        <v>1236</v>
      </c>
      <c r="D92" t="s">
        <v>43</v>
      </c>
      <c r="E92" t="str">
        <f t="shared" ca="1" si="1"/>
        <v>Direct</v>
      </c>
      <c r="F92">
        <v>15</v>
      </c>
      <c r="G92" s="4">
        <v>40661</v>
      </c>
    </row>
    <row r="93" spans="1:7" x14ac:dyDescent="0.25">
      <c r="A93">
        <v>24063</v>
      </c>
      <c r="B93" t="s">
        <v>1047</v>
      </c>
      <c r="C93" t="s">
        <v>123</v>
      </c>
      <c r="D93" t="s">
        <v>14</v>
      </c>
      <c r="E93" t="str">
        <f t="shared" ca="1" si="1"/>
        <v>Online</v>
      </c>
      <c r="F93">
        <v>140</v>
      </c>
      <c r="G93" s="4">
        <v>40662</v>
      </c>
    </row>
    <row r="94" spans="1:7" x14ac:dyDescent="0.25">
      <c r="A94">
        <v>24129</v>
      </c>
      <c r="B94" t="s">
        <v>1116</v>
      </c>
      <c r="C94" t="s">
        <v>70</v>
      </c>
      <c r="D94" t="s">
        <v>20</v>
      </c>
      <c r="E94" t="str">
        <f t="shared" ca="1" si="1"/>
        <v>Online</v>
      </c>
      <c r="F94">
        <v>197</v>
      </c>
      <c r="G94" s="4">
        <v>40662</v>
      </c>
    </row>
    <row r="95" spans="1:7" x14ac:dyDescent="0.25">
      <c r="A95">
        <v>24198</v>
      </c>
      <c r="B95" t="s">
        <v>1186</v>
      </c>
      <c r="C95" t="s">
        <v>102</v>
      </c>
      <c r="D95" t="s">
        <v>20</v>
      </c>
      <c r="E95" t="str">
        <f t="shared" ca="1" si="1"/>
        <v>Online</v>
      </c>
      <c r="F95">
        <v>25</v>
      </c>
      <c r="G95" s="4">
        <v>40662</v>
      </c>
    </row>
    <row r="96" spans="1:7" x14ac:dyDescent="0.25">
      <c r="A96">
        <v>24229</v>
      </c>
      <c r="B96" t="s">
        <v>1218</v>
      </c>
      <c r="C96" t="s">
        <v>1190</v>
      </c>
      <c r="D96" t="s">
        <v>26</v>
      </c>
      <c r="E96" t="str">
        <f t="shared" ca="1" si="1"/>
        <v>Online</v>
      </c>
      <c r="F96">
        <v>21</v>
      </c>
      <c r="G96" s="4">
        <v>40664</v>
      </c>
    </row>
    <row r="97" spans="1:7" x14ac:dyDescent="0.25">
      <c r="A97">
        <v>24097</v>
      </c>
      <c r="B97" t="s">
        <v>1082</v>
      </c>
      <c r="C97" t="s">
        <v>50</v>
      </c>
      <c r="D97" t="s">
        <v>26</v>
      </c>
      <c r="E97" t="str">
        <f t="shared" ca="1" si="1"/>
        <v>Online</v>
      </c>
      <c r="F97">
        <v>164</v>
      </c>
      <c r="G97" s="4">
        <v>40666</v>
      </c>
    </row>
    <row r="98" spans="1:7" x14ac:dyDescent="0.25">
      <c r="A98">
        <v>24221</v>
      </c>
      <c r="B98" t="s">
        <v>1210</v>
      </c>
      <c r="C98" t="s">
        <v>178</v>
      </c>
      <c r="D98" t="s">
        <v>31</v>
      </c>
      <c r="E98" t="str">
        <f t="shared" ca="1" si="1"/>
        <v>Online</v>
      </c>
      <c r="F98">
        <v>190</v>
      </c>
      <c r="G98" s="4">
        <v>40666</v>
      </c>
    </row>
    <row r="99" spans="1:7" x14ac:dyDescent="0.25">
      <c r="A99">
        <v>24232</v>
      </c>
      <c r="B99" t="s">
        <v>1221</v>
      </c>
      <c r="C99" t="s">
        <v>745</v>
      </c>
      <c r="D99" t="s">
        <v>26</v>
      </c>
      <c r="E99" t="str">
        <f t="shared" ca="1" si="1"/>
        <v>Retail</v>
      </c>
      <c r="F99">
        <v>177</v>
      </c>
      <c r="G99" s="4">
        <v>40668</v>
      </c>
    </row>
    <row r="100" spans="1:7" x14ac:dyDescent="0.25">
      <c r="A100">
        <v>24240</v>
      </c>
      <c r="B100" t="s">
        <v>1229</v>
      </c>
      <c r="C100" t="s">
        <v>347</v>
      </c>
      <c r="D100" t="s">
        <v>62</v>
      </c>
      <c r="E100" t="str">
        <f t="shared" ca="1" si="1"/>
        <v>Online</v>
      </c>
      <c r="F100">
        <v>44</v>
      </c>
      <c r="G100" s="4">
        <v>40668</v>
      </c>
    </row>
    <row r="101" spans="1:7" x14ac:dyDescent="0.25">
      <c r="A101">
        <v>24256</v>
      </c>
      <c r="B101" t="s">
        <v>1246</v>
      </c>
      <c r="C101" t="s">
        <v>232</v>
      </c>
      <c r="D101" t="s">
        <v>43</v>
      </c>
      <c r="E101" t="str">
        <f t="shared" ca="1" si="1"/>
        <v>Retail</v>
      </c>
      <c r="F101">
        <v>43</v>
      </c>
      <c r="G101" s="4">
        <v>40671</v>
      </c>
    </row>
    <row r="102" spans="1:7" x14ac:dyDescent="0.25">
      <c r="A102">
        <v>24145</v>
      </c>
      <c r="B102" t="s">
        <v>1132</v>
      </c>
      <c r="C102" t="s">
        <v>267</v>
      </c>
      <c r="D102" t="s">
        <v>14</v>
      </c>
      <c r="E102" t="str">
        <f t="shared" ca="1" si="1"/>
        <v>Online</v>
      </c>
      <c r="F102">
        <v>89</v>
      </c>
      <c r="G102" s="4">
        <v>40672</v>
      </c>
    </row>
    <row r="103" spans="1:7" x14ac:dyDescent="0.25">
      <c r="A103">
        <v>24253</v>
      </c>
      <c r="B103" t="s">
        <v>1243</v>
      </c>
      <c r="C103" t="s">
        <v>212</v>
      </c>
      <c r="D103" t="s">
        <v>26</v>
      </c>
      <c r="E103" t="str">
        <f t="shared" ca="1" si="1"/>
        <v>Online</v>
      </c>
      <c r="F103">
        <v>77</v>
      </c>
      <c r="G103" s="4">
        <v>40672</v>
      </c>
    </row>
    <row r="104" spans="1:7" x14ac:dyDescent="0.25">
      <c r="A104">
        <v>24079</v>
      </c>
      <c r="B104" t="s">
        <v>1064</v>
      </c>
      <c r="C104" t="s">
        <v>160</v>
      </c>
      <c r="D104" t="s">
        <v>43</v>
      </c>
      <c r="E104" t="str">
        <f t="shared" ca="1" si="1"/>
        <v>Online</v>
      </c>
      <c r="F104">
        <v>129</v>
      </c>
      <c r="G104" s="4">
        <v>40673</v>
      </c>
    </row>
    <row r="105" spans="1:7" x14ac:dyDescent="0.25">
      <c r="A105">
        <v>24157</v>
      </c>
      <c r="B105" t="s">
        <v>1144</v>
      </c>
      <c r="C105" t="s">
        <v>156</v>
      </c>
      <c r="D105" t="s">
        <v>62</v>
      </c>
      <c r="E105" t="str">
        <f t="shared" ca="1" si="1"/>
        <v>Retail</v>
      </c>
      <c r="F105">
        <v>132</v>
      </c>
      <c r="G105" s="4">
        <v>40674</v>
      </c>
    </row>
    <row r="106" spans="1:7" x14ac:dyDescent="0.25">
      <c r="A106">
        <v>24095</v>
      </c>
      <c r="B106" t="s">
        <v>1080</v>
      </c>
      <c r="C106" t="s">
        <v>381</v>
      </c>
      <c r="D106" t="s">
        <v>11</v>
      </c>
      <c r="E106" t="str">
        <f t="shared" ca="1" si="1"/>
        <v>Online</v>
      </c>
      <c r="F106">
        <v>50</v>
      </c>
      <c r="G106" s="4">
        <v>40675</v>
      </c>
    </row>
    <row r="107" spans="1:7" x14ac:dyDescent="0.25">
      <c r="A107">
        <v>24187</v>
      </c>
      <c r="B107" t="s">
        <v>1175</v>
      </c>
      <c r="C107" t="s">
        <v>296</v>
      </c>
      <c r="D107" t="s">
        <v>62</v>
      </c>
      <c r="E107" t="str">
        <f t="shared" ca="1" si="1"/>
        <v>Retail</v>
      </c>
      <c r="F107">
        <v>81</v>
      </c>
      <c r="G107" s="4">
        <v>40676</v>
      </c>
    </row>
    <row r="108" spans="1:7" x14ac:dyDescent="0.25">
      <c r="A108">
        <v>24213</v>
      </c>
      <c r="B108" t="s">
        <v>1202</v>
      </c>
      <c r="C108" t="s">
        <v>218</v>
      </c>
      <c r="D108" t="s">
        <v>17</v>
      </c>
      <c r="E108" t="str">
        <f t="shared" ca="1" si="1"/>
        <v>Retail</v>
      </c>
      <c r="F108">
        <v>155</v>
      </c>
      <c r="G108" s="4">
        <v>40677</v>
      </c>
    </row>
    <row r="109" spans="1:7" x14ac:dyDescent="0.25">
      <c r="A109">
        <v>24215</v>
      </c>
      <c r="B109" t="s">
        <v>1204</v>
      </c>
      <c r="C109" t="s">
        <v>567</v>
      </c>
      <c r="D109" t="s">
        <v>23</v>
      </c>
      <c r="E109" t="str">
        <f t="shared" ca="1" si="1"/>
        <v>Retail</v>
      </c>
      <c r="F109">
        <v>171</v>
      </c>
      <c r="G109" s="4">
        <v>40677</v>
      </c>
    </row>
    <row r="110" spans="1:7" x14ac:dyDescent="0.25">
      <c r="A110">
        <v>24143</v>
      </c>
      <c r="B110" t="s">
        <v>1130</v>
      </c>
      <c r="C110" t="s">
        <v>496</v>
      </c>
      <c r="D110" t="s">
        <v>31</v>
      </c>
      <c r="E110" t="str">
        <f t="shared" ca="1" si="1"/>
        <v>Online</v>
      </c>
      <c r="F110">
        <v>13</v>
      </c>
      <c r="G110" s="4">
        <v>40681</v>
      </c>
    </row>
    <row r="111" spans="1:7" x14ac:dyDescent="0.25">
      <c r="A111">
        <v>24168</v>
      </c>
      <c r="B111" t="s">
        <v>1156</v>
      </c>
      <c r="C111" t="s">
        <v>171</v>
      </c>
      <c r="D111" t="s">
        <v>62</v>
      </c>
      <c r="E111" t="str">
        <f t="shared" ca="1" si="1"/>
        <v>Online</v>
      </c>
      <c r="F111">
        <v>99</v>
      </c>
      <c r="G111" s="4">
        <v>40682</v>
      </c>
    </row>
    <row r="112" spans="1:7" x14ac:dyDescent="0.25">
      <c r="A112">
        <v>24085</v>
      </c>
      <c r="B112" t="s">
        <v>1070</v>
      </c>
      <c r="C112" t="s">
        <v>283</v>
      </c>
      <c r="D112" t="s">
        <v>20</v>
      </c>
      <c r="E112" t="str">
        <f t="shared" ca="1" si="1"/>
        <v>Retail</v>
      </c>
      <c r="F112">
        <v>128</v>
      </c>
      <c r="G112" s="4">
        <v>40685</v>
      </c>
    </row>
    <row r="113" spans="1:7" x14ac:dyDescent="0.25">
      <c r="A113">
        <v>24220</v>
      </c>
      <c r="B113" t="s">
        <v>1209</v>
      </c>
      <c r="C113" t="s">
        <v>150</v>
      </c>
      <c r="D113" t="s">
        <v>11</v>
      </c>
      <c r="E113" t="str">
        <f t="shared" ca="1" si="1"/>
        <v>Online</v>
      </c>
      <c r="F113">
        <v>26</v>
      </c>
      <c r="G113" s="4">
        <v>40686</v>
      </c>
    </row>
    <row r="114" spans="1:7" x14ac:dyDescent="0.25">
      <c r="A114">
        <v>24228</v>
      </c>
      <c r="B114" t="s">
        <v>1217</v>
      </c>
      <c r="C114" t="s">
        <v>110</v>
      </c>
      <c r="D114" t="s">
        <v>62</v>
      </c>
      <c r="E114" t="str">
        <f t="shared" ca="1" si="1"/>
        <v>Direct</v>
      </c>
      <c r="F114">
        <v>1</v>
      </c>
      <c r="G114" s="4">
        <v>40686</v>
      </c>
    </row>
    <row r="115" spans="1:7" x14ac:dyDescent="0.25">
      <c r="A115">
        <v>24142</v>
      </c>
      <c r="B115" t="s">
        <v>1129</v>
      </c>
      <c r="C115" t="s">
        <v>356</v>
      </c>
      <c r="D115" t="s">
        <v>23</v>
      </c>
      <c r="E115" t="str">
        <f t="shared" ca="1" si="1"/>
        <v>Online</v>
      </c>
      <c r="F115">
        <v>201</v>
      </c>
      <c r="G115" s="4">
        <v>40687</v>
      </c>
    </row>
    <row r="116" spans="1:7" x14ac:dyDescent="0.25">
      <c r="A116">
        <v>24144</v>
      </c>
      <c r="B116" t="s">
        <v>1131</v>
      </c>
      <c r="C116" t="s">
        <v>742</v>
      </c>
      <c r="D116" t="s">
        <v>55</v>
      </c>
      <c r="E116" t="str">
        <f t="shared" ca="1" si="1"/>
        <v>Online</v>
      </c>
      <c r="F116">
        <v>168</v>
      </c>
      <c r="G116" s="4">
        <v>40687</v>
      </c>
    </row>
    <row r="117" spans="1:7" x14ac:dyDescent="0.25">
      <c r="A117">
        <v>24087</v>
      </c>
      <c r="B117" t="s">
        <v>1072</v>
      </c>
      <c r="C117" t="s">
        <v>186</v>
      </c>
      <c r="D117" t="s">
        <v>20</v>
      </c>
      <c r="E117" t="str">
        <f t="shared" ca="1" si="1"/>
        <v>Online</v>
      </c>
      <c r="F117">
        <v>43</v>
      </c>
      <c r="G117" s="4">
        <v>40688</v>
      </c>
    </row>
    <row r="118" spans="1:7" x14ac:dyDescent="0.25">
      <c r="A118">
        <v>24078</v>
      </c>
      <c r="B118" t="s">
        <v>1063</v>
      </c>
      <c r="C118" t="s">
        <v>599</v>
      </c>
      <c r="D118" t="s">
        <v>14</v>
      </c>
      <c r="E118" t="str">
        <f t="shared" ca="1" si="1"/>
        <v>Online</v>
      </c>
      <c r="F118">
        <v>63</v>
      </c>
      <c r="G118" s="4">
        <v>40689</v>
      </c>
    </row>
    <row r="119" spans="1:7" x14ac:dyDescent="0.25">
      <c r="A119">
        <v>24206</v>
      </c>
      <c r="B119" t="s">
        <v>1195</v>
      </c>
      <c r="C119" t="s">
        <v>602</v>
      </c>
      <c r="D119" t="s">
        <v>43</v>
      </c>
      <c r="E119" t="str">
        <f t="shared" ca="1" si="1"/>
        <v>Online</v>
      </c>
      <c r="F119">
        <v>203</v>
      </c>
      <c r="G119" s="4">
        <v>40689</v>
      </c>
    </row>
    <row r="120" spans="1:7" x14ac:dyDescent="0.25">
      <c r="A120">
        <v>24205</v>
      </c>
      <c r="B120" t="s">
        <v>1194</v>
      </c>
      <c r="C120" t="s">
        <v>188</v>
      </c>
      <c r="D120" t="s">
        <v>62</v>
      </c>
      <c r="E120" t="str">
        <f t="shared" ca="1" si="1"/>
        <v>Retail</v>
      </c>
      <c r="F120">
        <v>198</v>
      </c>
      <c r="G120" s="4">
        <v>40690</v>
      </c>
    </row>
    <row r="121" spans="1:7" x14ac:dyDescent="0.25">
      <c r="A121">
        <v>24117</v>
      </c>
      <c r="B121" t="s">
        <v>1103</v>
      </c>
      <c r="C121" t="s">
        <v>57</v>
      </c>
      <c r="D121" t="s">
        <v>48</v>
      </c>
      <c r="E121" t="str">
        <f t="shared" ca="1" si="1"/>
        <v>Online</v>
      </c>
      <c r="F121">
        <v>199</v>
      </c>
      <c r="G121" s="4">
        <v>40691</v>
      </c>
    </row>
    <row r="122" spans="1:7" x14ac:dyDescent="0.25">
      <c r="A122">
        <v>24069</v>
      </c>
      <c r="B122" t="s">
        <v>1054</v>
      </c>
      <c r="C122" t="s">
        <v>66</v>
      </c>
      <c r="D122" t="s">
        <v>23</v>
      </c>
      <c r="E122" t="str">
        <f t="shared" ca="1" si="1"/>
        <v>Retail</v>
      </c>
      <c r="F122">
        <v>132</v>
      </c>
      <c r="G122" s="4">
        <v>40692</v>
      </c>
    </row>
    <row r="123" spans="1:7" x14ac:dyDescent="0.25">
      <c r="A123">
        <v>24161</v>
      </c>
      <c r="B123" t="s">
        <v>1148</v>
      </c>
      <c r="C123" t="s">
        <v>33</v>
      </c>
      <c r="D123" t="s">
        <v>31</v>
      </c>
      <c r="E123" t="str">
        <f t="shared" ca="1" si="1"/>
        <v>Online</v>
      </c>
      <c r="F123">
        <v>185</v>
      </c>
      <c r="G123" s="4">
        <v>40692</v>
      </c>
    </row>
    <row r="124" spans="1:7" x14ac:dyDescent="0.25">
      <c r="A124">
        <v>24108</v>
      </c>
      <c r="B124" t="s">
        <v>1093</v>
      </c>
      <c r="C124" t="s">
        <v>127</v>
      </c>
      <c r="D124" t="s">
        <v>31</v>
      </c>
      <c r="E124" t="str">
        <f t="shared" ca="1" si="1"/>
        <v>Online</v>
      </c>
      <c r="F124">
        <v>42</v>
      </c>
      <c r="G124" s="4">
        <v>40693</v>
      </c>
    </row>
    <row r="125" spans="1:7" x14ac:dyDescent="0.25">
      <c r="A125">
        <v>24238</v>
      </c>
      <c r="B125" t="s">
        <v>1227</v>
      </c>
      <c r="C125" t="s">
        <v>992</v>
      </c>
      <c r="D125" t="s">
        <v>11</v>
      </c>
      <c r="E125" t="str">
        <f t="shared" ca="1" si="1"/>
        <v>Online</v>
      </c>
      <c r="F125">
        <v>59</v>
      </c>
      <c r="G125" s="4">
        <v>40693</v>
      </c>
    </row>
    <row r="126" spans="1:7" x14ac:dyDescent="0.25">
      <c r="A126">
        <v>24248</v>
      </c>
      <c r="B126" t="s">
        <v>1238</v>
      </c>
      <c r="C126" t="s">
        <v>575</v>
      </c>
      <c r="D126" t="s">
        <v>8</v>
      </c>
      <c r="E126" t="str">
        <f t="shared" ca="1" si="1"/>
        <v>Online</v>
      </c>
      <c r="F126">
        <v>144</v>
      </c>
      <c r="G126" s="4">
        <v>40693</v>
      </c>
    </row>
    <row r="127" spans="1:7" x14ac:dyDescent="0.25">
      <c r="A127">
        <v>24066</v>
      </c>
      <c r="B127" t="s">
        <v>1050</v>
      </c>
      <c r="C127" t="s">
        <v>896</v>
      </c>
      <c r="D127" t="s">
        <v>31</v>
      </c>
      <c r="E127" t="str">
        <f t="shared" ca="1" si="1"/>
        <v>Online</v>
      </c>
      <c r="F127">
        <v>34</v>
      </c>
      <c r="G127" s="4">
        <v>40695</v>
      </c>
    </row>
    <row r="128" spans="1:7" x14ac:dyDescent="0.25">
      <c r="A128">
        <v>24239</v>
      </c>
      <c r="B128" t="s">
        <v>1228</v>
      </c>
      <c r="C128" t="s">
        <v>785</v>
      </c>
      <c r="D128" t="s">
        <v>20</v>
      </c>
      <c r="E128" t="str">
        <f t="shared" ca="1" si="1"/>
        <v>Direct</v>
      </c>
      <c r="F128">
        <v>201</v>
      </c>
      <c r="G128" s="4">
        <v>40698</v>
      </c>
    </row>
    <row r="129" spans="1:7" x14ac:dyDescent="0.25">
      <c r="A129">
        <v>24178</v>
      </c>
      <c r="B129" t="s">
        <v>1166</v>
      </c>
      <c r="C129" t="s">
        <v>298</v>
      </c>
      <c r="D129" t="s">
        <v>23</v>
      </c>
      <c r="E129" t="str">
        <f t="shared" ca="1" si="1"/>
        <v>Retail</v>
      </c>
      <c r="F129">
        <v>80</v>
      </c>
      <c r="G129" s="4">
        <v>40699</v>
      </c>
    </row>
    <row r="130" spans="1:7" x14ac:dyDescent="0.25">
      <c r="A130">
        <v>24252</v>
      </c>
      <c r="B130" t="s">
        <v>1242</v>
      </c>
      <c r="C130" t="s">
        <v>555</v>
      </c>
      <c r="D130" t="s">
        <v>62</v>
      </c>
      <c r="E130" t="str">
        <f t="shared" ref="E130:E193" ca="1" si="2">IF(INT(RAND()*2)=1,"Online",IF(INT(RAND()*5)&gt;0,"Retail","Direct"))</f>
        <v>Online</v>
      </c>
      <c r="F130">
        <v>170</v>
      </c>
      <c r="G130" s="4">
        <v>40699</v>
      </c>
    </row>
    <row r="131" spans="1:7" x14ac:dyDescent="0.25">
      <c r="A131">
        <v>24068</v>
      </c>
      <c r="B131" t="s">
        <v>1052</v>
      </c>
      <c r="C131" t="s">
        <v>1053</v>
      </c>
      <c r="D131" t="s">
        <v>11</v>
      </c>
      <c r="E131" t="str">
        <f t="shared" ca="1" si="2"/>
        <v>Online</v>
      </c>
      <c r="F131">
        <v>208</v>
      </c>
      <c r="G131" s="4">
        <v>40705</v>
      </c>
    </row>
    <row r="132" spans="1:7" x14ac:dyDescent="0.25">
      <c r="A132">
        <v>24113</v>
      </c>
      <c r="B132" t="s">
        <v>1098</v>
      </c>
      <c r="C132" t="s">
        <v>513</v>
      </c>
      <c r="D132" t="s">
        <v>31</v>
      </c>
      <c r="E132" t="str">
        <f t="shared" ca="1" si="2"/>
        <v>Retail</v>
      </c>
      <c r="F132">
        <v>5</v>
      </c>
      <c r="G132" s="4">
        <v>40705</v>
      </c>
    </row>
    <row r="133" spans="1:7" x14ac:dyDescent="0.25">
      <c r="A133">
        <v>24210</v>
      </c>
      <c r="B133" t="s">
        <v>1199</v>
      </c>
      <c r="C133" t="s">
        <v>182</v>
      </c>
      <c r="D133" t="s">
        <v>55</v>
      </c>
      <c r="E133" t="str">
        <f t="shared" ca="1" si="2"/>
        <v>Retail</v>
      </c>
      <c r="F133">
        <v>94</v>
      </c>
      <c r="G133" s="4">
        <v>40706</v>
      </c>
    </row>
    <row r="134" spans="1:7" x14ac:dyDescent="0.25">
      <c r="A134">
        <v>24246</v>
      </c>
      <c r="B134" t="s">
        <v>1235</v>
      </c>
      <c r="C134" t="s">
        <v>1236</v>
      </c>
      <c r="D134" t="s">
        <v>17</v>
      </c>
      <c r="E134" t="str">
        <f t="shared" ca="1" si="2"/>
        <v>Retail</v>
      </c>
      <c r="F134">
        <v>92</v>
      </c>
      <c r="G134" s="4">
        <v>40706</v>
      </c>
    </row>
    <row r="135" spans="1:7" x14ac:dyDescent="0.25">
      <c r="A135">
        <v>24104</v>
      </c>
      <c r="B135" t="s">
        <v>1089</v>
      </c>
      <c r="C135" t="s">
        <v>135</v>
      </c>
      <c r="D135" t="s">
        <v>31</v>
      </c>
      <c r="E135" t="str">
        <f t="shared" ca="1" si="2"/>
        <v>Direct</v>
      </c>
      <c r="F135">
        <v>169</v>
      </c>
      <c r="G135" s="4">
        <v>40707</v>
      </c>
    </row>
    <row r="136" spans="1:7" x14ac:dyDescent="0.25">
      <c r="A136">
        <v>24204</v>
      </c>
      <c r="B136" t="s">
        <v>1193</v>
      </c>
      <c r="C136" t="s">
        <v>710</v>
      </c>
      <c r="D136" t="s">
        <v>48</v>
      </c>
      <c r="E136" t="str">
        <f t="shared" ca="1" si="2"/>
        <v>Retail</v>
      </c>
      <c r="F136">
        <v>80</v>
      </c>
      <c r="G136" s="4">
        <v>40707</v>
      </c>
    </row>
    <row r="137" spans="1:7" x14ac:dyDescent="0.25">
      <c r="A137">
        <v>24100</v>
      </c>
      <c r="B137" t="s">
        <v>1085</v>
      </c>
      <c r="C137" t="s">
        <v>476</v>
      </c>
      <c r="D137" t="s">
        <v>55</v>
      </c>
      <c r="E137" t="str">
        <f t="shared" ca="1" si="2"/>
        <v>Online</v>
      </c>
      <c r="F137">
        <v>177</v>
      </c>
      <c r="G137" s="4">
        <v>40708</v>
      </c>
    </row>
    <row r="138" spans="1:7" x14ac:dyDescent="0.25">
      <c r="A138">
        <v>24116</v>
      </c>
      <c r="B138" t="s">
        <v>1102</v>
      </c>
      <c r="C138" t="s">
        <v>309</v>
      </c>
      <c r="D138" t="s">
        <v>23</v>
      </c>
      <c r="E138" t="str">
        <f t="shared" ca="1" si="2"/>
        <v>Retail</v>
      </c>
      <c r="F138">
        <v>153</v>
      </c>
      <c r="G138" s="4">
        <v>40710</v>
      </c>
    </row>
    <row r="139" spans="1:7" x14ac:dyDescent="0.25">
      <c r="A139">
        <v>24092</v>
      </c>
      <c r="B139" t="s">
        <v>1077</v>
      </c>
      <c r="C139" t="s">
        <v>587</v>
      </c>
      <c r="D139" t="s">
        <v>17</v>
      </c>
      <c r="E139" t="str">
        <f t="shared" ca="1" si="2"/>
        <v>Retail</v>
      </c>
      <c r="F139">
        <v>147</v>
      </c>
      <c r="G139" s="4">
        <v>40713</v>
      </c>
    </row>
    <row r="140" spans="1:7" x14ac:dyDescent="0.25">
      <c r="A140">
        <v>24162</v>
      </c>
      <c r="B140" t="s">
        <v>1149</v>
      </c>
      <c r="C140" t="s">
        <v>68</v>
      </c>
      <c r="D140" t="s">
        <v>20</v>
      </c>
      <c r="E140" t="str">
        <f t="shared" ca="1" si="2"/>
        <v>Retail</v>
      </c>
      <c r="F140">
        <v>61</v>
      </c>
      <c r="G140" s="4">
        <v>40716</v>
      </c>
    </row>
    <row r="141" spans="1:7" x14ac:dyDescent="0.25">
      <c r="A141">
        <v>24091</v>
      </c>
      <c r="B141" t="s">
        <v>1076</v>
      </c>
      <c r="C141" t="s">
        <v>285</v>
      </c>
      <c r="D141" t="s">
        <v>43</v>
      </c>
      <c r="E141" t="str">
        <f t="shared" ca="1" si="2"/>
        <v>Retail</v>
      </c>
      <c r="F141">
        <v>187</v>
      </c>
      <c r="G141" s="4">
        <v>40718</v>
      </c>
    </row>
    <row r="142" spans="1:7" x14ac:dyDescent="0.25">
      <c r="A142">
        <v>24146</v>
      </c>
      <c r="B142" t="s">
        <v>1133</v>
      </c>
      <c r="C142" t="s">
        <v>550</v>
      </c>
      <c r="D142" t="s">
        <v>11</v>
      </c>
      <c r="E142" t="str">
        <f t="shared" ca="1" si="2"/>
        <v>Online</v>
      </c>
      <c r="F142">
        <v>64</v>
      </c>
      <c r="G142" s="4">
        <v>40718</v>
      </c>
    </row>
    <row r="143" spans="1:7" x14ac:dyDescent="0.25">
      <c r="A143">
        <v>24127</v>
      </c>
      <c r="B143" t="s">
        <v>1114</v>
      </c>
      <c r="C143" t="s">
        <v>436</v>
      </c>
      <c r="D143" t="s">
        <v>55</v>
      </c>
      <c r="E143" t="str">
        <f t="shared" ca="1" si="2"/>
        <v>Online</v>
      </c>
      <c r="F143">
        <v>25</v>
      </c>
      <c r="G143" s="4">
        <v>40720</v>
      </c>
    </row>
    <row r="144" spans="1:7" x14ac:dyDescent="0.25">
      <c r="A144">
        <v>24185</v>
      </c>
      <c r="B144" t="s">
        <v>1173</v>
      </c>
      <c r="C144" t="s">
        <v>529</v>
      </c>
      <c r="D144" t="s">
        <v>26</v>
      </c>
      <c r="E144" t="str">
        <f t="shared" ca="1" si="2"/>
        <v>Retail</v>
      </c>
      <c r="F144">
        <v>80</v>
      </c>
      <c r="G144" s="4">
        <v>40720</v>
      </c>
    </row>
    <row r="145" spans="1:7" x14ac:dyDescent="0.25">
      <c r="A145">
        <v>24219</v>
      </c>
      <c r="B145" t="s">
        <v>1208</v>
      </c>
      <c r="C145" t="s">
        <v>59</v>
      </c>
      <c r="D145" t="s">
        <v>14</v>
      </c>
      <c r="E145" t="str">
        <f t="shared" ca="1" si="2"/>
        <v>Online</v>
      </c>
      <c r="F145">
        <v>143</v>
      </c>
      <c r="G145" s="4">
        <v>40721</v>
      </c>
    </row>
    <row r="146" spans="1:7" x14ac:dyDescent="0.25">
      <c r="A146">
        <v>24163</v>
      </c>
      <c r="B146" t="s">
        <v>1150</v>
      </c>
      <c r="C146" t="s">
        <v>50</v>
      </c>
      <c r="D146" t="s">
        <v>8</v>
      </c>
      <c r="E146" t="str">
        <f t="shared" ca="1" si="2"/>
        <v>Online</v>
      </c>
      <c r="F146">
        <v>84</v>
      </c>
      <c r="G146" s="4">
        <v>40722</v>
      </c>
    </row>
    <row r="147" spans="1:7" x14ac:dyDescent="0.25">
      <c r="A147">
        <v>24218</v>
      </c>
      <c r="B147" t="s">
        <v>1207</v>
      </c>
      <c r="C147" t="s">
        <v>557</v>
      </c>
      <c r="D147" t="s">
        <v>26</v>
      </c>
      <c r="E147" t="str">
        <f t="shared" ca="1" si="2"/>
        <v>Retail</v>
      </c>
      <c r="F147">
        <v>66</v>
      </c>
      <c r="G147" s="4">
        <v>40723</v>
      </c>
    </row>
    <row r="148" spans="1:7" x14ac:dyDescent="0.25">
      <c r="A148">
        <v>24209</v>
      </c>
      <c r="B148" t="s">
        <v>1198</v>
      </c>
      <c r="C148" t="s">
        <v>296</v>
      </c>
      <c r="D148" t="s">
        <v>31</v>
      </c>
      <c r="E148" t="str">
        <f t="shared" ca="1" si="2"/>
        <v>Retail</v>
      </c>
      <c r="F148">
        <v>142</v>
      </c>
      <c r="G148" s="4">
        <v>40725</v>
      </c>
    </row>
    <row r="149" spans="1:7" x14ac:dyDescent="0.25">
      <c r="A149">
        <v>24203</v>
      </c>
      <c r="B149" t="s">
        <v>1192</v>
      </c>
      <c r="C149" t="s">
        <v>256</v>
      </c>
      <c r="D149" t="s">
        <v>17</v>
      </c>
      <c r="E149" t="str">
        <f t="shared" ca="1" si="2"/>
        <v>Online</v>
      </c>
      <c r="F149">
        <v>39</v>
      </c>
      <c r="G149" s="4">
        <v>40726</v>
      </c>
    </row>
    <row r="150" spans="1:7" x14ac:dyDescent="0.25">
      <c r="A150">
        <v>24217</v>
      </c>
      <c r="B150" t="s">
        <v>1206</v>
      </c>
      <c r="C150" t="s">
        <v>347</v>
      </c>
      <c r="D150" t="s">
        <v>17</v>
      </c>
      <c r="E150" t="str">
        <f t="shared" ca="1" si="2"/>
        <v>Online</v>
      </c>
      <c r="F150">
        <v>159</v>
      </c>
      <c r="G150" s="4">
        <v>40726</v>
      </c>
    </row>
    <row r="151" spans="1:7" x14ac:dyDescent="0.25">
      <c r="A151">
        <v>24086</v>
      </c>
      <c r="B151" t="s">
        <v>1071</v>
      </c>
      <c r="C151" t="s">
        <v>336</v>
      </c>
      <c r="D151" t="s">
        <v>26</v>
      </c>
      <c r="E151" t="str">
        <f t="shared" ca="1" si="2"/>
        <v>Online</v>
      </c>
      <c r="F151">
        <v>5</v>
      </c>
      <c r="G151" s="4">
        <v>40728</v>
      </c>
    </row>
    <row r="152" spans="1:7" x14ac:dyDescent="0.25">
      <c r="A152">
        <v>24151</v>
      </c>
      <c r="B152" t="s">
        <v>1138</v>
      </c>
      <c r="C152" t="s">
        <v>169</v>
      </c>
      <c r="D152" t="s">
        <v>26</v>
      </c>
      <c r="E152" t="str">
        <f t="shared" ca="1" si="2"/>
        <v>Online</v>
      </c>
      <c r="F152">
        <v>210</v>
      </c>
      <c r="G152" s="4">
        <v>40728</v>
      </c>
    </row>
    <row r="153" spans="1:7" x14ac:dyDescent="0.25">
      <c r="A153">
        <v>24211</v>
      </c>
      <c r="B153" t="s">
        <v>1200</v>
      </c>
      <c r="C153" t="s">
        <v>25</v>
      </c>
      <c r="D153" t="s">
        <v>23</v>
      </c>
      <c r="E153" t="str">
        <f t="shared" ca="1" si="2"/>
        <v>Retail</v>
      </c>
      <c r="F153">
        <v>129</v>
      </c>
      <c r="G153" s="4">
        <v>40729</v>
      </c>
    </row>
    <row r="154" spans="1:7" x14ac:dyDescent="0.25">
      <c r="A154">
        <v>24169</v>
      </c>
      <c r="B154" t="s">
        <v>1157</v>
      </c>
      <c r="C154" t="s">
        <v>487</v>
      </c>
      <c r="D154" t="s">
        <v>26</v>
      </c>
      <c r="E154" t="str">
        <f t="shared" ca="1" si="2"/>
        <v>Online</v>
      </c>
      <c r="F154">
        <v>120</v>
      </c>
      <c r="G154" s="4">
        <v>40732</v>
      </c>
    </row>
    <row r="155" spans="1:7" x14ac:dyDescent="0.25">
      <c r="A155">
        <v>24245</v>
      </c>
      <c r="B155" t="s">
        <v>1234</v>
      </c>
      <c r="C155" t="s">
        <v>981</v>
      </c>
      <c r="D155" t="s">
        <v>55</v>
      </c>
      <c r="E155" t="str">
        <f t="shared" ca="1" si="2"/>
        <v>Retail</v>
      </c>
      <c r="F155">
        <v>138</v>
      </c>
      <c r="G155" s="4">
        <v>40732</v>
      </c>
    </row>
    <row r="156" spans="1:7" x14ac:dyDescent="0.25">
      <c r="A156">
        <v>24254</v>
      </c>
      <c r="B156" t="s">
        <v>1244</v>
      </c>
      <c r="C156" t="s">
        <v>427</v>
      </c>
      <c r="D156" t="s">
        <v>14</v>
      </c>
      <c r="E156" t="str">
        <f t="shared" ca="1" si="2"/>
        <v>Retail</v>
      </c>
      <c r="F156">
        <v>6</v>
      </c>
      <c r="G156" s="4">
        <v>40732</v>
      </c>
    </row>
    <row r="157" spans="1:7" x14ac:dyDescent="0.25">
      <c r="A157">
        <v>24174</v>
      </c>
      <c r="B157" t="s">
        <v>1162</v>
      </c>
      <c r="C157" t="s">
        <v>454</v>
      </c>
      <c r="D157" t="s">
        <v>20</v>
      </c>
      <c r="E157" t="str">
        <f t="shared" ca="1" si="2"/>
        <v>Online</v>
      </c>
      <c r="F157">
        <v>163</v>
      </c>
      <c r="G157" s="4">
        <v>40734</v>
      </c>
    </row>
    <row r="158" spans="1:7" x14ac:dyDescent="0.25">
      <c r="A158">
        <v>24103</v>
      </c>
      <c r="B158" t="s">
        <v>1088</v>
      </c>
      <c r="C158" t="s">
        <v>173</v>
      </c>
      <c r="D158" t="s">
        <v>43</v>
      </c>
      <c r="E158" t="str">
        <f t="shared" ca="1" si="2"/>
        <v>Direct</v>
      </c>
      <c r="F158">
        <v>25</v>
      </c>
      <c r="G158" s="4">
        <v>40735</v>
      </c>
    </row>
    <row r="159" spans="1:7" x14ac:dyDescent="0.25">
      <c r="A159">
        <v>24200</v>
      </c>
      <c r="B159" t="s">
        <v>1188</v>
      </c>
      <c r="C159" t="s">
        <v>336</v>
      </c>
      <c r="D159" t="s">
        <v>62</v>
      </c>
      <c r="E159" t="str">
        <f t="shared" ca="1" si="2"/>
        <v>Online</v>
      </c>
      <c r="F159">
        <v>148</v>
      </c>
      <c r="G159" s="4">
        <v>40735</v>
      </c>
    </row>
    <row r="160" spans="1:7" x14ac:dyDescent="0.25">
      <c r="A160">
        <v>24105</v>
      </c>
      <c r="B160" t="s">
        <v>1090</v>
      </c>
      <c r="C160" t="s">
        <v>160</v>
      </c>
      <c r="D160" t="s">
        <v>26</v>
      </c>
      <c r="E160" t="str">
        <f t="shared" ca="1" si="2"/>
        <v>Online</v>
      </c>
      <c r="F160">
        <v>98</v>
      </c>
      <c r="G160" s="4">
        <v>40736</v>
      </c>
    </row>
    <row r="161" spans="1:7" x14ac:dyDescent="0.25">
      <c r="A161">
        <v>24235</v>
      </c>
      <c r="B161" t="s">
        <v>1224</v>
      </c>
      <c r="C161" t="s">
        <v>667</v>
      </c>
      <c r="D161" t="s">
        <v>31</v>
      </c>
      <c r="E161" t="str">
        <f t="shared" ca="1" si="2"/>
        <v>Direct</v>
      </c>
      <c r="F161">
        <v>138</v>
      </c>
      <c r="G161" s="4">
        <v>40736</v>
      </c>
    </row>
    <row r="162" spans="1:7" x14ac:dyDescent="0.25">
      <c r="A162">
        <v>24112</v>
      </c>
      <c r="B162" t="s">
        <v>1097</v>
      </c>
      <c r="C162" t="s">
        <v>430</v>
      </c>
      <c r="D162" t="s">
        <v>31</v>
      </c>
      <c r="E162" t="str">
        <f t="shared" ca="1" si="2"/>
        <v>Retail</v>
      </c>
      <c r="F162">
        <v>20</v>
      </c>
      <c r="G162" s="4">
        <v>40738</v>
      </c>
    </row>
    <row r="163" spans="1:7" x14ac:dyDescent="0.25">
      <c r="A163">
        <v>24111</v>
      </c>
      <c r="B163" t="s">
        <v>1096</v>
      </c>
      <c r="C163" t="s">
        <v>785</v>
      </c>
      <c r="D163" t="s">
        <v>26</v>
      </c>
      <c r="E163" t="str">
        <f t="shared" ca="1" si="2"/>
        <v>Online</v>
      </c>
      <c r="F163">
        <v>166</v>
      </c>
      <c r="G163" s="4">
        <v>40741</v>
      </c>
    </row>
    <row r="164" spans="1:7" x14ac:dyDescent="0.25">
      <c r="A164">
        <v>24196</v>
      </c>
      <c r="B164" t="s">
        <v>1184</v>
      </c>
      <c r="C164" t="s">
        <v>592</v>
      </c>
      <c r="D164" t="s">
        <v>17</v>
      </c>
      <c r="E164" t="str">
        <f t="shared" ca="1" si="2"/>
        <v>Online</v>
      </c>
      <c r="F164">
        <v>13</v>
      </c>
      <c r="G164" s="4">
        <v>40742</v>
      </c>
    </row>
    <row r="165" spans="1:7" x14ac:dyDescent="0.25">
      <c r="A165">
        <v>24172</v>
      </c>
      <c r="B165" t="s">
        <v>1160</v>
      </c>
      <c r="C165" t="s">
        <v>362</v>
      </c>
      <c r="D165" t="s">
        <v>23</v>
      </c>
      <c r="E165" t="str">
        <f t="shared" ca="1" si="2"/>
        <v>Direct</v>
      </c>
      <c r="F165">
        <v>99</v>
      </c>
      <c r="G165" s="4">
        <v>40743</v>
      </c>
    </row>
    <row r="166" spans="1:7" x14ac:dyDescent="0.25">
      <c r="A166">
        <v>24227</v>
      </c>
      <c r="B166" t="s">
        <v>1216</v>
      </c>
      <c r="C166" t="s">
        <v>169</v>
      </c>
      <c r="D166" t="s">
        <v>14</v>
      </c>
      <c r="E166" t="str">
        <f t="shared" ca="1" si="2"/>
        <v>Retail</v>
      </c>
      <c r="F166">
        <v>204</v>
      </c>
      <c r="G166" s="4">
        <v>40743</v>
      </c>
    </row>
    <row r="167" spans="1:7" x14ac:dyDescent="0.25">
      <c r="A167">
        <v>24077</v>
      </c>
      <c r="B167" t="s">
        <v>1062</v>
      </c>
      <c r="C167" t="s">
        <v>269</v>
      </c>
      <c r="D167" t="s">
        <v>17</v>
      </c>
      <c r="E167" t="str">
        <f t="shared" ca="1" si="2"/>
        <v>Online</v>
      </c>
      <c r="F167">
        <v>61</v>
      </c>
      <c r="G167" s="4">
        <v>40747</v>
      </c>
    </row>
    <row r="168" spans="1:7" x14ac:dyDescent="0.25">
      <c r="A168">
        <v>24167</v>
      </c>
      <c r="B168" t="s">
        <v>1154</v>
      </c>
      <c r="C168" t="s">
        <v>1155</v>
      </c>
      <c r="D168" t="s">
        <v>11</v>
      </c>
      <c r="E168" t="str">
        <f t="shared" ca="1" si="2"/>
        <v>Online</v>
      </c>
      <c r="F168">
        <v>181</v>
      </c>
      <c r="G168" s="4">
        <v>40747</v>
      </c>
    </row>
    <row r="169" spans="1:7" x14ac:dyDescent="0.25">
      <c r="A169">
        <v>24147</v>
      </c>
      <c r="B169" t="s">
        <v>1134</v>
      </c>
      <c r="C169" t="s">
        <v>129</v>
      </c>
      <c r="D169" t="s">
        <v>8</v>
      </c>
      <c r="E169" t="str">
        <f t="shared" ca="1" si="2"/>
        <v>Retail</v>
      </c>
      <c r="F169">
        <v>12</v>
      </c>
      <c r="G169" s="4">
        <v>40748</v>
      </c>
    </row>
    <row r="170" spans="1:7" x14ac:dyDescent="0.25">
      <c r="A170">
        <v>24074</v>
      </c>
      <c r="B170" t="s">
        <v>1059</v>
      </c>
      <c r="C170" t="s">
        <v>207</v>
      </c>
      <c r="D170" t="s">
        <v>31</v>
      </c>
      <c r="E170" t="str">
        <f t="shared" ca="1" si="2"/>
        <v>Online</v>
      </c>
      <c r="F170">
        <v>147</v>
      </c>
      <c r="G170" s="4">
        <v>40751</v>
      </c>
    </row>
    <row r="171" spans="1:7" x14ac:dyDescent="0.25">
      <c r="A171">
        <v>24132</v>
      </c>
      <c r="B171" t="s">
        <v>1119</v>
      </c>
      <c r="C171" t="s">
        <v>178</v>
      </c>
      <c r="D171" t="s">
        <v>26</v>
      </c>
      <c r="E171" t="str">
        <f t="shared" ca="1" si="2"/>
        <v>Online</v>
      </c>
      <c r="F171">
        <v>206</v>
      </c>
      <c r="G171" s="4">
        <v>40751</v>
      </c>
    </row>
    <row r="172" spans="1:7" x14ac:dyDescent="0.25">
      <c r="A172">
        <v>24158</v>
      </c>
      <c r="B172" t="s">
        <v>1145</v>
      </c>
      <c r="C172" t="s">
        <v>404</v>
      </c>
      <c r="D172" t="s">
        <v>43</v>
      </c>
      <c r="E172" t="str">
        <f t="shared" ca="1" si="2"/>
        <v>Retail</v>
      </c>
      <c r="F172">
        <v>38</v>
      </c>
      <c r="G172" s="4">
        <v>40751</v>
      </c>
    </row>
    <row r="173" spans="1:7" x14ac:dyDescent="0.25">
      <c r="A173">
        <v>24197</v>
      </c>
      <c r="B173" t="s">
        <v>1185</v>
      </c>
      <c r="C173" t="s">
        <v>148</v>
      </c>
      <c r="D173" t="s">
        <v>20</v>
      </c>
      <c r="E173" t="str">
        <f t="shared" ca="1" si="2"/>
        <v>Retail</v>
      </c>
      <c r="F173">
        <v>136</v>
      </c>
      <c r="G173" s="4">
        <v>40751</v>
      </c>
    </row>
    <row r="174" spans="1:7" x14ac:dyDescent="0.25">
      <c r="A174">
        <v>24237</v>
      </c>
      <c r="B174" t="s">
        <v>1226</v>
      </c>
      <c r="C174" t="s">
        <v>578</v>
      </c>
      <c r="D174" t="s">
        <v>23</v>
      </c>
      <c r="E174" t="str">
        <f t="shared" ca="1" si="2"/>
        <v>Online</v>
      </c>
      <c r="F174">
        <v>110</v>
      </c>
      <c r="G174" s="4">
        <v>40751</v>
      </c>
    </row>
    <row r="175" spans="1:7" x14ac:dyDescent="0.25">
      <c r="A175">
        <v>24137</v>
      </c>
      <c r="B175" t="s">
        <v>1124</v>
      </c>
      <c r="C175" t="s">
        <v>378</v>
      </c>
      <c r="D175" t="s">
        <v>55</v>
      </c>
      <c r="E175" t="str">
        <f t="shared" ca="1" si="2"/>
        <v>Retail</v>
      </c>
      <c r="F175">
        <v>68</v>
      </c>
      <c r="G175" s="4">
        <v>40754</v>
      </c>
    </row>
    <row r="176" spans="1:7" x14ac:dyDescent="0.25">
      <c r="A176">
        <v>24247</v>
      </c>
      <c r="B176" t="s">
        <v>1237</v>
      </c>
      <c r="C176" t="s">
        <v>180</v>
      </c>
      <c r="D176" t="s">
        <v>62</v>
      </c>
      <c r="E176" t="str">
        <f t="shared" ca="1" si="2"/>
        <v>Retail</v>
      </c>
      <c r="F176">
        <v>74</v>
      </c>
      <c r="G176" s="4">
        <v>40754</v>
      </c>
    </row>
    <row r="177" spans="1:7" x14ac:dyDescent="0.25">
      <c r="A177">
        <v>24230</v>
      </c>
      <c r="B177" t="s">
        <v>1219</v>
      </c>
      <c r="C177" t="s">
        <v>171</v>
      </c>
      <c r="D177" t="s">
        <v>8</v>
      </c>
      <c r="E177" t="str">
        <f t="shared" ca="1" si="2"/>
        <v>Retail</v>
      </c>
      <c r="F177">
        <v>84</v>
      </c>
      <c r="G177" s="4">
        <v>40755</v>
      </c>
    </row>
    <row r="178" spans="1:7" x14ac:dyDescent="0.25">
      <c r="A178">
        <v>24061</v>
      </c>
      <c r="B178" t="s">
        <v>1045</v>
      </c>
      <c r="C178" t="s">
        <v>138</v>
      </c>
      <c r="D178" t="s">
        <v>11</v>
      </c>
      <c r="E178" t="str">
        <f t="shared" ca="1" si="2"/>
        <v>Retail</v>
      </c>
      <c r="F178">
        <v>91</v>
      </c>
      <c r="G178" s="4">
        <v>40756</v>
      </c>
    </row>
    <row r="179" spans="1:7" x14ac:dyDescent="0.25">
      <c r="A179">
        <v>24170</v>
      </c>
      <c r="B179" t="s">
        <v>1158</v>
      </c>
      <c r="C179" t="s">
        <v>66</v>
      </c>
      <c r="D179" t="s">
        <v>26</v>
      </c>
      <c r="E179" t="str">
        <f t="shared" ca="1" si="2"/>
        <v>Online</v>
      </c>
      <c r="F179">
        <v>38</v>
      </c>
      <c r="G179" s="4">
        <v>40756</v>
      </c>
    </row>
    <row r="180" spans="1:7" x14ac:dyDescent="0.25">
      <c r="A180">
        <v>24133</v>
      </c>
      <c r="B180" t="s">
        <v>1120</v>
      </c>
      <c r="C180" t="s">
        <v>617</v>
      </c>
      <c r="D180" t="s">
        <v>48</v>
      </c>
      <c r="E180" t="str">
        <f t="shared" ca="1" si="2"/>
        <v>Retail</v>
      </c>
      <c r="F180">
        <v>42</v>
      </c>
      <c r="G180" s="4">
        <v>40758</v>
      </c>
    </row>
    <row r="181" spans="1:7" x14ac:dyDescent="0.25">
      <c r="A181">
        <v>24241</v>
      </c>
      <c r="B181" t="s">
        <v>1230</v>
      </c>
      <c r="C181" t="s">
        <v>599</v>
      </c>
      <c r="D181" t="s">
        <v>62</v>
      </c>
      <c r="E181" t="str">
        <f t="shared" ca="1" si="2"/>
        <v>Retail</v>
      </c>
      <c r="F181">
        <v>36</v>
      </c>
      <c r="G181" s="4">
        <v>40761</v>
      </c>
    </row>
    <row r="182" spans="1:7" x14ac:dyDescent="0.25">
      <c r="A182">
        <v>24171</v>
      </c>
      <c r="B182" t="s">
        <v>1159</v>
      </c>
      <c r="C182" t="s">
        <v>61</v>
      </c>
      <c r="D182" t="s">
        <v>17</v>
      </c>
      <c r="E182" t="str">
        <f t="shared" ca="1" si="2"/>
        <v>Retail</v>
      </c>
      <c r="F182">
        <v>2</v>
      </c>
      <c r="G182" s="4">
        <v>40762</v>
      </c>
    </row>
    <row r="183" spans="1:7" x14ac:dyDescent="0.25">
      <c r="A183">
        <v>24259</v>
      </c>
      <c r="B183" t="s">
        <v>1249</v>
      </c>
      <c r="C183" t="s">
        <v>186</v>
      </c>
      <c r="D183" t="s">
        <v>43</v>
      </c>
      <c r="E183" t="str">
        <f t="shared" ca="1" si="2"/>
        <v>Retail</v>
      </c>
      <c r="F183">
        <v>138</v>
      </c>
      <c r="G183" s="4">
        <v>40765</v>
      </c>
    </row>
    <row r="184" spans="1:7" x14ac:dyDescent="0.25">
      <c r="A184">
        <v>24080</v>
      </c>
      <c r="B184" t="s">
        <v>1065</v>
      </c>
      <c r="C184" t="s">
        <v>148</v>
      </c>
      <c r="D184" t="s">
        <v>20</v>
      </c>
      <c r="E184" t="str">
        <f t="shared" ca="1" si="2"/>
        <v>Retail</v>
      </c>
      <c r="F184">
        <v>48</v>
      </c>
      <c r="G184" s="4">
        <v>40766</v>
      </c>
    </row>
    <row r="185" spans="1:7" x14ac:dyDescent="0.25">
      <c r="A185">
        <v>24088</v>
      </c>
      <c r="B185" t="s">
        <v>1073</v>
      </c>
      <c r="C185" t="s">
        <v>414</v>
      </c>
      <c r="D185" t="s">
        <v>26</v>
      </c>
      <c r="E185" t="str">
        <f t="shared" ca="1" si="2"/>
        <v>Retail</v>
      </c>
      <c r="F185">
        <v>44</v>
      </c>
      <c r="G185" s="4">
        <v>40767</v>
      </c>
    </row>
    <row r="186" spans="1:7" x14ac:dyDescent="0.25">
      <c r="A186">
        <v>24123</v>
      </c>
      <c r="B186" t="s">
        <v>1110</v>
      </c>
      <c r="C186" t="s">
        <v>471</v>
      </c>
      <c r="D186" t="s">
        <v>23</v>
      </c>
      <c r="E186" t="str">
        <f t="shared" ca="1" si="2"/>
        <v>Retail</v>
      </c>
      <c r="F186">
        <v>18</v>
      </c>
      <c r="G186" s="4">
        <v>40769</v>
      </c>
    </row>
    <row r="187" spans="1:7" x14ac:dyDescent="0.25">
      <c r="A187">
        <v>24154</v>
      </c>
      <c r="B187" t="s">
        <v>1141</v>
      </c>
      <c r="C187" t="s">
        <v>59</v>
      </c>
      <c r="D187" t="s">
        <v>55</v>
      </c>
      <c r="E187" t="str">
        <f t="shared" ca="1" si="2"/>
        <v>Online</v>
      </c>
      <c r="F187">
        <v>54</v>
      </c>
      <c r="G187" s="4">
        <v>40773</v>
      </c>
    </row>
    <row r="188" spans="1:7" x14ac:dyDescent="0.25">
      <c r="A188">
        <v>24234</v>
      </c>
      <c r="B188" t="s">
        <v>1223</v>
      </c>
      <c r="C188" t="s">
        <v>745</v>
      </c>
      <c r="D188" t="s">
        <v>31</v>
      </c>
      <c r="E188" t="str">
        <f t="shared" ca="1" si="2"/>
        <v>Retail</v>
      </c>
      <c r="F188">
        <v>204</v>
      </c>
      <c r="G188" s="4">
        <v>40775</v>
      </c>
    </row>
    <row r="189" spans="1:7" x14ac:dyDescent="0.25">
      <c r="A189">
        <v>24084</v>
      </c>
      <c r="B189" t="s">
        <v>1069</v>
      </c>
      <c r="C189" t="s">
        <v>72</v>
      </c>
      <c r="D189" t="s">
        <v>31</v>
      </c>
      <c r="E189" t="str">
        <f t="shared" ca="1" si="2"/>
        <v>Direct</v>
      </c>
      <c r="F189">
        <v>135</v>
      </c>
      <c r="G189" s="4">
        <v>40777</v>
      </c>
    </row>
    <row r="190" spans="1:7" x14ac:dyDescent="0.25">
      <c r="A190">
        <v>24125</v>
      </c>
      <c r="B190" t="s">
        <v>1112</v>
      </c>
      <c r="C190" t="s">
        <v>430</v>
      </c>
      <c r="D190" t="s">
        <v>26</v>
      </c>
      <c r="E190" t="str">
        <f t="shared" ca="1" si="2"/>
        <v>Retail</v>
      </c>
      <c r="F190">
        <v>104</v>
      </c>
      <c r="G190" s="4">
        <v>40777</v>
      </c>
    </row>
    <row r="191" spans="1:7" x14ac:dyDescent="0.25">
      <c r="A191">
        <v>24060</v>
      </c>
      <c r="B191" t="s">
        <v>1044</v>
      </c>
      <c r="C191" t="s">
        <v>184</v>
      </c>
      <c r="D191" t="s">
        <v>23</v>
      </c>
      <c r="E191" t="str">
        <f t="shared" ca="1" si="2"/>
        <v>Online</v>
      </c>
      <c r="F191">
        <v>14</v>
      </c>
      <c r="G191" s="4">
        <v>40779</v>
      </c>
    </row>
    <row r="192" spans="1:7" x14ac:dyDescent="0.25">
      <c r="A192">
        <v>24179</v>
      </c>
      <c r="B192" t="s">
        <v>1167</v>
      </c>
      <c r="C192" t="s">
        <v>390</v>
      </c>
      <c r="D192" t="s">
        <v>43</v>
      </c>
      <c r="E192" t="str">
        <f t="shared" ca="1" si="2"/>
        <v>Retail</v>
      </c>
      <c r="F192">
        <v>190</v>
      </c>
      <c r="G192" s="4">
        <v>40779</v>
      </c>
    </row>
    <row r="193" spans="1:7" x14ac:dyDescent="0.25">
      <c r="A193">
        <v>24139</v>
      </c>
      <c r="B193" t="s">
        <v>1126</v>
      </c>
      <c r="C193" t="s">
        <v>265</v>
      </c>
      <c r="D193" t="s">
        <v>20</v>
      </c>
      <c r="E193" t="str">
        <f t="shared" ca="1" si="2"/>
        <v>Direct</v>
      </c>
      <c r="F193">
        <v>10</v>
      </c>
      <c r="G193" s="4">
        <v>40780</v>
      </c>
    </row>
    <row r="194" spans="1:7" x14ac:dyDescent="0.25">
      <c r="A194">
        <v>24160</v>
      </c>
      <c r="B194" t="s">
        <v>1147</v>
      </c>
      <c r="C194" t="s">
        <v>997</v>
      </c>
      <c r="D194" t="s">
        <v>14</v>
      </c>
      <c r="E194" t="str">
        <f t="shared" ref="E194:E257" ca="1" si="3">IF(INT(RAND()*2)=1,"Online",IF(INT(RAND()*5)&gt;0,"Retail","Direct"))</f>
        <v>Direct</v>
      </c>
      <c r="F194">
        <v>58</v>
      </c>
      <c r="G194" s="4">
        <v>40782</v>
      </c>
    </row>
    <row r="195" spans="1:7" x14ac:dyDescent="0.25">
      <c r="A195">
        <v>24189</v>
      </c>
      <c r="B195" t="s">
        <v>1177</v>
      </c>
      <c r="C195" t="s">
        <v>61</v>
      </c>
      <c r="D195" t="s">
        <v>8</v>
      </c>
      <c r="E195" t="str">
        <f t="shared" ca="1" si="3"/>
        <v>Online</v>
      </c>
      <c r="F195">
        <v>3</v>
      </c>
      <c r="G195" s="4">
        <v>40782</v>
      </c>
    </row>
    <row r="196" spans="1:7" x14ac:dyDescent="0.25">
      <c r="A196">
        <v>24107</v>
      </c>
      <c r="B196" t="s">
        <v>1092</v>
      </c>
      <c r="C196" t="s">
        <v>160</v>
      </c>
      <c r="D196" t="s">
        <v>8</v>
      </c>
      <c r="E196" t="str">
        <f t="shared" ca="1" si="3"/>
        <v>Retail</v>
      </c>
      <c r="F196">
        <v>29</v>
      </c>
      <c r="G196" s="4">
        <v>40783</v>
      </c>
    </row>
    <row r="197" spans="1:7" x14ac:dyDescent="0.25">
      <c r="A197">
        <v>24231</v>
      </c>
      <c r="B197" t="s">
        <v>1220</v>
      </c>
      <c r="C197" t="s">
        <v>529</v>
      </c>
      <c r="D197" t="s">
        <v>62</v>
      </c>
      <c r="E197" t="str">
        <f t="shared" ca="1" si="3"/>
        <v>Online</v>
      </c>
      <c r="F197">
        <v>33</v>
      </c>
      <c r="G197" s="4">
        <v>40783</v>
      </c>
    </row>
    <row r="198" spans="1:7" x14ac:dyDescent="0.25">
      <c r="A198">
        <v>24110</v>
      </c>
      <c r="B198" t="s">
        <v>1095</v>
      </c>
      <c r="C198" t="s">
        <v>529</v>
      </c>
      <c r="D198" t="s">
        <v>55</v>
      </c>
      <c r="E198" t="str">
        <f t="shared" ca="1" si="3"/>
        <v>Online</v>
      </c>
      <c r="F198">
        <v>39</v>
      </c>
      <c r="G198" s="4">
        <v>40784</v>
      </c>
    </row>
    <row r="199" spans="1:7" x14ac:dyDescent="0.25">
      <c r="A199">
        <v>24083</v>
      </c>
      <c r="B199" t="s">
        <v>1068</v>
      </c>
      <c r="C199" t="s">
        <v>352</v>
      </c>
      <c r="D199" t="s">
        <v>31</v>
      </c>
      <c r="E199" t="str">
        <f t="shared" ca="1" si="3"/>
        <v>Retail</v>
      </c>
      <c r="F199">
        <v>125</v>
      </c>
      <c r="G199" s="4">
        <v>40785</v>
      </c>
    </row>
    <row r="200" spans="1:7" x14ac:dyDescent="0.25">
      <c r="A200">
        <v>24099</v>
      </c>
      <c r="B200" t="s">
        <v>1084</v>
      </c>
      <c r="C200" t="s">
        <v>503</v>
      </c>
      <c r="D200" t="s">
        <v>14</v>
      </c>
      <c r="E200" t="str">
        <f t="shared" ca="1" si="3"/>
        <v>Online</v>
      </c>
      <c r="F200">
        <v>175</v>
      </c>
      <c r="G200" s="4">
        <v>40785</v>
      </c>
    </row>
    <row r="201" spans="1:7" x14ac:dyDescent="0.25">
      <c r="A201">
        <v>24244</v>
      </c>
      <c r="B201" t="s">
        <v>1233</v>
      </c>
      <c r="C201" t="s">
        <v>296</v>
      </c>
      <c r="D201" t="s">
        <v>20</v>
      </c>
      <c r="E201" t="str">
        <f t="shared" ca="1" si="3"/>
        <v>Retail</v>
      </c>
      <c r="F201">
        <v>16</v>
      </c>
      <c r="G201" s="4">
        <v>40785</v>
      </c>
    </row>
    <row r="202" spans="1:7" x14ac:dyDescent="0.25">
      <c r="A202">
        <v>23972</v>
      </c>
      <c r="B202" t="s">
        <v>951</v>
      </c>
      <c r="C202" t="s">
        <v>59</v>
      </c>
      <c r="D202" t="s">
        <v>55</v>
      </c>
      <c r="E202" t="str">
        <f t="shared" ca="1" si="3"/>
        <v>Retail</v>
      </c>
      <c r="F202">
        <v>192</v>
      </c>
      <c r="G202" s="4">
        <v>40788</v>
      </c>
    </row>
    <row r="203" spans="1:7" x14ac:dyDescent="0.25">
      <c r="A203">
        <v>23989</v>
      </c>
      <c r="B203" t="s">
        <v>968</v>
      </c>
      <c r="C203" t="s">
        <v>292</v>
      </c>
      <c r="D203" t="s">
        <v>14</v>
      </c>
      <c r="E203" t="str">
        <f t="shared" ca="1" si="3"/>
        <v>Retail</v>
      </c>
      <c r="F203">
        <v>58</v>
      </c>
      <c r="G203" s="4">
        <v>40789</v>
      </c>
    </row>
    <row r="204" spans="1:7" x14ac:dyDescent="0.25">
      <c r="A204">
        <v>23918</v>
      </c>
      <c r="B204" t="s">
        <v>893</v>
      </c>
      <c r="C204" t="s">
        <v>173</v>
      </c>
      <c r="D204" t="s">
        <v>20</v>
      </c>
      <c r="E204" t="str">
        <f t="shared" ca="1" si="3"/>
        <v>Retail</v>
      </c>
      <c r="F204">
        <v>204</v>
      </c>
      <c r="G204" s="4">
        <v>40790</v>
      </c>
    </row>
    <row r="205" spans="1:7" x14ac:dyDescent="0.25">
      <c r="A205">
        <v>23988</v>
      </c>
      <c r="B205" t="s">
        <v>967</v>
      </c>
      <c r="C205" t="s">
        <v>272</v>
      </c>
      <c r="D205" t="s">
        <v>17</v>
      </c>
      <c r="E205" t="str">
        <f t="shared" ca="1" si="3"/>
        <v>Retail</v>
      </c>
      <c r="F205">
        <v>81</v>
      </c>
      <c r="G205" s="4">
        <v>40790</v>
      </c>
    </row>
    <row r="206" spans="1:7" x14ac:dyDescent="0.25">
      <c r="A206">
        <v>24024</v>
      </c>
      <c r="B206" t="s">
        <v>1008</v>
      </c>
      <c r="C206" t="s">
        <v>72</v>
      </c>
      <c r="D206" t="s">
        <v>20</v>
      </c>
      <c r="E206" t="str">
        <f t="shared" ca="1" si="3"/>
        <v>Online</v>
      </c>
      <c r="F206">
        <v>208</v>
      </c>
      <c r="G206" s="4">
        <v>40790</v>
      </c>
    </row>
    <row r="207" spans="1:7" x14ac:dyDescent="0.25">
      <c r="A207">
        <v>23880</v>
      </c>
      <c r="B207" t="s">
        <v>855</v>
      </c>
      <c r="C207" t="s">
        <v>553</v>
      </c>
      <c r="D207" t="s">
        <v>55</v>
      </c>
      <c r="E207" t="str">
        <f t="shared" ca="1" si="3"/>
        <v>Direct</v>
      </c>
      <c r="F207">
        <v>96</v>
      </c>
      <c r="G207" s="4">
        <v>40791</v>
      </c>
    </row>
    <row r="208" spans="1:7" x14ac:dyDescent="0.25">
      <c r="A208">
        <v>23902</v>
      </c>
      <c r="B208" t="s">
        <v>877</v>
      </c>
      <c r="C208" t="s">
        <v>352</v>
      </c>
      <c r="D208" t="s">
        <v>11</v>
      </c>
      <c r="E208" t="str">
        <f t="shared" ca="1" si="3"/>
        <v>Retail</v>
      </c>
      <c r="F208">
        <v>128</v>
      </c>
      <c r="G208" s="4">
        <v>40792</v>
      </c>
    </row>
    <row r="209" spans="1:7" x14ac:dyDescent="0.25">
      <c r="A209">
        <v>23953</v>
      </c>
      <c r="B209" t="s">
        <v>930</v>
      </c>
      <c r="C209" t="s">
        <v>298</v>
      </c>
      <c r="D209" t="s">
        <v>23</v>
      </c>
      <c r="E209" t="str">
        <f t="shared" ca="1" si="3"/>
        <v>Retail</v>
      </c>
      <c r="F209">
        <v>164</v>
      </c>
      <c r="G209" s="4">
        <v>40792</v>
      </c>
    </row>
    <row r="210" spans="1:7" x14ac:dyDescent="0.25">
      <c r="A210">
        <v>23868</v>
      </c>
      <c r="B210" t="s">
        <v>843</v>
      </c>
      <c r="C210" t="s">
        <v>599</v>
      </c>
      <c r="D210" t="s">
        <v>55</v>
      </c>
      <c r="E210" t="str">
        <f t="shared" ca="1" si="3"/>
        <v>Online</v>
      </c>
      <c r="F210">
        <v>141</v>
      </c>
      <c r="G210" s="4">
        <v>40793</v>
      </c>
    </row>
    <row r="211" spans="1:7" x14ac:dyDescent="0.25">
      <c r="A211">
        <v>23872</v>
      </c>
      <c r="B211" t="s">
        <v>847</v>
      </c>
      <c r="C211" t="s">
        <v>102</v>
      </c>
      <c r="D211" t="s">
        <v>48</v>
      </c>
      <c r="E211" t="str">
        <f t="shared" ca="1" si="3"/>
        <v>Retail</v>
      </c>
      <c r="F211">
        <v>67</v>
      </c>
      <c r="G211" s="4">
        <v>40793</v>
      </c>
    </row>
    <row r="212" spans="1:7" x14ac:dyDescent="0.25">
      <c r="A212">
        <v>23919</v>
      </c>
      <c r="B212" t="s">
        <v>894</v>
      </c>
      <c r="C212" t="s">
        <v>186</v>
      </c>
      <c r="D212" t="s">
        <v>23</v>
      </c>
      <c r="E212" t="str">
        <f t="shared" ca="1" si="3"/>
        <v>Retail</v>
      </c>
      <c r="F212">
        <v>120</v>
      </c>
      <c r="G212" s="4">
        <v>40794</v>
      </c>
    </row>
    <row r="213" spans="1:7" x14ac:dyDescent="0.25">
      <c r="A213">
        <v>23949</v>
      </c>
      <c r="B213" t="s">
        <v>926</v>
      </c>
      <c r="C213" t="s">
        <v>171</v>
      </c>
      <c r="D213" t="s">
        <v>26</v>
      </c>
      <c r="E213" t="str">
        <f t="shared" ca="1" si="3"/>
        <v>Retail</v>
      </c>
      <c r="F213">
        <v>19</v>
      </c>
      <c r="G213" s="4">
        <v>40794</v>
      </c>
    </row>
    <row r="214" spans="1:7" x14ac:dyDescent="0.25">
      <c r="A214">
        <v>23879</v>
      </c>
      <c r="B214" t="s">
        <v>854</v>
      </c>
      <c r="C214" t="s">
        <v>307</v>
      </c>
      <c r="D214" t="s">
        <v>23</v>
      </c>
      <c r="E214" t="str">
        <f t="shared" ca="1" si="3"/>
        <v>Online</v>
      </c>
      <c r="F214">
        <v>9</v>
      </c>
      <c r="G214" s="4">
        <v>40796</v>
      </c>
    </row>
    <row r="215" spans="1:7" x14ac:dyDescent="0.25">
      <c r="A215">
        <v>23896</v>
      </c>
      <c r="B215" t="s">
        <v>871</v>
      </c>
      <c r="C215" t="s">
        <v>309</v>
      </c>
      <c r="D215" t="s">
        <v>55</v>
      </c>
      <c r="E215" t="str">
        <f t="shared" ca="1" si="3"/>
        <v>Online</v>
      </c>
      <c r="F215">
        <v>3</v>
      </c>
      <c r="G215" s="4">
        <v>40797</v>
      </c>
    </row>
    <row r="216" spans="1:7" x14ac:dyDescent="0.25">
      <c r="A216">
        <v>23997</v>
      </c>
      <c r="B216" t="s">
        <v>977</v>
      </c>
      <c r="C216" t="s">
        <v>207</v>
      </c>
      <c r="D216" t="s">
        <v>20</v>
      </c>
      <c r="E216" t="str">
        <f t="shared" ca="1" si="3"/>
        <v>Retail</v>
      </c>
      <c r="F216">
        <v>161</v>
      </c>
      <c r="G216" s="4">
        <v>40797</v>
      </c>
    </row>
    <row r="217" spans="1:7" x14ac:dyDescent="0.25">
      <c r="A217">
        <v>23864</v>
      </c>
      <c r="B217" t="s">
        <v>839</v>
      </c>
      <c r="C217" t="s">
        <v>37</v>
      </c>
      <c r="D217" t="s">
        <v>11</v>
      </c>
      <c r="E217" t="str">
        <f t="shared" ca="1" si="3"/>
        <v>Direct</v>
      </c>
      <c r="F217">
        <v>9</v>
      </c>
      <c r="G217" s="4">
        <v>40799</v>
      </c>
    </row>
    <row r="218" spans="1:7" x14ac:dyDescent="0.25">
      <c r="A218">
        <v>23941</v>
      </c>
      <c r="B218" t="s">
        <v>917</v>
      </c>
      <c r="C218" t="s">
        <v>196</v>
      </c>
      <c r="D218" t="s">
        <v>55</v>
      </c>
      <c r="E218" t="str">
        <f t="shared" ca="1" si="3"/>
        <v>Online</v>
      </c>
      <c r="F218">
        <v>54</v>
      </c>
      <c r="G218" s="4">
        <v>40799</v>
      </c>
    </row>
    <row r="219" spans="1:7" x14ac:dyDescent="0.25">
      <c r="A219">
        <v>24014</v>
      </c>
      <c r="B219" t="s">
        <v>998</v>
      </c>
      <c r="C219" t="s">
        <v>142</v>
      </c>
      <c r="D219" t="s">
        <v>55</v>
      </c>
      <c r="E219" t="str">
        <f t="shared" ca="1" si="3"/>
        <v>Online</v>
      </c>
      <c r="F219">
        <v>38</v>
      </c>
      <c r="G219" s="4">
        <v>40799</v>
      </c>
    </row>
    <row r="220" spans="1:7" x14ac:dyDescent="0.25">
      <c r="A220">
        <v>23931</v>
      </c>
      <c r="B220" t="s">
        <v>907</v>
      </c>
      <c r="C220" t="s">
        <v>393</v>
      </c>
      <c r="D220" t="s">
        <v>20</v>
      </c>
      <c r="E220" t="str">
        <f t="shared" ca="1" si="3"/>
        <v>Online</v>
      </c>
      <c r="F220">
        <v>138</v>
      </c>
      <c r="G220" s="4">
        <v>40800</v>
      </c>
    </row>
    <row r="221" spans="1:7" x14ac:dyDescent="0.25">
      <c r="A221">
        <v>24002</v>
      </c>
      <c r="B221" t="s">
        <v>983</v>
      </c>
      <c r="C221" t="s">
        <v>984</v>
      </c>
      <c r="D221" t="s">
        <v>20</v>
      </c>
      <c r="E221" t="str">
        <f t="shared" ca="1" si="3"/>
        <v>Online</v>
      </c>
      <c r="F221">
        <v>22</v>
      </c>
      <c r="G221" s="4">
        <v>40800</v>
      </c>
    </row>
    <row r="222" spans="1:7" x14ac:dyDescent="0.25">
      <c r="A222">
        <v>24008</v>
      </c>
      <c r="B222" t="s">
        <v>990</v>
      </c>
      <c r="C222" t="s">
        <v>180</v>
      </c>
      <c r="D222" t="s">
        <v>62</v>
      </c>
      <c r="E222" t="str">
        <f t="shared" ca="1" si="3"/>
        <v>Online</v>
      </c>
      <c r="F222">
        <v>139</v>
      </c>
      <c r="G222" s="4">
        <v>40801</v>
      </c>
    </row>
    <row r="223" spans="1:7" x14ac:dyDescent="0.25">
      <c r="A223">
        <v>23893</v>
      </c>
      <c r="B223" t="s">
        <v>868</v>
      </c>
      <c r="C223" t="s">
        <v>110</v>
      </c>
      <c r="D223" t="s">
        <v>48</v>
      </c>
      <c r="E223" t="str">
        <f t="shared" ca="1" si="3"/>
        <v>Retail</v>
      </c>
      <c r="F223">
        <v>46</v>
      </c>
      <c r="G223" s="4">
        <v>40802</v>
      </c>
    </row>
    <row r="224" spans="1:7" x14ac:dyDescent="0.25">
      <c r="A224">
        <v>23967</v>
      </c>
      <c r="B224" t="s">
        <v>944</v>
      </c>
      <c r="C224" t="s">
        <v>106</v>
      </c>
      <c r="D224" t="s">
        <v>17</v>
      </c>
      <c r="E224" t="str">
        <f t="shared" ca="1" si="3"/>
        <v>Online</v>
      </c>
      <c r="F224">
        <v>143</v>
      </c>
      <c r="G224" s="4">
        <v>40803</v>
      </c>
    </row>
    <row r="225" spans="1:7" x14ac:dyDescent="0.25">
      <c r="A225">
        <v>24039</v>
      </c>
      <c r="B225" t="s">
        <v>1023</v>
      </c>
      <c r="C225" t="s">
        <v>114</v>
      </c>
      <c r="D225" t="s">
        <v>14</v>
      </c>
      <c r="E225" t="str">
        <f t="shared" ca="1" si="3"/>
        <v>Retail</v>
      </c>
      <c r="F225">
        <v>102</v>
      </c>
      <c r="G225" s="4">
        <v>40803</v>
      </c>
    </row>
    <row r="226" spans="1:7" x14ac:dyDescent="0.25">
      <c r="A226">
        <v>23993</v>
      </c>
      <c r="B226" t="s">
        <v>973</v>
      </c>
      <c r="C226" t="s">
        <v>473</v>
      </c>
      <c r="D226" t="s">
        <v>23</v>
      </c>
      <c r="E226" t="str">
        <f t="shared" ca="1" si="3"/>
        <v>Online</v>
      </c>
      <c r="F226">
        <v>161</v>
      </c>
      <c r="G226" s="4">
        <v>40804</v>
      </c>
    </row>
    <row r="227" spans="1:7" x14ac:dyDescent="0.25">
      <c r="A227">
        <v>23999</v>
      </c>
      <c r="B227" t="s">
        <v>979</v>
      </c>
      <c r="C227" t="s">
        <v>476</v>
      </c>
      <c r="D227" t="s">
        <v>31</v>
      </c>
      <c r="E227" t="str">
        <f t="shared" ca="1" si="3"/>
        <v>Online</v>
      </c>
      <c r="F227">
        <v>94</v>
      </c>
      <c r="G227" s="4">
        <v>40804</v>
      </c>
    </row>
    <row r="228" spans="1:7" x14ac:dyDescent="0.25">
      <c r="A228">
        <v>23875</v>
      </c>
      <c r="B228" t="s">
        <v>850</v>
      </c>
      <c r="C228" t="s">
        <v>427</v>
      </c>
      <c r="D228" t="s">
        <v>23</v>
      </c>
      <c r="E228" t="str">
        <f t="shared" ca="1" si="3"/>
        <v>Online</v>
      </c>
      <c r="F228">
        <v>92</v>
      </c>
      <c r="G228" s="4">
        <v>40805</v>
      </c>
    </row>
    <row r="229" spans="1:7" x14ac:dyDescent="0.25">
      <c r="A229">
        <v>23903</v>
      </c>
      <c r="B229" t="s">
        <v>878</v>
      </c>
      <c r="C229" t="s">
        <v>245</v>
      </c>
      <c r="D229" t="s">
        <v>55</v>
      </c>
      <c r="E229" t="str">
        <f t="shared" ca="1" si="3"/>
        <v>Direct</v>
      </c>
      <c r="F229">
        <v>2</v>
      </c>
      <c r="G229" s="4">
        <v>40806</v>
      </c>
    </row>
    <row r="230" spans="1:7" x14ac:dyDescent="0.25">
      <c r="A230">
        <v>23991</v>
      </c>
      <c r="B230" t="s">
        <v>970</v>
      </c>
      <c r="C230" t="s">
        <v>436</v>
      </c>
      <c r="D230" t="s">
        <v>8</v>
      </c>
      <c r="E230" t="str">
        <f t="shared" ca="1" si="3"/>
        <v>Retail</v>
      </c>
      <c r="F230">
        <v>55</v>
      </c>
      <c r="G230" s="4">
        <v>40806</v>
      </c>
    </row>
    <row r="231" spans="1:7" x14ac:dyDescent="0.25">
      <c r="A231">
        <v>24026</v>
      </c>
      <c r="B231" t="s">
        <v>1010</v>
      </c>
      <c r="C231" t="s">
        <v>7</v>
      </c>
      <c r="D231" t="s">
        <v>23</v>
      </c>
      <c r="E231" t="str">
        <f t="shared" ca="1" si="3"/>
        <v>Direct</v>
      </c>
      <c r="F231">
        <v>210</v>
      </c>
      <c r="G231" s="4">
        <v>40808</v>
      </c>
    </row>
    <row r="232" spans="1:7" x14ac:dyDescent="0.25">
      <c r="A232">
        <v>24048</v>
      </c>
      <c r="B232" t="s">
        <v>1032</v>
      </c>
      <c r="C232" t="s">
        <v>22</v>
      </c>
      <c r="D232" t="s">
        <v>11</v>
      </c>
      <c r="E232" t="str">
        <f t="shared" ca="1" si="3"/>
        <v>Online</v>
      </c>
      <c r="F232">
        <v>178</v>
      </c>
      <c r="G232" s="4">
        <v>40808</v>
      </c>
    </row>
    <row r="233" spans="1:7" x14ac:dyDescent="0.25">
      <c r="A233">
        <v>23882</v>
      </c>
      <c r="B233" t="s">
        <v>857</v>
      </c>
      <c r="C233" t="s">
        <v>302</v>
      </c>
      <c r="D233" t="s">
        <v>8</v>
      </c>
      <c r="E233" t="str">
        <f t="shared" ca="1" si="3"/>
        <v>Online</v>
      </c>
      <c r="F233">
        <v>180</v>
      </c>
      <c r="G233" s="4">
        <v>40809</v>
      </c>
    </row>
    <row r="234" spans="1:7" x14ac:dyDescent="0.25">
      <c r="A234">
        <v>23939</v>
      </c>
      <c r="B234" t="s">
        <v>915</v>
      </c>
      <c r="C234" t="s">
        <v>745</v>
      </c>
      <c r="D234" t="s">
        <v>11</v>
      </c>
      <c r="E234" t="str">
        <f t="shared" ca="1" si="3"/>
        <v>Retail</v>
      </c>
      <c r="F234">
        <v>163</v>
      </c>
      <c r="G234" s="4">
        <v>40809</v>
      </c>
    </row>
    <row r="235" spans="1:7" x14ac:dyDescent="0.25">
      <c r="A235">
        <v>23968</v>
      </c>
      <c r="B235" t="s">
        <v>945</v>
      </c>
      <c r="C235" t="s">
        <v>946</v>
      </c>
      <c r="D235" t="s">
        <v>26</v>
      </c>
      <c r="E235" t="str">
        <f t="shared" ca="1" si="3"/>
        <v>Retail</v>
      </c>
      <c r="F235">
        <v>208</v>
      </c>
      <c r="G235" s="4">
        <v>40809</v>
      </c>
    </row>
    <row r="236" spans="1:7" x14ac:dyDescent="0.25">
      <c r="A236">
        <v>24003</v>
      </c>
      <c r="B236" t="s">
        <v>985</v>
      </c>
      <c r="C236" t="s">
        <v>285</v>
      </c>
      <c r="D236" t="s">
        <v>17</v>
      </c>
      <c r="E236" t="str">
        <f t="shared" ca="1" si="3"/>
        <v>Online</v>
      </c>
      <c r="F236">
        <v>62</v>
      </c>
      <c r="G236" s="4">
        <v>40809</v>
      </c>
    </row>
    <row r="237" spans="1:7" x14ac:dyDescent="0.25">
      <c r="A237">
        <v>23960</v>
      </c>
      <c r="B237" t="s">
        <v>937</v>
      </c>
      <c r="C237" t="s">
        <v>82</v>
      </c>
      <c r="D237" t="s">
        <v>17</v>
      </c>
      <c r="E237" t="str">
        <f t="shared" ca="1" si="3"/>
        <v>Retail</v>
      </c>
      <c r="F237">
        <v>78</v>
      </c>
      <c r="G237" s="4">
        <v>40810</v>
      </c>
    </row>
    <row r="238" spans="1:7" x14ac:dyDescent="0.25">
      <c r="A238">
        <v>23998</v>
      </c>
      <c r="B238" t="s">
        <v>978</v>
      </c>
      <c r="C238" t="s">
        <v>37</v>
      </c>
      <c r="D238" t="s">
        <v>62</v>
      </c>
      <c r="E238" t="str">
        <f t="shared" ca="1" si="3"/>
        <v>Direct</v>
      </c>
      <c r="F238">
        <v>127</v>
      </c>
      <c r="G238" s="4">
        <v>40810</v>
      </c>
    </row>
    <row r="239" spans="1:7" x14ac:dyDescent="0.25">
      <c r="A239">
        <v>24022</v>
      </c>
      <c r="B239" t="s">
        <v>1006</v>
      </c>
      <c r="C239" t="s">
        <v>283</v>
      </c>
      <c r="D239" t="s">
        <v>23</v>
      </c>
      <c r="E239" t="str">
        <f t="shared" ca="1" si="3"/>
        <v>Retail</v>
      </c>
      <c r="F239">
        <v>84</v>
      </c>
      <c r="G239" s="4">
        <v>40811</v>
      </c>
    </row>
    <row r="240" spans="1:7" x14ac:dyDescent="0.25">
      <c r="A240">
        <v>23990</v>
      </c>
      <c r="B240" t="s">
        <v>969</v>
      </c>
      <c r="C240" t="s">
        <v>471</v>
      </c>
      <c r="D240" t="s">
        <v>26</v>
      </c>
      <c r="E240" t="str">
        <f t="shared" ca="1" si="3"/>
        <v>Online</v>
      </c>
      <c r="F240">
        <v>71</v>
      </c>
      <c r="G240" s="4">
        <v>40812</v>
      </c>
    </row>
    <row r="241" spans="1:7" x14ac:dyDescent="0.25">
      <c r="A241">
        <v>24032</v>
      </c>
      <c r="B241" t="s">
        <v>1016</v>
      </c>
      <c r="C241" t="s">
        <v>162</v>
      </c>
      <c r="D241" t="s">
        <v>26</v>
      </c>
      <c r="E241" t="str">
        <f t="shared" ca="1" si="3"/>
        <v>Retail</v>
      </c>
      <c r="F241">
        <v>196</v>
      </c>
      <c r="G241" s="4">
        <v>40812</v>
      </c>
    </row>
    <row r="242" spans="1:7" x14ac:dyDescent="0.25">
      <c r="A242">
        <v>23885</v>
      </c>
      <c r="B242" t="s">
        <v>860</v>
      </c>
      <c r="C242" t="s">
        <v>245</v>
      </c>
      <c r="D242" t="s">
        <v>8</v>
      </c>
      <c r="E242" t="str">
        <f t="shared" ca="1" si="3"/>
        <v>Online</v>
      </c>
      <c r="F242">
        <v>146</v>
      </c>
      <c r="G242" s="4">
        <v>40813</v>
      </c>
    </row>
    <row r="243" spans="1:7" x14ac:dyDescent="0.25">
      <c r="A243">
        <v>23901</v>
      </c>
      <c r="B243" t="s">
        <v>876</v>
      </c>
      <c r="C243" t="s">
        <v>430</v>
      </c>
      <c r="D243" t="s">
        <v>23</v>
      </c>
      <c r="E243" t="str">
        <f t="shared" ca="1" si="3"/>
        <v>Retail</v>
      </c>
      <c r="F243">
        <v>169</v>
      </c>
      <c r="G243" s="4">
        <v>40813</v>
      </c>
    </row>
    <row r="244" spans="1:7" x14ac:dyDescent="0.25">
      <c r="A244">
        <v>23962</v>
      </c>
      <c r="B244" t="s">
        <v>939</v>
      </c>
      <c r="C244" t="s">
        <v>198</v>
      </c>
      <c r="D244" t="s">
        <v>43</v>
      </c>
      <c r="E244" t="str">
        <f t="shared" ca="1" si="3"/>
        <v>Online</v>
      </c>
      <c r="F244">
        <v>17</v>
      </c>
      <c r="G244" s="4">
        <v>40814</v>
      </c>
    </row>
    <row r="245" spans="1:7" x14ac:dyDescent="0.25">
      <c r="A245">
        <v>24019</v>
      </c>
      <c r="B245" t="s">
        <v>1003</v>
      </c>
      <c r="C245" t="s">
        <v>160</v>
      </c>
      <c r="D245" t="s">
        <v>48</v>
      </c>
      <c r="E245" t="str">
        <f t="shared" ca="1" si="3"/>
        <v>Retail</v>
      </c>
      <c r="F245">
        <v>52</v>
      </c>
      <c r="G245" s="4">
        <v>40815</v>
      </c>
    </row>
    <row r="246" spans="1:7" x14ac:dyDescent="0.25">
      <c r="A246">
        <v>24021</v>
      </c>
      <c r="B246" t="s">
        <v>1005</v>
      </c>
      <c r="C246" t="s">
        <v>587</v>
      </c>
      <c r="D246" t="s">
        <v>48</v>
      </c>
      <c r="E246" t="str">
        <f t="shared" ca="1" si="3"/>
        <v>Online</v>
      </c>
      <c r="F246">
        <v>182</v>
      </c>
      <c r="G246" s="4">
        <v>40815</v>
      </c>
    </row>
    <row r="247" spans="1:7" x14ac:dyDescent="0.25">
      <c r="A247">
        <v>23871</v>
      </c>
      <c r="B247" t="s">
        <v>846</v>
      </c>
      <c r="C247" t="s">
        <v>578</v>
      </c>
      <c r="D247" t="s">
        <v>62</v>
      </c>
      <c r="E247" t="str">
        <f t="shared" ca="1" si="3"/>
        <v>Online</v>
      </c>
      <c r="F247">
        <v>152</v>
      </c>
      <c r="G247" s="4">
        <v>40816</v>
      </c>
    </row>
    <row r="248" spans="1:7" x14ac:dyDescent="0.25">
      <c r="A248">
        <v>23992</v>
      </c>
      <c r="B248" t="s">
        <v>971</v>
      </c>
      <c r="C248" t="s">
        <v>972</v>
      </c>
      <c r="D248" t="s">
        <v>26</v>
      </c>
      <c r="E248" t="str">
        <f t="shared" ca="1" si="3"/>
        <v>Direct</v>
      </c>
      <c r="F248">
        <v>34</v>
      </c>
      <c r="G248" s="4">
        <v>40816</v>
      </c>
    </row>
    <row r="249" spans="1:7" x14ac:dyDescent="0.25">
      <c r="A249">
        <v>23982</v>
      </c>
      <c r="B249" t="s">
        <v>961</v>
      </c>
      <c r="C249" t="s">
        <v>578</v>
      </c>
      <c r="D249" t="s">
        <v>48</v>
      </c>
      <c r="E249" t="str">
        <f t="shared" ca="1" si="3"/>
        <v>Retail</v>
      </c>
      <c r="F249">
        <v>67</v>
      </c>
      <c r="G249" s="4">
        <v>40817</v>
      </c>
    </row>
    <row r="250" spans="1:7" x14ac:dyDescent="0.25">
      <c r="A250">
        <v>23866</v>
      </c>
      <c r="B250" t="s">
        <v>841</v>
      </c>
      <c r="C250" t="s">
        <v>19</v>
      </c>
      <c r="D250" t="s">
        <v>20</v>
      </c>
      <c r="E250" t="str">
        <f t="shared" ca="1" si="3"/>
        <v>Online</v>
      </c>
      <c r="F250">
        <v>69</v>
      </c>
      <c r="G250" s="4">
        <v>40818</v>
      </c>
    </row>
    <row r="251" spans="1:7" x14ac:dyDescent="0.25">
      <c r="A251">
        <v>24044</v>
      </c>
      <c r="B251" t="s">
        <v>1028</v>
      </c>
      <c r="C251" t="s">
        <v>256</v>
      </c>
      <c r="D251" t="s">
        <v>20</v>
      </c>
      <c r="E251" t="str">
        <f t="shared" ca="1" si="3"/>
        <v>Online</v>
      </c>
      <c r="F251">
        <v>82</v>
      </c>
      <c r="G251" s="4">
        <v>40818</v>
      </c>
    </row>
    <row r="252" spans="1:7" x14ac:dyDescent="0.25">
      <c r="A252">
        <v>23888</v>
      </c>
      <c r="B252" t="s">
        <v>863</v>
      </c>
      <c r="C252" t="s">
        <v>352</v>
      </c>
      <c r="D252" t="s">
        <v>48</v>
      </c>
      <c r="E252" t="str">
        <f t="shared" ca="1" si="3"/>
        <v>Retail</v>
      </c>
      <c r="F252">
        <v>132</v>
      </c>
      <c r="G252" s="4">
        <v>40819</v>
      </c>
    </row>
    <row r="253" spans="1:7" x14ac:dyDescent="0.25">
      <c r="A253">
        <v>23921</v>
      </c>
      <c r="B253" t="s">
        <v>897</v>
      </c>
      <c r="C253" t="s">
        <v>445</v>
      </c>
      <c r="D253" t="s">
        <v>14</v>
      </c>
      <c r="E253" t="str">
        <f t="shared" ca="1" si="3"/>
        <v>Online</v>
      </c>
      <c r="F253">
        <v>145</v>
      </c>
      <c r="G253" s="4">
        <v>40820</v>
      </c>
    </row>
    <row r="254" spans="1:7" x14ac:dyDescent="0.25">
      <c r="A254">
        <v>23929</v>
      </c>
      <c r="B254" t="s">
        <v>905</v>
      </c>
      <c r="C254" t="s">
        <v>54</v>
      </c>
      <c r="D254" t="s">
        <v>17</v>
      </c>
      <c r="E254" t="str">
        <f t="shared" ca="1" si="3"/>
        <v>Retail</v>
      </c>
      <c r="F254">
        <v>47</v>
      </c>
      <c r="G254" s="4">
        <v>40821</v>
      </c>
    </row>
    <row r="255" spans="1:7" x14ac:dyDescent="0.25">
      <c r="A255">
        <v>23983</v>
      </c>
      <c r="B255" t="s">
        <v>962</v>
      </c>
      <c r="C255" t="s">
        <v>547</v>
      </c>
      <c r="D255" t="s">
        <v>11</v>
      </c>
      <c r="E255" t="str">
        <f t="shared" ca="1" si="3"/>
        <v>Online</v>
      </c>
      <c r="F255">
        <v>30</v>
      </c>
      <c r="G255" s="4">
        <v>40821</v>
      </c>
    </row>
    <row r="256" spans="1:7" x14ac:dyDescent="0.25">
      <c r="A256">
        <v>23987</v>
      </c>
      <c r="B256" t="s">
        <v>966</v>
      </c>
      <c r="C256" t="s">
        <v>307</v>
      </c>
      <c r="D256" t="s">
        <v>8</v>
      </c>
      <c r="E256" t="str">
        <f t="shared" ca="1" si="3"/>
        <v>Online</v>
      </c>
      <c r="F256">
        <v>35</v>
      </c>
      <c r="G256" s="4">
        <v>40821</v>
      </c>
    </row>
    <row r="257" spans="1:7" x14ac:dyDescent="0.25">
      <c r="A257">
        <v>24007</v>
      </c>
      <c r="B257" t="s">
        <v>989</v>
      </c>
      <c r="C257" t="s">
        <v>236</v>
      </c>
      <c r="D257" t="s">
        <v>14</v>
      </c>
      <c r="E257" t="str">
        <f t="shared" ca="1" si="3"/>
        <v>Online</v>
      </c>
      <c r="F257">
        <v>57</v>
      </c>
      <c r="G257" s="4">
        <v>40822</v>
      </c>
    </row>
    <row r="258" spans="1:7" x14ac:dyDescent="0.25">
      <c r="A258">
        <v>24055</v>
      </c>
      <c r="B258" t="s">
        <v>1039</v>
      </c>
      <c r="C258" t="s">
        <v>476</v>
      </c>
      <c r="D258" t="s">
        <v>11</v>
      </c>
      <c r="E258" t="str">
        <f t="shared" ref="E258:E287" ca="1" si="4">IF(INT(RAND()*2)=1,"Online",IF(INT(RAND()*5)&gt;0,"Retail","Direct"))</f>
        <v>Retail</v>
      </c>
      <c r="F258">
        <v>33</v>
      </c>
      <c r="G258" s="4">
        <v>40822</v>
      </c>
    </row>
    <row r="259" spans="1:7" x14ac:dyDescent="0.25">
      <c r="A259">
        <v>23965</v>
      </c>
      <c r="B259" t="s">
        <v>942</v>
      </c>
      <c r="C259" t="s">
        <v>138</v>
      </c>
      <c r="D259" t="s">
        <v>11</v>
      </c>
      <c r="E259" t="str">
        <f t="shared" ca="1" si="4"/>
        <v>Retail</v>
      </c>
      <c r="F259">
        <v>44</v>
      </c>
      <c r="G259" s="4">
        <v>40823</v>
      </c>
    </row>
    <row r="260" spans="1:7" x14ac:dyDescent="0.25">
      <c r="A260">
        <v>23932</v>
      </c>
      <c r="B260" t="s">
        <v>908</v>
      </c>
      <c r="C260" t="s">
        <v>327</v>
      </c>
      <c r="D260" t="s">
        <v>11</v>
      </c>
      <c r="E260" t="str">
        <f t="shared" ca="1" si="4"/>
        <v>Online</v>
      </c>
      <c r="F260">
        <v>115</v>
      </c>
      <c r="G260" s="4">
        <v>40824</v>
      </c>
    </row>
    <row r="261" spans="1:7" x14ac:dyDescent="0.25">
      <c r="A261">
        <v>23883</v>
      </c>
      <c r="B261" t="s">
        <v>858</v>
      </c>
      <c r="C261" t="s">
        <v>52</v>
      </c>
      <c r="D261" t="s">
        <v>55</v>
      </c>
      <c r="E261" t="str">
        <f t="shared" ca="1" si="4"/>
        <v>Retail</v>
      </c>
      <c r="F261">
        <v>7</v>
      </c>
      <c r="G261" s="4">
        <v>40827</v>
      </c>
    </row>
    <row r="262" spans="1:7" x14ac:dyDescent="0.25">
      <c r="A262">
        <v>24011</v>
      </c>
      <c r="B262" t="s">
        <v>994</v>
      </c>
      <c r="C262" t="s">
        <v>148</v>
      </c>
      <c r="D262" t="s">
        <v>23</v>
      </c>
      <c r="E262" t="str">
        <f t="shared" ca="1" si="4"/>
        <v>Retail</v>
      </c>
      <c r="F262">
        <v>60</v>
      </c>
      <c r="G262" s="4">
        <v>40828</v>
      </c>
    </row>
    <row r="263" spans="1:7" x14ac:dyDescent="0.25">
      <c r="A263">
        <v>24037</v>
      </c>
      <c r="B263" t="s">
        <v>1021</v>
      </c>
      <c r="C263" t="s">
        <v>261</v>
      </c>
      <c r="D263" t="s">
        <v>11</v>
      </c>
      <c r="E263" t="str">
        <f t="shared" ca="1" si="4"/>
        <v>Online</v>
      </c>
      <c r="F263">
        <v>43</v>
      </c>
      <c r="G263" s="4">
        <v>40828</v>
      </c>
    </row>
    <row r="264" spans="1:7" x14ac:dyDescent="0.25">
      <c r="A264">
        <v>24010</v>
      </c>
      <c r="B264" t="s">
        <v>993</v>
      </c>
      <c r="C264" t="s">
        <v>550</v>
      </c>
      <c r="D264" t="s">
        <v>55</v>
      </c>
      <c r="E264" t="str">
        <f t="shared" ca="1" si="4"/>
        <v>Direct</v>
      </c>
      <c r="F264">
        <v>23</v>
      </c>
      <c r="G264" s="4">
        <v>40829</v>
      </c>
    </row>
    <row r="265" spans="1:7" x14ac:dyDescent="0.25">
      <c r="A265">
        <v>23994</v>
      </c>
      <c r="B265" t="s">
        <v>974</v>
      </c>
      <c r="C265" t="s">
        <v>309</v>
      </c>
      <c r="D265" t="s">
        <v>11</v>
      </c>
      <c r="E265" t="str">
        <f t="shared" ca="1" si="4"/>
        <v>Online</v>
      </c>
      <c r="F265">
        <v>171</v>
      </c>
      <c r="G265" s="4">
        <v>40830</v>
      </c>
    </row>
    <row r="266" spans="1:7" x14ac:dyDescent="0.25">
      <c r="A266">
        <v>24025</v>
      </c>
      <c r="B266" t="s">
        <v>1009</v>
      </c>
      <c r="C266" t="s">
        <v>261</v>
      </c>
      <c r="D266" t="s">
        <v>14</v>
      </c>
      <c r="E266" t="str">
        <f t="shared" ca="1" si="4"/>
        <v>Retail</v>
      </c>
      <c r="F266">
        <v>44</v>
      </c>
      <c r="G266" s="4">
        <v>40830</v>
      </c>
    </row>
    <row r="267" spans="1:7" x14ac:dyDescent="0.25">
      <c r="A267">
        <v>24018</v>
      </c>
      <c r="B267" t="s">
        <v>1002</v>
      </c>
      <c r="C267" t="s">
        <v>112</v>
      </c>
      <c r="D267" t="s">
        <v>31</v>
      </c>
      <c r="E267" t="str">
        <f t="shared" ca="1" si="4"/>
        <v>Retail</v>
      </c>
      <c r="F267">
        <v>37</v>
      </c>
      <c r="G267" s="4">
        <v>40831</v>
      </c>
    </row>
    <row r="268" spans="1:7" x14ac:dyDescent="0.25">
      <c r="A268">
        <v>23890</v>
      </c>
      <c r="B268" t="s">
        <v>865</v>
      </c>
      <c r="C268" t="s">
        <v>269</v>
      </c>
      <c r="D268" t="s">
        <v>43</v>
      </c>
      <c r="E268" t="str">
        <f t="shared" ca="1" si="4"/>
        <v>Online</v>
      </c>
      <c r="F268">
        <v>184</v>
      </c>
      <c r="G268" s="4">
        <v>40832</v>
      </c>
    </row>
    <row r="269" spans="1:7" x14ac:dyDescent="0.25">
      <c r="A269">
        <v>23927</v>
      </c>
      <c r="B269" t="s">
        <v>903</v>
      </c>
      <c r="C269" t="s">
        <v>7</v>
      </c>
      <c r="D269" t="s">
        <v>14</v>
      </c>
      <c r="E269" t="str">
        <f t="shared" ca="1" si="4"/>
        <v>Retail</v>
      </c>
      <c r="F269">
        <v>151</v>
      </c>
      <c r="G269" s="4">
        <v>40832</v>
      </c>
    </row>
    <row r="270" spans="1:7" x14ac:dyDescent="0.25">
      <c r="A270">
        <v>23886</v>
      </c>
      <c r="B270" t="s">
        <v>861</v>
      </c>
      <c r="C270" t="s">
        <v>188</v>
      </c>
      <c r="D270" t="s">
        <v>31</v>
      </c>
      <c r="E270" t="str">
        <f t="shared" ca="1" si="4"/>
        <v>Online</v>
      </c>
      <c r="F270">
        <v>141</v>
      </c>
      <c r="G270" s="4">
        <v>40834</v>
      </c>
    </row>
    <row r="271" spans="1:7" x14ac:dyDescent="0.25">
      <c r="A271">
        <v>24006</v>
      </c>
      <c r="B271" t="s">
        <v>988</v>
      </c>
      <c r="C271" t="s">
        <v>129</v>
      </c>
      <c r="D271" t="s">
        <v>14</v>
      </c>
      <c r="E271" t="str">
        <f t="shared" ca="1" si="4"/>
        <v>Direct</v>
      </c>
      <c r="F271">
        <v>94</v>
      </c>
      <c r="G271" s="4">
        <v>40834</v>
      </c>
    </row>
    <row r="272" spans="1:7" x14ac:dyDescent="0.25">
      <c r="A272">
        <v>23906</v>
      </c>
      <c r="B272" t="s">
        <v>881</v>
      </c>
      <c r="C272" t="s">
        <v>72</v>
      </c>
      <c r="D272" t="s">
        <v>26</v>
      </c>
      <c r="E272" t="str">
        <f t="shared" ca="1" si="4"/>
        <v>Online</v>
      </c>
      <c r="F272">
        <v>155</v>
      </c>
      <c r="G272" s="4">
        <v>40835</v>
      </c>
    </row>
    <row r="273" spans="1:7" x14ac:dyDescent="0.25">
      <c r="A273">
        <v>23935</v>
      </c>
      <c r="B273" t="s">
        <v>911</v>
      </c>
      <c r="C273" t="s">
        <v>22</v>
      </c>
      <c r="D273" t="s">
        <v>31</v>
      </c>
      <c r="E273" t="str">
        <f t="shared" ca="1" si="4"/>
        <v>Online</v>
      </c>
      <c r="F273">
        <v>17</v>
      </c>
      <c r="G273" s="4">
        <v>40835</v>
      </c>
    </row>
    <row r="274" spans="1:7" x14ac:dyDescent="0.25">
      <c r="A274">
        <v>23908</v>
      </c>
      <c r="B274" t="s">
        <v>883</v>
      </c>
      <c r="C274" t="s">
        <v>274</v>
      </c>
      <c r="D274" t="s">
        <v>14</v>
      </c>
      <c r="E274" t="str">
        <f t="shared" ca="1" si="4"/>
        <v>Retail</v>
      </c>
      <c r="F274">
        <v>102</v>
      </c>
      <c r="G274" s="4">
        <v>40836</v>
      </c>
    </row>
    <row r="275" spans="1:7" x14ac:dyDescent="0.25">
      <c r="A275">
        <v>23910</v>
      </c>
      <c r="B275" t="s">
        <v>885</v>
      </c>
      <c r="C275" t="s">
        <v>30</v>
      </c>
      <c r="D275" t="s">
        <v>48</v>
      </c>
      <c r="E275" t="str">
        <f t="shared" ca="1" si="4"/>
        <v>Online</v>
      </c>
      <c r="F275">
        <v>82</v>
      </c>
      <c r="G275" s="4">
        <v>40837</v>
      </c>
    </row>
    <row r="276" spans="1:7" x14ac:dyDescent="0.25">
      <c r="A276">
        <v>24012</v>
      </c>
      <c r="B276" t="s">
        <v>995</v>
      </c>
      <c r="C276" t="s">
        <v>378</v>
      </c>
      <c r="D276" t="s">
        <v>8</v>
      </c>
      <c r="E276" t="str">
        <f t="shared" ca="1" si="4"/>
        <v>Online</v>
      </c>
      <c r="F276">
        <v>133</v>
      </c>
      <c r="G276" s="4">
        <v>40837</v>
      </c>
    </row>
    <row r="277" spans="1:7" x14ac:dyDescent="0.25">
      <c r="A277">
        <v>23964</v>
      </c>
      <c r="B277" t="s">
        <v>941</v>
      </c>
      <c r="C277" t="s">
        <v>121</v>
      </c>
      <c r="D277" t="s">
        <v>23</v>
      </c>
      <c r="E277" t="str">
        <f t="shared" ca="1" si="4"/>
        <v>Retail</v>
      </c>
      <c r="F277">
        <v>141</v>
      </c>
      <c r="G277" s="4">
        <v>40839</v>
      </c>
    </row>
    <row r="278" spans="1:7" x14ac:dyDescent="0.25">
      <c r="A278">
        <v>24047</v>
      </c>
      <c r="B278" t="s">
        <v>1031</v>
      </c>
      <c r="C278" t="s">
        <v>94</v>
      </c>
      <c r="D278" t="s">
        <v>17</v>
      </c>
      <c r="E278" t="str">
        <f t="shared" ca="1" si="4"/>
        <v>Retail</v>
      </c>
      <c r="F278">
        <v>58</v>
      </c>
      <c r="G278" s="4">
        <v>40839</v>
      </c>
    </row>
    <row r="279" spans="1:7" x14ac:dyDescent="0.25">
      <c r="A279">
        <v>23876</v>
      </c>
      <c r="B279" t="s">
        <v>851</v>
      </c>
      <c r="C279" t="s">
        <v>54</v>
      </c>
      <c r="D279" t="s">
        <v>55</v>
      </c>
      <c r="E279" t="str">
        <f t="shared" ca="1" si="4"/>
        <v>Online</v>
      </c>
      <c r="F279">
        <v>119</v>
      </c>
      <c r="G279" s="4">
        <v>40841</v>
      </c>
    </row>
    <row r="280" spans="1:7" x14ac:dyDescent="0.25">
      <c r="A280">
        <v>23917</v>
      </c>
      <c r="B280" t="s">
        <v>892</v>
      </c>
      <c r="C280" t="s">
        <v>304</v>
      </c>
      <c r="D280" t="s">
        <v>48</v>
      </c>
      <c r="E280" t="str">
        <f t="shared" ca="1" si="4"/>
        <v>Direct</v>
      </c>
      <c r="F280">
        <v>106</v>
      </c>
      <c r="G280" s="4">
        <v>40841</v>
      </c>
    </row>
    <row r="281" spans="1:7" x14ac:dyDescent="0.25">
      <c r="A281">
        <v>23954</v>
      </c>
      <c r="B281" t="s">
        <v>931</v>
      </c>
      <c r="C281" t="s">
        <v>158</v>
      </c>
      <c r="D281" t="s">
        <v>23</v>
      </c>
      <c r="E281" t="str">
        <f t="shared" ca="1" si="4"/>
        <v>Retail</v>
      </c>
      <c r="F281">
        <v>106</v>
      </c>
      <c r="G281" s="4">
        <v>40841</v>
      </c>
    </row>
    <row r="282" spans="1:7" x14ac:dyDescent="0.25">
      <c r="A282">
        <v>23913</v>
      </c>
      <c r="B282" t="s">
        <v>888</v>
      </c>
      <c r="C282" t="s">
        <v>146</v>
      </c>
      <c r="D282" t="s">
        <v>55</v>
      </c>
      <c r="E282" t="str">
        <f t="shared" ca="1" si="4"/>
        <v>Online</v>
      </c>
      <c r="F282">
        <v>6</v>
      </c>
      <c r="G282" s="4">
        <v>40842</v>
      </c>
    </row>
    <row r="283" spans="1:7" x14ac:dyDescent="0.25">
      <c r="A283">
        <v>23955</v>
      </c>
      <c r="B283" t="s">
        <v>932</v>
      </c>
      <c r="C283" t="s">
        <v>808</v>
      </c>
      <c r="D283" t="s">
        <v>20</v>
      </c>
      <c r="E283" t="str">
        <f t="shared" ca="1" si="4"/>
        <v>Online</v>
      </c>
      <c r="F283">
        <v>26</v>
      </c>
      <c r="G283" s="4">
        <v>40842</v>
      </c>
    </row>
    <row r="284" spans="1:7" x14ac:dyDescent="0.25">
      <c r="A284">
        <v>23957</v>
      </c>
      <c r="B284" t="s">
        <v>934</v>
      </c>
      <c r="C284" t="s">
        <v>196</v>
      </c>
      <c r="D284" t="s">
        <v>8</v>
      </c>
      <c r="E284" t="str">
        <f t="shared" ca="1" si="4"/>
        <v>Retail</v>
      </c>
      <c r="F284">
        <v>81</v>
      </c>
      <c r="G284" s="4">
        <v>40842</v>
      </c>
    </row>
    <row r="285" spans="1:7" x14ac:dyDescent="0.25">
      <c r="A285">
        <v>23909</v>
      </c>
      <c r="B285" t="s">
        <v>884</v>
      </c>
      <c r="C285" t="s">
        <v>352</v>
      </c>
      <c r="D285" t="s">
        <v>31</v>
      </c>
      <c r="E285" t="str">
        <f t="shared" ca="1" si="4"/>
        <v>Retail</v>
      </c>
      <c r="F285">
        <v>66</v>
      </c>
      <c r="G285" s="4">
        <v>40844</v>
      </c>
    </row>
    <row r="286" spans="1:7" x14ac:dyDescent="0.25">
      <c r="A286">
        <v>24027</v>
      </c>
      <c r="B286" t="s">
        <v>1011</v>
      </c>
      <c r="C286" t="s">
        <v>567</v>
      </c>
      <c r="D286" t="s">
        <v>31</v>
      </c>
      <c r="E286" t="str">
        <f t="shared" ca="1" si="4"/>
        <v>Online</v>
      </c>
      <c r="F286">
        <v>156</v>
      </c>
      <c r="G286" s="4">
        <v>40844</v>
      </c>
    </row>
    <row r="287" spans="1:7" x14ac:dyDescent="0.25">
      <c r="A287">
        <v>23936</v>
      </c>
      <c r="B287" t="s">
        <v>912</v>
      </c>
      <c r="C287" t="s">
        <v>745</v>
      </c>
      <c r="D287" t="s">
        <v>55</v>
      </c>
      <c r="E287" t="str">
        <f t="shared" ca="1" si="4"/>
        <v>Online</v>
      </c>
      <c r="F287">
        <v>195</v>
      </c>
      <c r="G287" s="4">
        <v>40845</v>
      </c>
    </row>
    <row r="288" spans="1:7" x14ac:dyDescent="0.25">
      <c r="A288">
        <v>23777</v>
      </c>
      <c r="B288" t="s">
        <v>744</v>
      </c>
      <c r="C288" t="s">
        <v>745</v>
      </c>
      <c r="D288" t="s">
        <v>31</v>
      </c>
      <c r="E288" t="s">
        <v>1304</v>
      </c>
      <c r="F288">
        <v>84</v>
      </c>
      <c r="G288" s="4">
        <v>40845</v>
      </c>
    </row>
    <row r="289" spans="1:7" x14ac:dyDescent="0.25">
      <c r="A289">
        <v>24136</v>
      </c>
      <c r="B289" t="s">
        <v>1123</v>
      </c>
      <c r="C289" t="s">
        <v>442</v>
      </c>
      <c r="D289" t="s">
        <v>23</v>
      </c>
      <c r="E289" t="s">
        <v>1305</v>
      </c>
      <c r="F289">
        <v>13</v>
      </c>
      <c r="G289" s="4">
        <v>40845</v>
      </c>
    </row>
    <row r="290" spans="1:7" x14ac:dyDescent="0.25">
      <c r="A290">
        <v>23911</v>
      </c>
      <c r="B290" t="s">
        <v>886</v>
      </c>
      <c r="C290" t="s">
        <v>276</v>
      </c>
      <c r="D290" t="s">
        <v>23</v>
      </c>
      <c r="E290" t="str">
        <f ca="1">IF(INT(RAND()*2)=1,"Online",IF(INT(RAND()*5)&gt;0,"Retail","Direct"))</f>
        <v>Online</v>
      </c>
      <c r="F290">
        <v>180</v>
      </c>
      <c r="G290" s="4">
        <v>40846</v>
      </c>
    </row>
    <row r="291" spans="1:7" x14ac:dyDescent="0.25">
      <c r="A291">
        <v>23930</v>
      </c>
      <c r="B291" t="s">
        <v>906</v>
      </c>
      <c r="C291" t="s">
        <v>372</v>
      </c>
      <c r="D291" t="s">
        <v>20</v>
      </c>
      <c r="E291" t="str">
        <f ca="1">IF(INT(RAND()*2)=1,"Online",IF(INT(RAND()*5)&gt;0,"Retail","Direct"))</f>
        <v>Online</v>
      </c>
      <c r="F291">
        <v>189</v>
      </c>
      <c r="G291" s="4">
        <v>40846</v>
      </c>
    </row>
    <row r="292" spans="1:7" x14ac:dyDescent="0.25">
      <c r="A292">
        <v>23465</v>
      </c>
      <c r="B292" t="s">
        <v>363</v>
      </c>
      <c r="C292" t="s">
        <v>350</v>
      </c>
      <c r="D292" t="s">
        <v>23</v>
      </c>
      <c r="E292" t="s">
        <v>1304</v>
      </c>
      <c r="F292">
        <v>52</v>
      </c>
      <c r="G292" s="4">
        <v>40846</v>
      </c>
    </row>
    <row r="293" spans="1:7" x14ac:dyDescent="0.25">
      <c r="A293">
        <v>23727</v>
      </c>
      <c r="B293" t="s">
        <v>692</v>
      </c>
      <c r="C293" t="s">
        <v>133</v>
      </c>
      <c r="D293" t="s">
        <v>62</v>
      </c>
      <c r="E293" t="s">
        <v>1305</v>
      </c>
      <c r="F293">
        <v>125</v>
      </c>
      <c r="G293" s="4">
        <v>40846</v>
      </c>
    </row>
    <row r="294" spans="1:7" x14ac:dyDescent="0.25">
      <c r="A294">
        <v>23938</v>
      </c>
      <c r="B294" t="s">
        <v>914</v>
      </c>
      <c r="C294" t="s">
        <v>212</v>
      </c>
      <c r="D294" t="s">
        <v>48</v>
      </c>
      <c r="E294" t="str">
        <f ca="1">IF(INT(RAND()*2)=1,"Online",IF(INT(RAND()*5)&gt;0,"Retail","Direct"))</f>
        <v>Direct</v>
      </c>
      <c r="F294">
        <v>45</v>
      </c>
      <c r="G294" s="4">
        <v>40847</v>
      </c>
    </row>
    <row r="295" spans="1:7" x14ac:dyDescent="0.25">
      <c r="A295">
        <v>24031</v>
      </c>
      <c r="B295" t="s">
        <v>1015</v>
      </c>
      <c r="C295" t="s">
        <v>946</v>
      </c>
      <c r="D295" t="s">
        <v>26</v>
      </c>
      <c r="E295" t="str">
        <f ca="1">IF(INT(RAND()*2)=1,"Online",IF(INT(RAND()*5)&gt;0,"Retail","Direct"))</f>
        <v>Online</v>
      </c>
      <c r="F295">
        <v>161</v>
      </c>
      <c r="G295" s="4">
        <v>40847</v>
      </c>
    </row>
    <row r="296" spans="1:7" x14ac:dyDescent="0.25">
      <c r="A296">
        <v>24056</v>
      </c>
      <c r="B296" t="s">
        <v>1040</v>
      </c>
      <c r="C296" t="s">
        <v>471</v>
      </c>
      <c r="D296" t="s">
        <v>31</v>
      </c>
      <c r="E296" t="str">
        <f ca="1">IF(INT(RAND()*2)=1,"Online",IF(INT(RAND()*5)&gt;0,"Retail","Direct"))</f>
        <v>Online</v>
      </c>
      <c r="F296">
        <v>204</v>
      </c>
      <c r="G296" s="4">
        <v>40847</v>
      </c>
    </row>
    <row r="297" spans="1:7" x14ac:dyDescent="0.25">
      <c r="A297">
        <v>24159</v>
      </c>
      <c r="B297" t="s">
        <v>1146</v>
      </c>
      <c r="C297" t="s">
        <v>992</v>
      </c>
      <c r="D297" t="s">
        <v>31</v>
      </c>
      <c r="E297" t="s">
        <v>1305</v>
      </c>
      <c r="F297">
        <v>134</v>
      </c>
      <c r="G297" s="4">
        <v>40847</v>
      </c>
    </row>
    <row r="298" spans="1:7" x14ac:dyDescent="0.25">
      <c r="A298">
        <v>23934</v>
      </c>
      <c r="B298" t="s">
        <v>910</v>
      </c>
      <c r="C298" t="s">
        <v>84</v>
      </c>
      <c r="D298" t="s">
        <v>23</v>
      </c>
      <c r="E298" t="str">
        <f ca="1">IF(INT(RAND()*2)=1,"Online",IF(INT(RAND()*5)&gt;0,"Retail","Direct"))</f>
        <v>Retail</v>
      </c>
      <c r="F298">
        <v>166</v>
      </c>
      <c r="G298" s="4">
        <v>40849</v>
      </c>
    </row>
    <row r="299" spans="1:7" x14ac:dyDescent="0.25">
      <c r="A299">
        <v>24030</v>
      </c>
      <c r="B299" t="s">
        <v>1014</v>
      </c>
      <c r="C299" t="s">
        <v>487</v>
      </c>
      <c r="D299" t="s">
        <v>11</v>
      </c>
      <c r="E299" t="str">
        <f ca="1">IF(INT(RAND()*2)=1,"Online",IF(INT(RAND()*5)&gt;0,"Retail","Direct"))</f>
        <v>Retail</v>
      </c>
      <c r="F299">
        <v>118</v>
      </c>
      <c r="G299" s="4">
        <v>40849</v>
      </c>
    </row>
    <row r="300" spans="1:7" x14ac:dyDescent="0.25">
      <c r="A300">
        <v>23432</v>
      </c>
      <c r="B300" t="s">
        <v>315</v>
      </c>
      <c r="C300" t="s">
        <v>316</v>
      </c>
      <c r="D300" t="s">
        <v>20</v>
      </c>
      <c r="E300" t="s">
        <v>1304</v>
      </c>
      <c r="F300">
        <v>139</v>
      </c>
      <c r="G300" s="4">
        <v>40849</v>
      </c>
    </row>
    <row r="301" spans="1:7" x14ac:dyDescent="0.25">
      <c r="A301">
        <v>23911</v>
      </c>
      <c r="B301" t="s">
        <v>886</v>
      </c>
      <c r="C301" t="s">
        <v>276</v>
      </c>
      <c r="D301" t="s">
        <v>11</v>
      </c>
      <c r="E301" t="s">
        <v>1305</v>
      </c>
      <c r="F301">
        <v>206</v>
      </c>
      <c r="G301" s="4">
        <v>40849</v>
      </c>
    </row>
    <row r="302" spans="1:7" x14ac:dyDescent="0.25">
      <c r="A302">
        <v>23703</v>
      </c>
      <c r="B302" t="s">
        <v>666</v>
      </c>
      <c r="C302" t="s">
        <v>667</v>
      </c>
      <c r="D302" t="s">
        <v>62</v>
      </c>
      <c r="E302" t="s">
        <v>1305</v>
      </c>
      <c r="F302">
        <v>158</v>
      </c>
      <c r="G302" s="4">
        <v>40849</v>
      </c>
    </row>
    <row r="303" spans="1:7" x14ac:dyDescent="0.25">
      <c r="A303">
        <v>23915</v>
      </c>
      <c r="B303" t="s">
        <v>890</v>
      </c>
      <c r="C303" t="s">
        <v>341</v>
      </c>
      <c r="D303" t="s">
        <v>8</v>
      </c>
      <c r="E303" t="str">
        <f ca="1">IF(INT(RAND()*2)=1,"Online",IF(INT(RAND()*5)&gt;0,"Retail","Direct"))</f>
        <v>Retail</v>
      </c>
      <c r="F303">
        <v>134</v>
      </c>
      <c r="G303" s="4">
        <v>40850</v>
      </c>
    </row>
    <row r="304" spans="1:7" x14ac:dyDescent="0.25">
      <c r="A304">
        <v>23985</v>
      </c>
      <c r="B304" t="s">
        <v>964</v>
      </c>
      <c r="C304" t="s">
        <v>651</v>
      </c>
      <c r="D304" t="s">
        <v>48</v>
      </c>
      <c r="E304" t="str">
        <f ca="1">IF(INT(RAND()*2)=1,"Online",IF(INT(RAND()*5)&gt;0,"Retail","Direct"))</f>
        <v>Retail</v>
      </c>
      <c r="F304">
        <v>48</v>
      </c>
      <c r="G304" s="4">
        <v>40850</v>
      </c>
    </row>
    <row r="305" spans="1:7" x14ac:dyDescent="0.25">
      <c r="A305">
        <v>24028</v>
      </c>
      <c r="B305" t="s">
        <v>1012</v>
      </c>
      <c r="C305" t="s">
        <v>997</v>
      </c>
      <c r="D305" t="s">
        <v>55</v>
      </c>
      <c r="E305" t="str">
        <f ca="1">IF(INT(RAND()*2)=1,"Online",IF(INT(RAND()*5)&gt;0,"Retail","Direct"))</f>
        <v>Online</v>
      </c>
      <c r="F305">
        <v>181</v>
      </c>
      <c r="G305" s="4">
        <v>40850</v>
      </c>
    </row>
    <row r="306" spans="1:7" x14ac:dyDescent="0.25">
      <c r="A306">
        <v>23972</v>
      </c>
      <c r="B306" t="s">
        <v>951</v>
      </c>
      <c r="C306" t="s">
        <v>59</v>
      </c>
      <c r="D306" t="s">
        <v>8</v>
      </c>
      <c r="E306" t="s">
        <v>1304</v>
      </c>
      <c r="F306">
        <v>82</v>
      </c>
      <c r="G306" s="4">
        <v>40850</v>
      </c>
    </row>
    <row r="307" spans="1:7" x14ac:dyDescent="0.25">
      <c r="A307">
        <v>23304</v>
      </c>
      <c r="B307" t="s">
        <v>100</v>
      </c>
      <c r="C307" t="s">
        <v>84</v>
      </c>
      <c r="D307" t="s">
        <v>14</v>
      </c>
      <c r="E307" t="s">
        <v>1306</v>
      </c>
      <c r="F307">
        <v>129</v>
      </c>
      <c r="G307" s="4">
        <v>40851</v>
      </c>
    </row>
    <row r="308" spans="1:7" x14ac:dyDescent="0.25">
      <c r="A308">
        <v>23916</v>
      </c>
      <c r="B308" t="s">
        <v>891</v>
      </c>
      <c r="C308" t="s">
        <v>390</v>
      </c>
      <c r="D308" t="s">
        <v>26</v>
      </c>
      <c r="E308" t="str">
        <f ca="1">IF(INT(RAND()*2)=1,"Online",IF(INT(RAND()*5)&gt;0,"Retail","Direct"))</f>
        <v>Online</v>
      </c>
      <c r="F308">
        <v>212</v>
      </c>
      <c r="G308" s="4">
        <v>40852</v>
      </c>
    </row>
    <row r="309" spans="1:7" x14ac:dyDescent="0.25">
      <c r="A309">
        <v>23564</v>
      </c>
      <c r="B309" t="s">
        <v>493</v>
      </c>
      <c r="C309" t="s">
        <v>57</v>
      </c>
      <c r="D309" t="s">
        <v>14</v>
      </c>
      <c r="E309" t="s">
        <v>1306</v>
      </c>
      <c r="F309">
        <v>212</v>
      </c>
      <c r="G309" s="4">
        <v>40852</v>
      </c>
    </row>
    <row r="310" spans="1:7" x14ac:dyDescent="0.25">
      <c r="A310">
        <v>23867</v>
      </c>
      <c r="B310" t="s">
        <v>842</v>
      </c>
      <c r="C310" t="s">
        <v>203</v>
      </c>
      <c r="D310" t="s">
        <v>55</v>
      </c>
      <c r="E310" t="str">
        <f ca="1">IF(INT(RAND()*2)=1,"Online",IF(INT(RAND()*5)&gt;0,"Retail","Direct"))</f>
        <v>Online</v>
      </c>
      <c r="F310">
        <v>132</v>
      </c>
      <c r="G310" s="4">
        <v>40853</v>
      </c>
    </row>
    <row r="311" spans="1:7" x14ac:dyDescent="0.25">
      <c r="A311">
        <v>23878</v>
      </c>
      <c r="B311" t="s">
        <v>853</v>
      </c>
      <c r="C311" t="s">
        <v>808</v>
      </c>
      <c r="D311" t="s">
        <v>26</v>
      </c>
      <c r="E311" t="str">
        <f ca="1">IF(INT(RAND()*2)=1,"Online",IF(INT(RAND()*5)&gt;0,"Retail","Direct"))</f>
        <v>Retail</v>
      </c>
      <c r="F311">
        <v>66</v>
      </c>
      <c r="G311" s="4">
        <v>40853</v>
      </c>
    </row>
    <row r="312" spans="1:7" x14ac:dyDescent="0.25">
      <c r="A312">
        <v>23956</v>
      </c>
      <c r="B312" t="s">
        <v>933</v>
      </c>
      <c r="C312" t="s">
        <v>220</v>
      </c>
      <c r="D312" t="s">
        <v>26</v>
      </c>
      <c r="E312" t="str">
        <f ca="1">IF(INT(RAND()*2)=1,"Online",IF(INT(RAND()*5)&gt;0,"Retail","Direct"))</f>
        <v>Online</v>
      </c>
      <c r="F312">
        <v>183</v>
      </c>
      <c r="G312" s="4">
        <v>40853</v>
      </c>
    </row>
    <row r="313" spans="1:7" x14ac:dyDescent="0.25">
      <c r="A313">
        <v>24042</v>
      </c>
      <c r="B313" t="s">
        <v>1026</v>
      </c>
      <c r="C313" t="s">
        <v>414</v>
      </c>
      <c r="D313" t="s">
        <v>20</v>
      </c>
      <c r="E313" t="s">
        <v>1306</v>
      </c>
      <c r="F313">
        <v>128</v>
      </c>
      <c r="G313" s="4">
        <v>40853</v>
      </c>
    </row>
    <row r="314" spans="1:7" x14ac:dyDescent="0.25">
      <c r="A314">
        <v>24029</v>
      </c>
      <c r="B314" t="s">
        <v>1013</v>
      </c>
      <c r="C314" t="s">
        <v>374</v>
      </c>
      <c r="D314" t="s">
        <v>23</v>
      </c>
      <c r="E314" t="str">
        <f ca="1">IF(INT(RAND()*2)=1,"Online",IF(INT(RAND()*5)&gt;0,"Retail","Direct"))</f>
        <v>Direct</v>
      </c>
      <c r="F314">
        <v>98</v>
      </c>
      <c r="G314" s="4">
        <v>40854</v>
      </c>
    </row>
    <row r="315" spans="1:7" x14ac:dyDescent="0.25">
      <c r="A315">
        <v>23966</v>
      </c>
      <c r="B315" t="s">
        <v>943</v>
      </c>
      <c r="C315" t="s">
        <v>421</v>
      </c>
      <c r="D315" t="s">
        <v>31</v>
      </c>
      <c r="E315" t="str">
        <f ca="1">IF(INT(RAND()*2)=1,"Online",IF(INT(RAND()*5)&gt;0,"Retail","Direct"))</f>
        <v>Retail</v>
      </c>
      <c r="F315">
        <v>167</v>
      </c>
      <c r="G315" s="4">
        <v>40855</v>
      </c>
    </row>
    <row r="316" spans="1:7" x14ac:dyDescent="0.25">
      <c r="A316">
        <v>23980</v>
      </c>
      <c r="B316" t="s">
        <v>959</v>
      </c>
      <c r="C316" t="s">
        <v>484</v>
      </c>
      <c r="D316" t="s">
        <v>8</v>
      </c>
      <c r="E316" t="str">
        <f ca="1">IF(INT(RAND()*2)=1,"Online",IF(INT(RAND()*5)&gt;0,"Retail","Direct"))</f>
        <v>Online</v>
      </c>
      <c r="F316">
        <v>52</v>
      </c>
      <c r="G316" s="4">
        <v>40855</v>
      </c>
    </row>
    <row r="317" spans="1:7" x14ac:dyDescent="0.25">
      <c r="A317">
        <v>24046</v>
      </c>
      <c r="B317" t="s">
        <v>1030</v>
      </c>
      <c r="C317" t="s">
        <v>533</v>
      </c>
      <c r="D317" t="s">
        <v>43</v>
      </c>
      <c r="E317" t="str">
        <f ca="1">IF(INT(RAND()*2)=1,"Online",IF(INT(RAND()*5)&gt;0,"Retail","Direct"))</f>
        <v>Online</v>
      </c>
      <c r="F317">
        <v>68</v>
      </c>
      <c r="G317" s="4">
        <v>40855</v>
      </c>
    </row>
    <row r="318" spans="1:7" x14ac:dyDescent="0.25">
      <c r="A318">
        <v>24051</v>
      </c>
      <c r="B318" t="s">
        <v>1035</v>
      </c>
      <c r="C318" t="s">
        <v>946</v>
      </c>
      <c r="D318" t="s">
        <v>8</v>
      </c>
      <c r="E318" t="str">
        <f ca="1">IF(INT(RAND()*2)=1,"Online",IF(INT(RAND()*5)&gt;0,"Retail","Direct"))</f>
        <v>Retail</v>
      </c>
      <c r="F318">
        <v>74</v>
      </c>
      <c r="G318" s="4">
        <v>40855</v>
      </c>
    </row>
    <row r="319" spans="1:7" x14ac:dyDescent="0.25">
      <c r="A319">
        <v>23281</v>
      </c>
      <c r="B319" t="s">
        <v>53</v>
      </c>
      <c r="C319" t="s">
        <v>54</v>
      </c>
      <c r="D319" t="s">
        <v>23</v>
      </c>
      <c r="E319" t="s">
        <v>1304</v>
      </c>
      <c r="F319">
        <v>58</v>
      </c>
      <c r="G319" s="4">
        <v>40855</v>
      </c>
    </row>
    <row r="320" spans="1:7" x14ac:dyDescent="0.25">
      <c r="A320">
        <v>23986</v>
      </c>
      <c r="B320" t="s">
        <v>965</v>
      </c>
      <c r="C320" t="s">
        <v>597</v>
      </c>
      <c r="D320" t="s">
        <v>11</v>
      </c>
      <c r="E320" t="s">
        <v>1304</v>
      </c>
      <c r="F320">
        <v>171</v>
      </c>
      <c r="G320" s="4">
        <v>40855</v>
      </c>
    </row>
    <row r="321" spans="1:7" x14ac:dyDescent="0.25">
      <c r="A321">
        <v>23977</v>
      </c>
      <c r="B321" t="s">
        <v>956</v>
      </c>
      <c r="C321" t="s">
        <v>292</v>
      </c>
      <c r="D321" t="s">
        <v>23</v>
      </c>
      <c r="E321" t="str">
        <f ca="1">IF(INT(RAND()*2)=1,"Online",IF(INT(RAND()*5)&gt;0,"Retail","Direct"))</f>
        <v>Online</v>
      </c>
      <c r="F321">
        <v>161</v>
      </c>
      <c r="G321" s="4">
        <v>40856</v>
      </c>
    </row>
    <row r="322" spans="1:7" x14ac:dyDescent="0.25">
      <c r="A322">
        <v>23588</v>
      </c>
      <c r="B322" t="s">
        <v>521</v>
      </c>
      <c r="C322" t="s">
        <v>522</v>
      </c>
      <c r="D322" t="s">
        <v>48</v>
      </c>
      <c r="E322" t="s">
        <v>1305</v>
      </c>
      <c r="F322">
        <v>132</v>
      </c>
      <c r="G322" s="4">
        <v>40856</v>
      </c>
    </row>
    <row r="323" spans="1:7" x14ac:dyDescent="0.25">
      <c r="A323">
        <v>23874</v>
      </c>
      <c r="B323" t="s">
        <v>849</v>
      </c>
      <c r="C323" t="s">
        <v>374</v>
      </c>
      <c r="D323" t="s">
        <v>8</v>
      </c>
      <c r="E323" t="str">
        <f ca="1">IF(INT(RAND()*2)=1,"Online",IF(INT(RAND()*5)&gt;0,"Retail","Direct"))</f>
        <v>Online</v>
      </c>
      <c r="F323">
        <v>61</v>
      </c>
      <c r="G323" s="4">
        <v>40857</v>
      </c>
    </row>
    <row r="324" spans="1:7" x14ac:dyDescent="0.25">
      <c r="A324">
        <v>23898</v>
      </c>
      <c r="B324" t="s">
        <v>873</v>
      </c>
      <c r="C324" t="s">
        <v>393</v>
      </c>
      <c r="D324" t="s">
        <v>31</v>
      </c>
      <c r="E324" t="str">
        <f ca="1">IF(INT(RAND()*2)=1,"Online",IF(INT(RAND()*5)&gt;0,"Retail","Direct"))</f>
        <v>Online</v>
      </c>
      <c r="F324">
        <v>127</v>
      </c>
      <c r="G324" s="4">
        <v>40857</v>
      </c>
    </row>
    <row r="325" spans="1:7" x14ac:dyDescent="0.25">
      <c r="A325">
        <v>24009</v>
      </c>
      <c r="B325" t="s">
        <v>991</v>
      </c>
      <c r="C325" t="s">
        <v>992</v>
      </c>
      <c r="D325" t="s">
        <v>55</v>
      </c>
      <c r="E325" t="str">
        <f ca="1">IF(INT(RAND()*2)=1,"Online",IF(INT(RAND()*5)&gt;0,"Retail","Direct"))</f>
        <v>Online</v>
      </c>
      <c r="F325">
        <v>92</v>
      </c>
      <c r="G325" s="4">
        <v>40857</v>
      </c>
    </row>
    <row r="326" spans="1:7" x14ac:dyDescent="0.25">
      <c r="A326">
        <v>24252</v>
      </c>
      <c r="B326" t="s">
        <v>1242</v>
      </c>
      <c r="C326" t="s">
        <v>555</v>
      </c>
      <c r="D326" t="s">
        <v>62</v>
      </c>
      <c r="E326" t="s">
        <v>1305</v>
      </c>
      <c r="F326">
        <v>149</v>
      </c>
      <c r="G326" s="4">
        <v>40857</v>
      </c>
    </row>
    <row r="327" spans="1:7" x14ac:dyDescent="0.25">
      <c r="A327">
        <v>23895</v>
      </c>
      <c r="B327" t="s">
        <v>870</v>
      </c>
      <c r="C327" t="s">
        <v>473</v>
      </c>
      <c r="D327" t="s">
        <v>23</v>
      </c>
      <c r="E327" t="str">
        <f t="shared" ref="E327:E333" ca="1" si="5">IF(INT(RAND()*2)=1,"Online",IF(INT(RAND()*5)&gt;0,"Retail","Direct"))</f>
        <v>Retail</v>
      </c>
      <c r="F327">
        <v>197</v>
      </c>
      <c r="G327" s="4">
        <v>40858</v>
      </c>
    </row>
    <row r="328" spans="1:7" x14ac:dyDescent="0.25">
      <c r="A328">
        <v>23897</v>
      </c>
      <c r="B328" t="s">
        <v>872</v>
      </c>
      <c r="C328" t="s">
        <v>425</v>
      </c>
      <c r="D328" t="s">
        <v>14</v>
      </c>
      <c r="E328" t="str">
        <f t="shared" ca="1" si="5"/>
        <v>Direct</v>
      </c>
      <c r="F328">
        <v>202</v>
      </c>
      <c r="G328" s="4">
        <v>40858</v>
      </c>
    </row>
    <row r="329" spans="1:7" x14ac:dyDescent="0.25">
      <c r="A329">
        <v>23940</v>
      </c>
      <c r="B329" t="s">
        <v>916</v>
      </c>
      <c r="C329" t="s">
        <v>88</v>
      </c>
      <c r="D329" t="s">
        <v>23</v>
      </c>
      <c r="E329" t="str">
        <f t="shared" ca="1" si="5"/>
        <v>Retail</v>
      </c>
      <c r="F329">
        <v>131</v>
      </c>
      <c r="G329" s="4">
        <v>40858</v>
      </c>
    </row>
    <row r="330" spans="1:7" x14ac:dyDescent="0.25">
      <c r="A330">
        <v>23945</v>
      </c>
      <c r="B330" t="s">
        <v>921</v>
      </c>
      <c r="C330" t="s">
        <v>188</v>
      </c>
      <c r="D330" t="s">
        <v>43</v>
      </c>
      <c r="E330" t="str">
        <f t="shared" ca="1" si="5"/>
        <v>Retail</v>
      </c>
      <c r="F330">
        <v>183</v>
      </c>
      <c r="G330" s="4">
        <v>40858</v>
      </c>
    </row>
    <row r="331" spans="1:7" x14ac:dyDescent="0.25">
      <c r="A331">
        <v>24040</v>
      </c>
      <c r="B331" t="s">
        <v>1024</v>
      </c>
      <c r="C331" t="s">
        <v>597</v>
      </c>
      <c r="D331" t="s">
        <v>31</v>
      </c>
      <c r="E331" t="str">
        <f t="shared" ca="1" si="5"/>
        <v>Online</v>
      </c>
      <c r="F331">
        <v>155</v>
      </c>
      <c r="G331" s="4">
        <v>40858</v>
      </c>
    </row>
    <row r="332" spans="1:7" x14ac:dyDescent="0.25">
      <c r="A332">
        <v>24042</v>
      </c>
      <c r="B332" t="s">
        <v>1026</v>
      </c>
      <c r="C332" t="s">
        <v>414</v>
      </c>
      <c r="D332" t="s">
        <v>62</v>
      </c>
      <c r="E332" t="str">
        <f t="shared" ca="1" si="5"/>
        <v>Online</v>
      </c>
      <c r="F332">
        <v>170</v>
      </c>
      <c r="G332" s="4">
        <v>40858</v>
      </c>
    </row>
    <row r="333" spans="1:7" x14ac:dyDescent="0.25">
      <c r="A333">
        <v>24052</v>
      </c>
      <c r="B333" t="s">
        <v>1036</v>
      </c>
      <c r="C333" t="s">
        <v>425</v>
      </c>
      <c r="D333" t="s">
        <v>8</v>
      </c>
      <c r="E333" t="str">
        <f t="shared" ca="1" si="5"/>
        <v>Retail</v>
      </c>
      <c r="F333">
        <v>189</v>
      </c>
      <c r="G333" s="4">
        <v>40858</v>
      </c>
    </row>
    <row r="334" spans="1:7" x14ac:dyDescent="0.25">
      <c r="A334">
        <v>23415</v>
      </c>
      <c r="B334" t="s">
        <v>287</v>
      </c>
      <c r="C334" t="s">
        <v>288</v>
      </c>
      <c r="D334" t="s">
        <v>23</v>
      </c>
      <c r="E334" t="s">
        <v>1306</v>
      </c>
      <c r="F334">
        <v>24</v>
      </c>
      <c r="G334" s="4">
        <v>40858</v>
      </c>
    </row>
    <row r="335" spans="1:7" x14ac:dyDescent="0.25">
      <c r="A335">
        <v>23946</v>
      </c>
      <c r="B335" t="s">
        <v>922</v>
      </c>
      <c r="C335" t="s">
        <v>557</v>
      </c>
      <c r="D335" t="s">
        <v>26</v>
      </c>
      <c r="E335" t="str">
        <f ca="1">IF(INT(RAND()*2)=1,"Online",IF(INT(RAND()*5)&gt;0,"Retail","Direct"))</f>
        <v>Retail</v>
      </c>
      <c r="F335">
        <v>139</v>
      </c>
      <c r="G335" s="4">
        <v>40859</v>
      </c>
    </row>
    <row r="336" spans="1:7" x14ac:dyDescent="0.25">
      <c r="A336">
        <v>24017</v>
      </c>
      <c r="B336" t="s">
        <v>1001</v>
      </c>
      <c r="C336" t="s">
        <v>86</v>
      </c>
      <c r="D336" t="s">
        <v>62</v>
      </c>
      <c r="E336" t="str">
        <f ca="1">IF(INT(RAND()*2)=1,"Online",IF(INT(RAND()*5)&gt;0,"Retail","Direct"))</f>
        <v>Retail</v>
      </c>
      <c r="F336">
        <v>208</v>
      </c>
      <c r="G336" s="4">
        <v>40860</v>
      </c>
    </row>
    <row r="337" spans="1:7" x14ac:dyDescent="0.25">
      <c r="A337">
        <v>23976</v>
      </c>
      <c r="B337" t="s">
        <v>955</v>
      </c>
      <c r="C337" t="s">
        <v>133</v>
      </c>
      <c r="D337" t="s">
        <v>26</v>
      </c>
      <c r="E337" t="s">
        <v>1305</v>
      </c>
      <c r="F337">
        <v>146</v>
      </c>
      <c r="G337" s="4">
        <v>40860</v>
      </c>
    </row>
    <row r="338" spans="1:7" x14ac:dyDescent="0.25">
      <c r="A338">
        <v>23874</v>
      </c>
      <c r="B338" t="s">
        <v>849</v>
      </c>
      <c r="C338" t="s">
        <v>374</v>
      </c>
      <c r="D338" t="s">
        <v>8</v>
      </c>
      <c r="E338" t="s">
        <v>1305</v>
      </c>
      <c r="F338">
        <v>113</v>
      </c>
      <c r="G338" s="4">
        <v>40860</v>
      </c>
    </row>
    <row r="339" spans="1:7" x14ac:dyDescent="0.25">
      <c r="A339">
        <v>23440</v>
      </c>
      <c r="B339" t="s">
        <v>325</v>
      </c>
      <c r="C339" t="s">
        <v>265</v>
      </c>
      <c r="D339" t="s">
        <v>31</v>
      </c>
      <c r="E339" t="s">
        <v>1304</v>
      </c>
      <c r="F339">
        <v>30</v>
      </c>
      <c r="G339" s="4">
        <v>40860</v>
      </c>
    </row>
    <row r="340" spans="1:7" x14ac:dyDescent="0.25">
      <c r="A340">
        <v>23862</v>
      </c>
      <c r="B340" t="s">
        <v>837</v>
      </c>
      <c r="C340" t="s">
        <v>296</v>
      </c>
      <c r="D340" t="s">
        <v>17</v>
      </c>
      <c r="E340" t="str">
        <f ca="1">IF(INT(RAND()*2)=1,"Online",IF(INT(RAND()*5)&gt;0,"Retail","Direct"))</f>
        <v>Retail</v>
      </c>
      <c r="F340">
        <v>25</v>
      </c>
      <c r="G340" s="4">
        <v>40861</v>
      </c>
    </row>
    <row r="341" spans="1:7" x14ac:dyDescent="0.25">
      <c r="A341">
        <v>23948</v>
      </c>
      <c r="B341" t="s">
        <v>925</v>
      </c>
      <c r="C341" t="s">
        <v>354</v>
      </c>
      <c r="D341" t="s">
        <v>23</v>
      </c>
      <c r="E341" t="str">
        <f ca="1">IF(INT(RAND()*2)=1,"Online",IF(INT(RAND()*5)&gt;0,"Retail","Direct"))</f>
        <v>Online</v>
      </c>
      <c r="F341">
        <v>170</v>
      </c>
      <c r="G341" s="4">
        <v>40861</v>
      </c>
    </row>
    <row r="342" spans="1:7" x14ac:dyDescent="0.25">
      <c r="A342">
        <v>24045</v>
      </c>
      <c r="B342" t="s">
        <v>1029</v>
      </c>
      <c r="C342" t="s">
        <v>114</v>
      </c>
      <c r="D342" t="s">
        <v>14</v>
      </c>
      <c r="E342" t="str">
        <f ca="1">IF(INT(RAND()*2)=1,"Online",IF(INT(RAND()*5)&gt;0,"Retail","Direct"))</f>
        <v>Online</v>
      </c>
      <c r="F342">
        <v>3</v>
      </c>
      <c r="G342" s="4">
        <v>40861</v>
      </c>
    </row>
    <row r="343" spans="1:7" x14ac:dyDescent="0.25">
      <c r="A343">
        <v>23728</v>
      </c>
      <c r="B343" t="s">
        <v>693</v>
      </c>
      <c r="C343" t="s">
        <v>90</v>
      </c>
      <c r="D343" t="s">
        <v>8</v>
      </c>
      <c r="E343" t="s">
        <v>1304</v>
      </c>
      <c r="F343">
        <v>161</v>
      </c>
      <c r="G343" s="4">
        <v>40862</v>
      </c>
    </row>
    <row r="344" spans="1:7" x14ac:dyDescent="0.25">
      <c r="A344">
        <v>23979</v>
      </c>
      <c r="B344" t="s">
        <v>958</v>
      </c>
      <c r="C344" t="s">
        <v>298</v>
      </c>
      <c r="D344" t="s">
        <v>20</v>
      </c>
      <c r="E344" t="str">
        <f ca="1">IF(INT(RAND()*2)=1,"Online",IF(INT(RAND()*5)&gt;0,"Retail","Direct"))</f>
        <v>Retail</v>
      </c>
      <c r="F344">
        <v>163</v>
      </c>
      <c r="G344" s="4">
        <v>40863</v>
      </c>
    </row>
    <row r="345" spans="1:7" x14ac:dyDescent="0.25">
      <c r="A345">
        <v>24036</v>
      </c>
      <c r="B345" t="s">
        <v>1020</v>
      </c>
      <c r="C345" t="s">
        <v>924</v>
      </c>
      <c r="D345" t="s">
        <v>62</v>
      </c>
      <c r="E345" t="str">
        <f ca="1">IF(INT(RAND()*2)=1,"Online",IF(INT(RAND()*5)&gt;0,"Retail","Direct"))</f>
        <v>Retail</v>
      </c>
      <c r="F345">
        <v>173</v>
      </c>
      <c r="G345" s="4">
        <v>40864</v>
      </c>
    </row>
    <row r="346" spans="1:7" x14ac:dyDescent="0.25">
      <c r="A346">
        <v>23456</v>
      </c>
      <c r="B346" t="s">
        <v>348</v>
      </c>
      <c r="C346" t="s">
        <v>316</v>
      </c>
      <c r="D346" t="s">
        <v>31</v>
      </c>
      <c r="E346" t="s">
        <v>1305</v>
      </c>
      <c r="F346">
        <v>10</v>
      </c>
      <c r="G346" s="4">
        <v>40864</v>
      </c>
    </row>
    <row r="347" spans="1:7" x14ac:dyDescent="0.25">
      <c r="A347">
        <v>23642</v>
      </c>
      <c r="B347" t="s">
        <v>591</v>
      </c>
      <c r="C347" t="s">
        <v>592</v>
      </c>
      <c r="D347" t="s">
        <v>55</v>
      </c>
      <c r="E347" t="s">
        <v>1305</v>
      </c>
      <c r="F347">
        <v>157</v>
      </c>
      <c r="G347" s="4">
        <v>40865</v>
      </c>
    </row>
    <row r="348" spans="1:7" x14ac:dyDescent="0.25">
      <c r="A348">
        <v>23904</v>
      </c>
      <c r="B348" t="s">
        <v>879</v>
      </c>
      <c r="C348" t="s">
        <v>84</v>
      </c>
      <c r="D348" t="s">
        <v>62</v>
      </c>
      <c r="E348" t="str">
        <f ca="1">IF(INT(RAND()*2)=1,"Online",IF(INT(RAND()*5)&gt;0,"Retail","Direct"))</f>
        <v>Direct</v>
      </c>
      <c r="F348">
        <v>149</v>
      </c>
      <c r="G348" s="4">
        <v>40866</v>
      </c>
    </row>
    <row r="349" spans="1:7" x14ac:dyDescent="0.25">
      <c r="A349">
        <v>23975</v>
      </c>
      <c r="B349" t="s">
        <v>954</v>
      </c>
      <c r="C349" t="s">
        <v>238</v>
      </c>
      <c r="D349" t="s">
        <v>26</v>
      </c>
      <c r="E349" t="str">
        <f ca="1">IF(INT(RAND()*2)=1,"Online",IF(INT(RAND()*5)&gt;0,"Retail","Direct"))</f>
        <v>Online</v>
      </c>
      <c r="F349">
        <v>123</v>
      </c>
      <c r="G349" s="4">
        <v>40866</v>
      </c>
    </row>
    <row r="350" spans="1:7" x14ac:dyDescent="0.25">
      <c r="A350">
        <v>23887</v>
      </c>
      <c r="B350" t="s">
        <v>862</v>
      </c>
      <c r="C350" t="s">
        <v>553</v>
      </c>
      <c r="D350" t="s">
        <v>20</v>
      </c>
      <c r="E350" t="str">
        <f ca="1">IF(INT(RAND()*2)=1,"Online",IF(INT(RAND()*5)&gt;0,"Retail","Direct"))</f>
        <v>Retail</v>
      </c>
      <c r="F350">
        <v>201</v>
      </c>
      <c r="G350" s="4">
        <v>40867</v>
      </c>
    </row>
    <row r="351" spans="1:7" x14ac:dyDescent="0.25">
      <c r="A351">
        <v>23877</v>
      </c>
      <c r="B351" t="s">
        <v>852</v>
      </c>
      <c r="C351" t="s">
        <v>178</v>
      </c>
      <c r="D351" t="s">
        <v>14</v>
      </c>
      <c r="E351" t="str">
        <f ca="1">IF(INT(RAND()*2)=1,"Online",IF(INT(RAND()*5)&gt;0,"Retail","Direct"))</f>
        <v>Retail</v>
      </c>
      <c r="F351">
        <v>119</v>
      </c>
      <c r="G351" s="4">
        <v>40868</v>
      </c>
    </row>
    <row r="352" spans="1:7" x14ac:dyDescent="0.25">
      <c r="A352">
        <v>24192</v>
      </c>
      <c r="B352" t="s">
        <v>1180</v>
      </c>
      <c r="C352" t="s">
        <v>309</v>
      </c>
      <c r="D352" t="s">
        <v>23</v>
      </c>
      <c r="E352" t="s">
        <v>1306</v>
      </c>
      <c r="F352">
        <v>101</v>
      </c>
      <c r="G352" s="4">
        <v>40868</v>
      </c>
    </row>
    <row r="353" spans="1:7" x14ac:dyDescent="0.25">
      <c r="A353">
        <v>23971</v>
      </c>
      <c r="B353" t="s">
        <v>950</v>
      </c>
      <c r="C353" t="s">
        <v>127</v>
      </c>
      <c r="D353" t="s">
        <v>62</v>
      </c>
      <c r="E353" t="str">
        <f ca="1">IF(INT(RAND()*2)=1,"Online",IF(INT(RAND()*5)&gt;0,"Retail","Direct"))</f>
        <v>Online</v>
      </c>
      <c r="F353">
        <v>114</v>
      </c>
      <c r="G353" s="4">
        <v>40869</v>
      </c>
    </row>
    <row r="354" spans="1:7" x14ac:dyDescent="0.25">
      <c r="A354">
        <v>24038</v>
      </c>
      <c r="B354" t="s">
        <v>1022</v>
      </c>
      <c r="C354" t="s">
        <v>354</v>
      </c>
      <c r="D354" t="s">
        <v>23</v>
      </c>
      <c r="E354" t="str">
        <f ca="1">IF(INT(RAND()*2)=1,"Online",IF(INT(RAND()*5)&gt;0,"Retail","Direct"))</f>
        <v>Direct</v>
      </c>
      <c r="F354">
        <v>115</v>
      </c>
      <c r="G354" s="4">
        <v>40869</v>
      </c>
    </row>
    <row r="355" spans="1:7" x14ac:dyDescent="0.25">
      <c r="A355">
        <v>24203</v>
      </c>
      <c r="B355" t="s">
        <v>1192</v>
      </c>
      <c r="C355" t="s">
        <v>256</v>
      </c>
      <c r="D355" t="s">
        <v>62</v>
      </c>
      <c r="E355" t="s">
        <v>1305</v>
      </c>
      <c r="F355">
        <v>207</v>
      </c>
      <c r="G355" s="4">
        <v>40870</v>
      </c>
    </row>
    <row r="356" spans="1:7" x14ac:dyDescent="0.25">
      <c r="A356">
        <v>23986</v>
      </c>
      <c r="B356" t="s">
        <v>965</v>
      </c>
      <c r="C356" t="s">
        <v>597</v>
      </c>
      <c r="D356" t="s">
        <v>23</v>
      </c>
      <c r="E356" t="str">
        <f ca="1">IF(INT(RAND()*2)=1,"Online",IF(INT(RAND()*5)&gt;0,"Retail","Direct"))</f>
        <v>Online</v>
      </c>
      <c r="F356">
        <v>61</v>
      </c>
      <c r="G356" s="4">
        <v>40871</v>
      </c>
    </row>
    <row r="357" spans="1:7" x14ac:dyDescent="0.25">
      <c r="A357">
        <v>23982</v>
      </c>
      <c r="B357" t="s">
        <v>961</v>
      </c>
      <c r="C357" t="s">
        <v>578</v>
      </c>
      <c r="D357" t="s">
        <v>20</v>
      </c>
      <c r="E357" t="s">
        <v>1304</v>
      </c>
      <c r="F357">
        <v>43</v>
      </c>
      <c r="G357" s="4">
        <v>40871</v>
      </c>
    </row>
    <row r="358" spans="1:7" x14ac:dyDescent="0.25">
      <c r="A358">
        <v>23865</v>
      </c>
      <c r="B358" t="s">
        <v>840</v>
      </c>
      <c r="C358" t="s">
        <v>108</v>
      </c>
      <c r="D358" t="s">
        <v>43</v>
      </c>
      <c r="E358" t="s">
        <v>1304</v>
      </c>
      <c r="F358">
        <v>29</v>
      </c>
      <c r="G358" s="4">
        <v>40872</v>
      </c>
    </row>
    <row r="359" spans="1:7" x14ac:dyDescent="0.25">
      <c r="A359">
        <v>23766</v>
      </c>
      <c r="B359" t="s">
        <v>732</v>
      </c>
      <c r="C359" t="s">
        <v>619</v>
      </c>
      <c r="D359" t="s">
        <v>23</v>
      </c>
      <c r="E359" t="s">
        <v>1304</v>
      </c>
      <c r="F359">
        <v>66</v>
      </c>
      <c r="G359" s="4">
        <v>40872</v>
      </c>
    </row>
    <row r="360" spans="1:7" x14ac:dyDescent="0.25">
      <c r="A360">
        <v>23970</v>
      </c>
      <c r="B360" t="s">
        <v>949</v>
      </c>
      <c r="C360" t="s">
        <v>280</v>
      </c>
      <c r="D360" t="s">
        <v>23</v>
      </c>
      <c r="E360" t="str">
        <f ca="1">IF(INT(RAND()*2)=1,"Online",IF(INT(RAND()*5)&gt;0,"Retail","Direct"))</f>
        <v>Online</v>
      </c>
      <c r="F360">
        <v>148</v>
      </c>
      <c r="G360" s="4">
        <v>40873</v>
      </c>
    </row>
    <row r="361" spans="1:7" x14ac:dyDescent="0.25">
      <c r="A361">
        <v>23624</v>
      </c>
      <c r="B361" t="s">
        <v>568</v>
      </c>
      <c r="C361" t="s">
        <v>112</v>
      </c>
      <c r="D361" t="s">
        <v>14</v>
      </c>
      <c r="E361" t="s">
        <v>1305</v>
      </c>
      <c r="F361">
        <v>69</v>
      </c>
      <c r="G361" s="4">
        <v>40873</v>
      </c>
    </row>
    <row r="362" spans="1:7" x14ac:dyDescent="0.25">
      <c r="A362">
        <v>23891</v>
      </c>
      <c r="B362" t="s">
        <v>866</v>
      </c>
      <c r="C362" t="s">
        <v>178</v>
      </c>
      <c r="D362" t="s">
        <v>43</v>
      </c>
      <c r="E362" t="str">
        <f ca="1">IF(INT(RAND()*2)=1,"Online",IF(INT(RAND()*5)&gt;0,"Retail","Direct"))</f>
        <v>Retail</v>
      </c>
      <c r="F362">
        <v>197</v>
      </c>
      <c r="G362" s="4">
        <v>40874</v>
      </c>
    </row>
    <row r="363" spans="1:7" x14ac:dyDescent="0.25">
      <c r="A363">
        <v>23952</v>
      </c>
      <c r="B363" t="s">
        <v>929</v>
      </c>
      <c r="C363" t="s">
        <v>169</v>
      </c>
      <c r="D363" t="s">
        <v>43</v>
      </c>
      <c r="E363" t="str">
        <f ca="1">IF(INT(RAND()*2)=1,"Online",IF(INT(RAND()*5)&gt;0,"Retail","Direct"))</f>
        <v>Online</v>
      </c>
      <c r="F363">
        <v>81</v>
      </c>
      <c r="G363" s="4">
        <v>40874</v>
      </c>
    </row>
    <row r="364" spans="1:7" x14ac:dyDescent="0.25">
      <c r="A364">
        <v>23944</v>
      </c>
      <c r="B364" t="s">
        <v>920</v>
      </c>
      <c r="C364" t="s">
        <v>597</v>
      </c>
      <c r="D364" t="s">
        <v>11</v>
      </c>
      <c r="E364" t="str">
        <f ca="1">IF(INT(RAND()*2)=1,"Online",IF(INT(RAND()*5)&gt;0,"Retail","Direct"))</f>
        <v>Online</v>
      </c>
      <c r="F364">
        <v>170</v>
      </c>
      <c r="G364" s="4">
        <v>40875</v>
      </c>
    </row>
    <row r="365" spans="1:7" x14ac:dyDescent="0.25">
      <c r="A365">
        <v>23954</v>
      </c>
      <c r="B365" t="s">
        <v>931</v>
      </c>
      <c r="C365" t="s">
        <v>158</v>
      </c>
      <c r="D365" t="s">
        <v>31</v>
      </c>
      <c r="E365" t="s">
        <v>1304</v>
      </c>
      <c r="F365">
        <v>117</v>
      </c>
      <c r="G365" s="4">
        <v>40875</v>
      </c>
    </row>
    <row r="366" spans="1:7" x14ac:dyDescent="0.25">
      <c r="A366">
        <v>24004</v>
      </c>
      <c r="B366" t="s">
        <v>986</v>
      </c>
      <c r="C366" t="s">
        <v>138</v>
      </c>
      <c r="D366" t="s">
        <v>14</v>
      </c>
      <c r="E366" t="str">
        <f t="shared" ref="E366:E371" ca="1" si="6">IF(INT(RAND()*2)=1,"Online",IF(INT(RAND()*5)&gt;0,"Retail","Direct"))</f>
        <v>Online</v>
      </c>
      <c r="F366">
        <v>140</v>
      </c>
      <c r="G366" s="4">
        <v>40876</v>
      </c>
    </row>
    <row r="367" spans="1:7" x14ac:dyDescent="0.25">
      <c r="A367">
        <v>23884</v>
      </c>
      <c r="B367" t="s">
        <v>859</v>
      </c>
      <c r="C367" t="s">
        <v>160</v>
      </c>
      <c r="D367" t="s">
        <v>31</v>
      </c>
      <c r="E367" t="str">
        <f t="shared" ca="1" si="6"/>
        <v>Online</v>
      </c>
      <c r="F367">
        <v>109</v>
      </c>
      <c r="G367" s="4">
        <v>40877</v>
      </c>
    </row>
    <row r="368" spans="1:7" x14ac:dyDescent="0.25">
      <c r="A368">
        <v>23892</v>
      </c>
      <c r="B368" t="s">
        <v>867</v>
      </c>
      <c r="C368" t="s">
        <v>567</v>
      </c>
      <c r="D368" t="s">
        <v>11</v>
      </c>
      <c r="E368" t="str">
        <f t="shared" ca="1" si="6"/>
        <v>Online</v>
      </c>
      <c r="F368">
        <v>72</v>
      </c>
      <c r="G368" s="4">
        <v>40878</v>
      </c>
    </row>
    <row r="369" spans="1:7" x14ac:dyDescent="0.25">
      <c r="A369">
        <v>23894</v>
      </c>
      <c r="B369" t="s">
        <v>869</v>
      </c>
      <c r="C369" t="s">
        <v>92</v>
      </c>
      <c r="D369" t="s">
        <v>8</v>
      </c>
      <c r="E369" t="str">
        <f t="shared" ca="1" si="6"/>
        <v>Online</v>
      </c>
      <c r="F369">
        <v>104</v>
      </c>
      <c r="G369" s="4">
        <v>40878</v>
      </c>
    </row>
    <row r="370" spans="1:7" x14ac:dyDescent="0.25">
      <c r="A370">
        <v>23922</v>
      </c>
      <c r="B370" t="s">
        <v>898</v>
      </c>
      <c r="C370" t="s">
        <v>471</v>
      </c>
      <c r="D370" t="s">
        <v>31</v>
      </c>
      <c r="E370" t="str">
        <f t="shared" ca="1" si="6"/>
        <v>Online</v>
      </c>
      <c r="F370">
        <v>159</v>
      </c>
      <c r="G370" s="4">
        <v>40878</v>
      </c>
    </row>
    <row r="371" spans="1:7" x14ac:dyDescent="0.25">
      <c r="A371">
        <v>24013</v>
      </c>
      <c r="B371" t="s">
        <v>996</v>
      </c>
      <c r="C371" t="s">
        <v>997</v>
      </c>
      <c r="D371" t="s">
        <v>17</v>
      </c>
      <c r="E371" t="str">
        <f t="shared" ca="1" si="6"/>
        <v>Retail</v>
      </c>
      <c r="F371">
        <v>68</v>
      </c>
      <c r="G371" s="4">
        <v>40878</v>
      </c>
    </row>
    <row r="372" spans="1:7" x14ac:dyDescent="0.25">
      <c r="A372">
        <v>23567</v>
      </c>
      <c r="B372" t="s">
        <v>497</v>
      </c>
      <c r="C372" t="s">
        <v>54</v>
      </c>
      <c r="D372" t="s">
        <v>17</v>
      </c>
      <c r="E372" t="s">
        <v>1304</v>
      </c>
      <c r="F372">
        <v>121</v>
      </c>
      <c r="G372" s="4">
        <v>40878</v>
      </c>
    </row>
    <row r="373" spans="1:7" x14ac:dyDescent="0.25">
      <c r="A373">
        <v>23950</v>
      </c>
      <c r="B373" t="s">
        <v>927</v>
      </c>
      <c r="C373" t="s">
        <v>236</v>
      </c>
      <c r="D373" t="s">
        <v>20</v>
      </c>
      <c r="E373" t="str">
        <f ca="1">IF(INT(RAND()*2)=1,"Online",IF(INT(RAND()*5)&gt;0,"Retail","Direct"))</f>
        <v>Online</v>
      </c>
      <c r="F373">
        <v>93</v>
      </c>
      <c r="G373" s="4">
        <v>40879</v>
      </c>
    </row>
    <row r="374" spans="1:7" x14ac:dyDescent="0.25">
      <c r="A374">
        <v>23973</v>
      </c>
      <c r="B374" t="s">
        <v>952</v>
      </c>
      <c r="C374" t="s">
        <v>135</v>
      </c>
      <c r="D374" t="s">
        <v>23</v>
      </c>
      <c r="E374" t="str">
        <f ca="1">IF(INT(RAND()*2)=1,"Online",IF(INT(RAND()*5)&gt;0,"Retail","Direct"))</f>
        <v>Online</v>
      </c>
      <c r="F374">
        <v>142</v>
      </c>
      <c r="G374" s="4">
        <v>40879</v>
      </c>
    </row>
    <row r="375" spans="1:7" x14ac:dyDescent="0.25">
      <c r="A375">
        <v>24034</v>
      </c>
      <c r="B375" t="s">
        <v>1018</v>
      </c>
      <c r="C375" t="s">
        <v>316</v>
      </c>
      <c r="D375" t="s">
        <v>26</v>
      </c>
      <c r="E375" t="str">
        <f ca="1">IF(INT(RAND()*2)=1,"Online",IF(INT(RAND()*5)&gt;0,"Retail","Direct"))</f>
        <v>Retail</v>
      </c>
      <c r="F375">
        <v>47</v>
      </c>
      <c r="G375" s="4">
        <v>40879</v>
      </c>
    </row>
    <row r="376" spans="1:7" x14ac:dyDescent="0.25">
      <c r="A376">
        <v>23704</v>
      </c>
      <c r="B376" t="s">
        <v>668</v>
      </c>
      <c r="C376" t="s">
        <v>476</v>
      </c>
      <c r="D376" t="s">
        <v>14</v>
      </c>
      <c r="E376" t="s">
        <v>1306</v>
      </c>
      <c r="F376">
        <v>9</v>
      </c>
      <c r="G376" s="4">
        <v>40879</v>
      </c>
    </row>
    <row r="377" spans="1:7" x14ac:dyDescent="0.25">
      <c r="A377">
        <v>23907</v>
      </c>
      <c r="B377" t="s">
        <v>882</v>
      </c>
      <c r="C377" t="s">
        <v>288</v>
      </c>
      <c r="D377" t="s">
        <v>8</v>
      </c>
      <c r="E377" t="str">
        <f t="shared" ref="E377:E385" ca="1" si="7">IF(INT(RAND()*2)=1,"Online",IF(INT(RAND()*5)&gt;0,"Retail","Direct"))</f>
        <v>Retail</v>
      </c>
      <c r="F377">
        <v>162</v>
      </c>
      <c r="G377" s="4">
        <v>40880</v>
      </c>
    </row>
    <row r="378" spans="1:7" x14ac:dyDescent="0.25">
      <c r="A378">
        <v>23942</v>
      </c>
      <c r="B378" t="s">
        <v>918</v>
      </c>
      <c r="C378" t="s">
        <v>314</v>
      </c>
      <c r="D378" t="s">
        <v>48</v>
      </c>
      <c r="E378" t="str">
        <f t="shared" ca="1" si="7"/>
        <v>Online</v>
      </c>
      <c r="F378">
        <v>117</v>
      </c>
      <c r="G378" s="4">
        <v>40880</v>
      </c>
    </row>
    <row r="379" spans="1:7" x14ac:dyDescent="0.25">
      <c r="A379">
        <v>24053</v>
      </c>
      <c r="B379" t="s">
        <v>1037</v>
      </c>
      <c r="C379" t="s">
        <v>408</v>
      </c>
      <c r="D379" t="s">
        <v>62</v>
      </c>
      <c r="E379" t="str">
        <f t="shared" ca="1" si="7"/>
        <v>Retail</v>
      </c>
      <c r="F379">
        <v>104</v>
      </c>
      <c r="G379" s="4">
        <v>40880</v>
      </c>
    </row>
    <row r="380" spans="1:7" x14ac:dyDescent="0.25">
      <c r="A380">
        <v>23959</v>
      </c>
      <c r="B380" t="s">
        <v>936</v>
      </c>
      <c r="C380" t="s">
        <v>45</v>
      </c>
      <c r="D380" t="s">
        <v>8</v>
      </c>
      <c r="E380" t="str">
        <f t="shared" ca="1" si="7"/>
        <v>Online</v>
      </c>
      <c r="F380">
        <v>148</v>
      </c>
      <c r="G380" s="4">
        <v>40881</v>
      </c>
    </row>
    <row r="381" spans="1:7" x14ac:dyDescent="0.25">
      <c r="A381">
        <v>23912</v>
      </c>
      <c r="B381" t="s">
        <v>887</v>
      </c>
      <c r="C381" t="s">
        <v>393</v>
      </c>
      <c r="D381" t="s">
        <v>17</v>
      </c>
      <c r="E381" t="str">
        <f t="shared" ca="1" si="7"/>
        <v>Retail</v>
      </c>
      <c r="F381">
        <v>39</v>
      </c>
      <c r="G381" s="4">
        <v>40882</v>
      </c>
    </row>
    <row r="382" spans="1:7" x14ac:dyDescent="0.25">
      <c r="A382">
        <v>23920</v>
      </c>
      <c r="B382" t="s">
        <v>895</v>
      </c>
      <c r="C382" t="s">
        <v>896</v>
      </c>
      <c r="D382" t="s">
        <v>43</v>
      </c>
      <c r="E382" t="str">
        <f t="shared" ca="1" si="7"/>
        <v>Online</v>
      </c>
      <c r="F382">
        <v>196</v>
      </c>
      <c r="G382" s="4">
        <v>40882</v>
      </c>
    </row>
    <row r="383" spans="1:7" x14ac:dyDescent="0.25">
      <c r="A383">
        <v>23937</v>
      </c>
      <c r="B383" t="s">
        <v>913</v>
      </c>
      <c r="C383" t="s">
        <v>80</v>
      </c>
      <c r="D383" t="s">
        <v>14</v>
      </c>
      <c r="E383" t="str">
        <f t="shared" ca="1" si="7"/>
        <v>Online</v>
      </c>
      <c r="F383">
        <v>162</v>
      </c>
      <c r="G383" s="4">
        <v>40882</v>
      </c>
    </row>
    <row r="384" spans="1:7" x14ac:dyDescent="0.25">
      <c r="A384">
        <v>23969</v>
      </c>
      <c r="B384" t="s">
        <v>947</v>
      </c>
      <c r="C384" t="s">
        <v>948</v>
      </c>
      <c r="D384" t="s">
        <v>23</v>
      </c>
      <c r="E384" t="str">
        <f t="shared" ca="1" si="7"/>
        <v>Online</v>
      </c>
      <c r="F384">
        <v>124</v>
      </c>
      <c r="G384" s="4">
        <v>40882</v>
      </c>
    </row>
    <row r="385" spans="1:7" x14ac:dyDescent="0.25">
      <c r="A385">
        <v>23996</v>
      </c>
      <c r="B385" t="s">
        <v>976</v>
      </c>
      <c r="C385" t="s">
        <v>656</v>
      </c>
      <c r="D385" t="s">
        <v>23</v>
      </c>
      <c r="E385" t="str">
        <f t="shared" ca="1" si="7"/>
        <v>Online</v>
      </c>
      <c r="F385">
        <v>58</v>
      </c>
      <c r="G385" s="4">
        <v>40882</v>
      </c>
    </row>
    <row r="386" spans="1:7" x14ac:dyDescent="0.25">
      <c r="A386">
        <v>24237</v>
      </c>
      <c r="B386" t="s">
        <v>1226</v>
      </c>
      <c r="C386" t="s">
        <v>578</v>
      </c>
      <c r="D386" t="s">
        <v>20</v>
      </c>
      <c r="E386" t="s">
        <v>1304</v>
      </c>
      <c r="F386">
        <v>189</v>
      </c>
      <c r="G386" s="4">
        <v>40882</v>
      </c>
    </row>
    <row r="387" spans="1:7" x14ac:dyDescent="0.25">
      <c r="A387">
        <v>23905</v>
      </c>
      <c r="B387" t="s">
        <v>880</v>
      </c>
      <c r="C387" t="s">
        <v>121</v>
      </c>
      <c r="D387" t="s">
        <v>43</v>
      </c>
      <c r="E387" t="str">
        <f ca="1">IF(INT(RAND()*2)=1,"Online",IF(INT(RAND()*5)&gt;0,"Retail","Direct"))</f>
        <v>Direct</v>
      </c>
      <c r="F387">
        <v>56</v>
      </c>
      <c r="G387" s="4">
        <v>40883</v>
      </c>
    </row>
    <row r="388" spans="1:7" x14ac:dyDescent="0.25">
      <c r="A388">
        <v>24054</v>
      </c>
      <c r="B388" t="s">
        <v>1038</v>
      </c>
      <c r="C388" t="s">
        <v>571</v>
      </c>
      <c r="D388" t="s">
        <v>17</v>
      </c>
      <c r="E388" t="str">
        <f ca="1">IF(INT(RAND()*2)=1,"Online",IF(INT(RAND()*5)&gt;0,"Retail","Direct"))</f>
        <v>Online</v>
      </c>
      <c r="F388">
        <v>56</v>
      </c>
      <c r="G388" s="4">
        <v>40884</v>
      </c>
    </row>
    <row r="389" spans="1:7" x14ac:dyDescent="0.25">
      <c r="A389">
        <v>23865</v>
      </c>
      <c r="B389" t="s">
        <v>840</v>
      </c>
      <c r="C389" t="s">
        <v>108</v>
      </c>
      <c r="D389" t="s">
        <v>11</v>
      </c>
      <c r="E389" t="str">
        <f ca="1">IF(INT(RAND()*2)=1,"Online",IF(INT(RAND()*5)&gt;0,"Retail","Direct"))</f>
        <v>Direct</v>
      </c>
      <c r="F389">
        <v>37</v>
      </c>
      <c r="G389" s="4">
        <v>40885</v>
      </c>
    </row>
    <row r="390" spans="1:7" x14ac:dyDescent="0.25">
      <c r="A390">
        <v>24049</v>
      </c>
      <c r="B390" t="s">
        <v>1033</v>
      </c>
      <c r="C390" t="s">
        <v>205</v>
      </c>
      <c r="D390" t="s">
        <v>26</v>
      </c>
      <c r="E390" t="str">
        <f ca="1">IF(INT(RAND()*2)=1,"Online",IF(INT(RAND()*5)&gt;0,"Retail","Direct"))</f>
        <v>Online</v>
      </c>
      <c r="F390">
        <v>156</v>
      </c>
      <c r="G390" s="4">
        <v>40885</v>
      </c>
    </row>
    <row r="391" spans="1:7" x14ac:dyDescent="0.25">
      <c r="A391">
        <v>24153</v>
      </c>
      <c r="B391" t="s">
        <v>1140</v>
      </c>
      <c r="C391" t="s">
        <v>469</v>
      </c>
      <c r="D391" t="s">
        <v>43</v>
      </c>
      <c r="E391" t="s">
        <v>1304</v>
      </c>
      <c r="F391">
        <v>82</v>
      </c>
      <c r="G391" s="4">
        <v>40885</v>
      </c>
    </row>
    <row r="392" spans="1:7" x14ac:dyDescent="0.25">
      <c r="A392">
        <v>23981</v>
      </c>
      <c r="B392" t="s">
        <v>960</v>
      </c>
      <c r="C392" t="s">
        <v>503</v>
      </c>
      <c r="D392" t="s">
        <v>17</v>
      </c>
      <c r="E392" t="str">
        <f ca="1">IF(INT(RAND()*2)=1,"Online",IF(INT(RAND()*5)&gt;0,"Retail","Direct"))</f>
        <v>Online</v>
      </c>
      <c r="F392">
        <v>39</v>
      </c>
      <c r="G392" s="4">
        <v>40886</v>
      </c>
    </row>
    <row r="393" spans="1:7" x14ac:dyDescent="0.25">
      <c r="A393">
        <v>24043</v>
      </c>
      <c r="B393" t="s">
        <v>1027</v>
      </c>
      <c r="C393" t="s">
        <v>745</v>
      </c>
      <c r="D393" t="s">
        <v>8</v>
      </c>
      <c r="E393" t="str">
        <f ca="1">IF(INT(RAND()*2)=1,"Online",IF(INT(RAND()*5)&gt;0,"Retail","Direct"))</f>
        <v>Retail</v>
      </c>
      <c r="F393">
        <v>42</v>
      </c>
      <c r="G393" s="4">
        <v>40886</v>
      </c>
    </row>
    <row r="394" spans="1:7" x14ac:dyDescent="0.25">
      <c r="A394">
        <v>24059</v>
      </c>
      <c r="B394" t="s">
        <v>1043</v>
      </c>
      <c r="C394" t="s">
        <v>436</v>
      </c>
      <c r="D394" t="s">
        <v>8</v>
      </c>
      <c r="E394" t="str">
        <f ca="1">IF(INT(RAND()*2)=1,"Online",IF(INT(RAND()*5)&gt;0,"Retail","Direct"))</f>
        <v>Online</v>
      </c>
      <c r="F394">
        <v>129</v>
      </c>
      <c r="G394" s="4">
        <v>40886</v>
      </c>
    </row>
    <row r="395" spans="1:7" x14ac:dyDescent="0.25">
      <c r="A395">
        <v>24189</v>
      </c>
      <c r="B395" t="s">
        <v>1177</v>
      </c>
      <c r="C395" t="s">
        <v>61</v>
      </c>
      <c r="D395" t="s">
        <v>62</v>
      </c>
      <c r="E395" t="s">
        <v>1304</v>
      </c>
      <c r="F395">
        <v>113</v>
      </c>
      <c r="G395" s="4">
        <v>40886</v>
      </c>
    </row>
    <row r="396" spans="1:7" x14ac:dyDescent="0.25">
      <c r="A396">
        <v>23881</v>
      </c>
      <c r="B396" t="s">
        <v>856</v>
      </c>
      <c r="C396" t="s">
        <v>33</v>
      </c>
      <c r="D396" t="s">
        <v>20</v>
      </c>
      <c r="E396" t="str">
        <f ca="1">IF(INT(RAND()*2)=1,"Online",IF(INT(RAND()*5)&gt;0,"Retail","Direct"))</f>
        <v>Online</v>
      </c>
      <c r="F396">
        <v>104</v>
      </c>
      <c r="G396" s="4">
        <v>40887</v>
      </c>
    </row>
    <row r="397" spans="1:7" x14ac:dyDescent="0.25">
      <c r="A397">
        <v>23961</v>
      </c>
      <c r="B397" t="s">
        <v>938</v>
      </c>
      <c r="C397" t="s">
        <v>764</v>
      </c>
      <c r="D397" t="s">
        <v>11</v>
      </c>
      <c r="E397" t="str">
        <f ca="1">IF(INT(RAND()*2)=1,"Online",IF(INT(RAND()*5)&gt;0,"Retail","Direct"))</f>
        <v>Retail</v>
      </c>
      <c r="F397">
        <v>133</v>
      </c>
      <c r="G397" s="4">
        <v>40887</v>
      </c>
    </row>
    <row r="398" spans="1:7" x14ac:dyDescent="0.25">
      <c r="A398">
        <v>24005</v>
      </c>
      <c r="B398" t="s">
        <v>987</v>
      </c>
      <c r="C398" t="s">
        <v>432</v>
      </c>
      <c r="D398" t="s">
        <v>11</v>
      </c>
      <c r="E398" t="str">
        <f ca="1">IF(INT(RAND()*2)=1,"Online",IF(INT(RAND()*5)&gt;0,"Retail","Direct"))</f>
        <v>Retail</v>
      </c>
      <c r="F398">
        <v>203</v>
      </c>
      <c r="G398" s="4">
        <v>40887</v>
      </c>
    </row>
    <row r="399" spans="1:7" x14ac:dyDescent="0.25">
      <c r="A399">
        <v>24000</v>
      </c>
      <c r="B399" t="s">
        <v>980</v>
      </c>
      <c r="C399" t="s">
        <v>981</v>
      </c>
      <c r="D399" t="s">
        <v>43</v>
      </c>
      <c r="E399" t="str">
        <f ca="1">IF(INT(RAND()*2)=1,"Online",IF(INT(RAND()*5)&gt;0,"Retail","Direct"))</f>
        <v>Retail</v>
      </c>
      <c r="F399">
        <v>4</v>
      </c>
      <c r="G399" s="4">
        <v>40888</v>
      </c>
    </row>
    <row r="400" spans="1:7" x14ac:dyDescent="0.25">
      <c r="A400">
        <v>24001</v>
      </c>
      <c r="B400" t="s">
        <v>982</v>
      </c>
      <c r="C400" t="s">
        <v>169</v>
      </c>
      <c r="D400" t="s">
        <v>20</v>
      </c>
      <c r="E400" t="str">
        <f ca="1">IF(INT(RAND()*2)=1,"Online",IF(INT(RAND()*5)&gt;0,"Retail","Direct"))</f>
        <v>Online</v>
      </c>
      <c r="F400">
        <v>83</v>
      </c>
      <c r="G400" s="4">
        <v>40888</v>
      </c>
    </row>
    <row r="401" spans="1:7" x14ac:dyDescent="0.25">
      <c r="A401">
        <v>23848</v>
      </c>
      <c r="B401" t="s">
        <v>822</v>
      </c>
      <c r="C401" t="s">
        <v>442</v>
      </c>
      <c r="D401" t="s">
        <v>31</v>
      </c>
      <c r="E401" t="s">
        <v>1304</v>
      </c>
      <c r="F401">
        <v>186</v>
      </c>
      <c r="G401" s="4">
        <v>40888</v>
      </c>
    </row>
    <row r="402" spans="1:7" x14ac:dyDescent="0.25">
      <c r="A402">
        <v>23924</v>
      </c>
      <c r="B402" t="s">
        <v>900</v>
      </c>
      <c r="C402" t="s">
        <v>215</v>
      </c>
      <c r="D402" t="s">
        <v>26</v>
      </c>
      <c r="E402" t="str">
        <f ca="1">IF(INT(RAND()*2)=1,"Online",IF(INT(RAND()*5)&gt;0,"Retail","Direct"))</f>
        <v>Retail</v>
      </c>
      <c r="F402">
        <v>120</v>
      </c>
      <c r="G402" s="4">
        <v>40889</v>
      </c>
    </row>
    <row r="403" spans="1:7" x14ac:dyDescent="0.25">
      <c r="A403">
        <v>24058</v>
      </c>
      <c r="B403" t="s">
        <v>1042</v>
      </c>
      <c r="C403" t="s">
        <v>45</v>
      </c>
      <c r="D403" t="s">
        <v>20</v>
      </c>
      <c r="E403" t="str">
        <f ca="1">IF(INT(RAND()*2)=1,"Online",IF(INT(RAND()*5)&gt;0,"Retail","Direct"))</f>
        <v>Retail</v>
      </c>
      <c r="F403">
        <v>199</v>
      </c>
      <c r="G403" s="4">
        <v>40889</v>
      </c>
    </row>
    <row r="404" spans="1:7" x14ac:dyDescent="0.25">
      <c r="A404">
        <v>23992</v>
      </c>
      <c r="B404" t="s">
        <v>971</v>
      </c>
      <c r="C404" t="s">
        <v>972</v>
      </c>
      <c r="D404" t="s">
        <v>31</v>
      </c>
      <c r="E404" t="s">
        <v>1305</v>
      </c>
      <c r="F404">
        <v>141</v>
      </c>
      <c r="G404" s="4">
        <v>40889</v>
      </c>
    </row>
    <row r="405" spans="1:7" x14ac:dyDescent="0.25">
      <c r="A405">
        <v>24171</v>
      </c>
      <c r="B405" t="s">
        <v>1159</v>
      </c>
      <c r="C405" t="s">
        <v>61</v>
      </c>
      <c r="D405" t="s">
        <v>55</v>
      </c>
      <c r="E405" t="s">
        <v>1304</v>
      </c>
      <c r="F405">
        <v>148</v>
      </c>
      <c r="G405" s="4">
        <v>40890</v>
      </c>
    </row>
    <row r="406" spans="1:7" x14ac:dyDescent="0.25">
      <c r="A406">
        <v>23995</v>
      </c>
      <c r="B406" t="s">
        <v>975</v>
      </c>
      <c r="C406" t="s">
        <v>142</v>
      </c>
      <c r="D406" t="s">
        <v>11</v>
      </c>
      <c r="E406" t="str">
        <f ca="1">IF(INT(RAND()*2)=1,"Online",IF(INT(RAND()*5)&gt;0,"Retail","Direct"))</f>
        <v>Online</v>
      </c>
      <c r="F406">
        <v>188</v>
      </c>
      <c r="G406" s="4">
        <v>40891</v>
      </c>
    </row>
    <row r="407" spans="1:7" x14ac:dyDescent="0.25">
      <c r="A407">
        <v>24204</v>
      </c>
      <c r="B407" t="s">
        <v>1193</v>
      </c>
      <c r="C407" t="s">
        <v>710</v>
      </c>
      <c r="D407" t="s">
        <v>62</v>
      </c>
      <c r="E407" t="s">
        <v>1305</v>
      </c>
      <c r="F407">
        <v>89</v>
      </c>
      <c r="G407" s="4">
        <v>40891</v>
      </c>
    </row>
    <row r="408" spans="1:7" x14ac:dyDescent="0.25">
      <c r="A408">
        <v>23861</v>
      </c>
      <c r="B408" t="s">
        <v>836</v>
      </c>
      <c r="C408" t="s">
        <v>617</v>
      </c>
      <c r="D408" t="s">
        <v>26</v>
      </c>
      <c r="E408" t="str">
        <f ca="1">IF(INT(RAND()*2)=1,"Online",IF(INT(RAND()*5)&gt;0,"Retail","Direct"))</f>
        <v>Online</v>
      </c>
      <c r="F408">
        <v>12</v>
      </c>
      <c r="G408" s="4">
        <v>40892</v>
      </c>
    </row>
    <row r="409" spans="1:7" x14ac:dyDescent="0.25">
      <c r="A409">
        <v>23958</v>
      </c>
      <c r="B409" t="s">
        <v>935</v>
      </c>
      <c r="C409" t="s">
        <v>193</v>
      </c>
      <c r="D409" t="s">
        <v>14</v>
      </c>
      <c r="E409" t="str">
        <f ca="1">IF(INT(RAND()*2)=1,"Online",IF(INT(RAND()*5)&gt;0,"Retail","Direct"))</f>
        <v>Retail</v>
      </c>
      <c r="F409">
        <v>45</v>
      </c>
      <c r="G409" s="4">
        <v>40892</v>
      </c>
    </row>
    <row r="410" spans="1:7" x14ac:dyDescent="0.25">
      <c r="A410">
        <v>23884</v>
      </c>
      <c r="B410" t="s">
        <v>859</v>
      </c>
      <c r="C410" t="s">
        <v>160</v>
      </c>
      <c r="D410" t="s">
        <v>17</v>
      </c>
      <c r="E410" t="s">
        <v>1305</v>
      </c>
      <c r="F410">
        <v>113</v>
      </c>
      <c r="G410" s="4">
        <v>40892</v>
      </c>
    </row>
    <row r="411" spans="1:7" x14ac:dyDescent="0.25">
      <c r="A411">
        <v>23869</v>
      </c>
      <c r="B411" t="s">
        <v>844</v>
      </c>
      <c r="C411" t="s">
        <v>454</v>
      </c>
      <c r="D411" t="s">
        <v>14</v>
      </c>
      <c r="E411" t="str">
        <f ca="1">IF(INT(RAND()*2)=1,"Online",IF(INT(RAND()*5)&gt;0,"Retail","Direct"))</f>
        <v>Online</v>
      </c>
      <c r="F411">
        <v>44</v>
      </c>
      <c r="G411" s="4">
        <v>40893</v>
      </c>
    </row>
    <row r="412" spans="1:7" x14ac:dyDescent="0.25">
      <c r="A412">
        <v>24016</v>
      </c>
      <c r="B412" t="s">
        <v>1000</v>
      </c>
      <c r="C412" t="s">
        <v>129</v>
      </c>
      <c r="D412" t="s">
        <v>8</v>
      </c>
      <c r="E412" t="str">
        <f ca="1">IF(INT(RAND()*2)=1,"Online",IF(INT(RAND()*5)&gt;0,"Retail","Direct"))</f>
        <v>Online</v>
      </c>
      <c r="F412">
        <v>63</v>
      </c>
      <c r="G412" s="4">
        <v>40893</v>
      </c>
    </row>
    <row r="413" spans="1:7" x14ac:dyDescent="0.25">
      <c r="A413">
        <v>23685</v>
      </c>
      <c r="B413" t="s">
        <v>644</v>
      </c>
      <c r="C413" t="s">
        <v>201</v>
      </c>
      <c r="D413" t="s">
        <v>26</v>
      </c>
      <c r="E413" t="s">
        <v>1305</v>
      </c>
      <c r="F413">
        <v>147</v>
      </c>
      <c r="G413" s="4">
        <v>40893</v>
      </c>
    </row>
    <row r="414" spans="1:7" x14ac:dyDescent="0.25">
      <c r="A414">
        <v>23700</v>
      </c>
      <c r="B414" t="s">
        <v>662</v>
      </c>
      <c r="C414" t="s">
        <v>220</v>
      </c>
      <c r="D414" t="s">
        <v>20</v>
      </c>
      <c r="E414" t="s">
        <v>1304</v>
      </c>
      <c r="F414">
        <v>108</v>
      </c>
      <c r="G414" s="4">
        <v>40893</v>
      </c>
    </row>
    <row r="415" spans="1:7" x14ac:dyDescent="0.25">
      <c r="A415">
        <v>23349</v>
      </c>
      <c r="B415" t="s">
        <v>181</v>
      </c>
      <c r="C415" t="s">
        <v>182</v>
      </c>
      <c r="D415" t="s">
        <v>11</v>
      </c>
      <c r="E415" t="s">
        <v>1304</v>
      </c>
      <c r="F415">
        <v>109</v>
      </c>
      <c r="G415" s="4">
        <v>40894</v>
      </c>
    </row>
    <row r="416" spans="1:7" x14ac:dyDescent="0.25">
      <c r="A416">
        <v>23482</v>
      </c>
      <c r="B416" t="s">
        <v>386</v>
      </c>
      <c r="C416" t="s">
        <v>102</v>
      </c>
      <c r="D416" t="s">
        <v>23</v>
      </c>
      <c r="E416" t="s">
        <v>1304</v>
      </c>
      <c r="F416">
        <v>24</v>
      </c>
      <c r="G416" s="4">
        <v>40894</v>
      </c>
    </row>
    <row r="417" spans="1:7" x14ac:dyDescent="0.25">
      <c r="A417">
        <v>23596</v>
      </c>
      <c r="B417" t="s">
        <v>531</v>
      </c>
      <c r="C417" t="s">
        <v>205</v>
      </c>
      <c r="D417" t="s">
        <v>55</v>
      </c>
      <c r="E417" t="s">
        <v>1304</v>
      </c>
      <c r="F417">
        <v>119</v>
      </c>
      <c r="G417" s="4">
        <v>40894</v>
      </c>
    </row>
    <row r="418" spans="1:7" x14ac:dyDescent="0.25">
      <c r="A418">
        <v>23863</v>
      </c>
      <c r="B418" t="s">
        <v>838</v>
      </c>
      <c r="C418" t="s">
        <v>72</v>
      </c>
      <c r="D418" t="s">
        <v>23</v>
      </c>
      <c r="E418" t="str">
        <f ca="1">IF(INT(RAND()*2)=1,"Online",IF(INT(RAND()*5)&gt;0,"Retail","Direct"))</f>
        <v>Retail</v>
      </c>
      <c r="F418">
        <v>184</v>
      </c>
      <c r="G418" s="4">
        <v>40895</v>
      </c>
    </row>
    <row r="419" spans="1:7" x14ac:dyDescent="0.25">
      <c r="A419">
        <v>23900</v>
      </c>
      <c r="B419" t="s">
        <v>875</v>
      </c>
      <c r="C419" t="s">
        <v>256</v>
      </c>
      <c r="D419" t="s">
        <v>20</v>
      </c>
      <c r="E419" t="str">
        <f ca="1">IF(INT(RAND()*2)=1,"Online",IF(INT(RAND()*5)&gt;0,"Retail","Direct"))</f>
        <v>Direct</v>
      </c>
      <c r="F419">
        <v>54</v>
      </c>
      <c r="G419" s="4">
        <v>40895</v>
      </c>
    </row>
    <row r="420" spans="1:7" x14ac:dyDescent="0.25">
      <c r="A420">
        <v>23974</v>
      </c>
      <c r="B420" t="s">
        <v>953</v>
      </c>
      <c r="C420" t="s">
        <v>110</v>
      </c>
      <c r="D420" t="s">
        <v>55</v>
      </c>
      <c r="E420" t="str">
        <f ca="1">IF(INT(RAND()*2)=1,"Online",IF(INT(RAND()*5)&gt;0,"Retail","Direct"))</f>
        <v>Direct</v>
      </c>
      <c r="F420">
        <v>156</v>
      </c>
      <c r="G420" s="4">
        <v>40895</v>
      </c>
    </row>
    <row r="421" spans="1:7" x14ac:dyDescent="0.25">
      <c r="A421">
        <v>24050</v>
      </c>
      <c r="B421" t="s">
        <v>1034</v>
      </c>
      <c r="C421" t="s">
        <v>651</v>
      </c>
      <c r="D421" t="s">
        <v>55</v>
      </c>
      <c r="E421" t="str">
        <f ca="1">IF(INT(RAND()*2)=1,"Online",IF(INT(RAND()*5)&gt;0,"Retail","Direct"))</f>
        <v>Online</v>
      </c>
      <c r="F421">
        <v>147</v>
      </c>
      <c r="G421" s="4">
        <v>40895</v>
      </c>
    </row>
    <row r="422" spans="1:7" x14ac:dyDescent="0.25">
      <c r="A422">
        <v>23269</v>
      </c>
      <c r="B422" t="s">
        <v>27</v>
      </c>
      <c r="C422" t="s">
        <v>28</v>
      </c>
      <c r="D422" t="s">
        <v>62</v>
      </c>
      <c r="E422" t="s">
        <v>1306</v>
      </c>
      <c r="F422">
        <v>111</v>
      </c>
      <c r="G422" s="4">
        <v>40895</v>
      </c>
    </row>
    <row r="423" spans="1:7" x14ac:dyDescent="0.25">
      <c r="A423">
        <v>23870</v>
      </c>
      <c r="B423" t="s">
        <v>845</v>
      </c>
      <c r="C423" t="s">
        <v>90</v>
      </c>
      <c r="D423" t="s">
        <v>20</v>
      </c>
      <c r="E423" t="str">
        <f ca="1">IF(INT(RAND()*2)=1,"Online",IF(INT(RAND()*5)&gt;0,"Retail","Direct"))</f>
        <v>Online</v>
      </c>
      <c r="F423">
        <v>210</v>
      </c>
      <c r="G423" s="4">
        <v>40896</v>
      </c>
    </row>
    <row r="424" spans="1:7" x14ac:dyDescent="0.25">
      <c r="A424">
        <v>23914</v>
      </c>
      <c r="B424" t="s">
        <v>889</v>
      </c>
      <c r="C424" t="s">
        <v>10</v>
      </c>
      <c r="D424" t="s">
        <v>11</v>
      </c>
      <c r="E424" t="str">
        <f ca="1">IF(INT(RAND()*2)=1,"Online",IF(INT(RAND()*5)&gt;0,"Retail","Direct"))</f>
        <v>Retail</v>
      </c>
      <c r="F424">
        <v>131</v>
      </c>
      <c r="G424" s="4">
        <v>40896</v>
      </c>
    </row>
    <row r="425" spans="1:7" x14ac:dyDescent="0.25">
      <c r="A425">
        <v>23978</v>
      </c>
      <c r="B425" t="s">
        <v>957</v>
      </c>
      <c r="C425" t="s">
        <v>404</v>
      </c>
      <c r="D425" t="s">
        <v>14</v>
      </c>
      <c r="E425" t="str">
        <f ca="1">IF(INT(RAND()*2)=1,"Online",IF(INT(RAND()*5)&gt;0,"Retail","Direct"))</f>
        <v>Retail</v>
      </c>
      <c r="F425">
        <v>16</v>
      </c>
      <c r="G425" s="4">
        <v>40896</v>
      </c>
    </row>
    <row r="426" spans="1:7" x14ac:dyDescent="0.25">
      <c r="A426">
        <v>23701</v>
      </c>
      <c r="B426" t="s">
        <v>663</v>
      </c>
      <c r="C426" t="s">
        <v>96</v>
      </c>
      <c r="D426" t="s">
        <v>48</v>
      </c>
      <c r="E426" t="s">
        <v>1305</v>
      </c>
      <c r="F426">
        <v>183</v>
      </c>
      <c r="G426" s="4">
        <v>40896</v>
      </c>
    </row>
    <row r="427" spans="1:7" x14ac:dyDescent="0.25">
      <c r="A427">
        <v>23675</v>
      </c>
      <c r="B427" t="s">
        <v>634</v>
      </c>
      <c r="C427" t="s">
        <v>421</v>
      </c>
      <c r="D427" t="s">
        <v>55</v>
      </c>
      <c r="E427" t="s">
        <v>1304</v>
      </c>
      <c r="F427">
        <v>49</v>
      </c>
      <c r="G427" s="4">
        <v>40896</v>
      </c>
    </row>
    <row r="428" spans="1:7" x14ac:dyDescent="0.25">
      <c r="A428">
        <v>23889</v>
      </c>
      <c r="B428" t="s">
        <v>864</v>
      </c>
      <c r="C428" t="s">
        <v>442</v>
      </c>
      <c r="D428" t="s">
        <v>31</v>
      </c>
      <c r="E428" t="str">
        <f t="shared" ref="E428:E440" ca="1" si="8">IF(INT(RAND()*2)=1,"Online",IF(INT(RAND()*5)&gt;0,"Retail","Direct"))</f>
        <v>Online</v>
      </c>
      <c r="F428">
        <v>148</v>
      </c>
      <c r="G428" s="4">
        <v>40897</v>
      </c>
    </row>
    <row r="429" spans="1:7" x14ac:dyDescent="0.25">
      <c r="A429">
        <v>23923</v>
      </c>
      <c r="B429" t="s">
        <v>899</v>
      </c>
      <c r="C429" t="s">
        <v>381</v>
      </c>
      <c r="D429" t="s">
        <v>14</v>
      </c>
      <c r="E429" t="str">
        <f t="shared" ca="1" si="8"/>
        <v>Retail</v>
      </c>
      <c r="F429">
        <v>196</v>
      </c>
      <c r="G429" s="4">
        <v>40897</v>
      </c>
    </row>
    <row r="430" spans="1:7" x14ac:dyDescent="0.25">
      <c r="A430">
        <v>24015</v>
      </c>
      <c r="B430" t="s">
        <v>999</v>
      </c>
      <c r="C430" t="s">
        <v>169</v>
      </c>
      <c r="D430" t="s">
        <v>14</v>
      </c>
      <c r="E430" t="str">
        <f t="shared" ca="1" si="8"/>
        <v>Online</v>
      </c>
      <c r="F430">
        <v>70</v>
      </c>
      <c r="G430" s="4">
        <v>40898</v>
      </c>
    </row>
    <row r="431" spans="1:7" x14ac:dyDescent="0.25">
      <c r="A431">
        <v>23899</v>
      </c>
      <c r="B431" t="s">
        <v>874</v>
      </c>
      <c r="C431" t="s">
        <v>188</v>
      </c>
      <c r="D431" t="s">
        <v>8</v>
      </c>
      <c r="E431" t="str">
        <f t="shared" ca="1" si="8"/>
        <v>Retail</v>
      </c>
      <c r="F431">
        <v>178</v>
      </c>
      <c r="G431" s="4">
        <v>40899</v>
      </c>
    </row>
    <row r="432" spans="1:7" x14ac:dyDescent="0.25">
      <c r="A432">
        <v>23943</v>
      </c>
      <c r="B432" t="s">
        <v>919</v>
      </c>
      <c r="C432" t="s">
        <v>193</v>
      </c>
      <c r="D432" t="s">
        <v>14</v>
      </c>
      <c r="E432" t="str">
        <f t="shared" ca="1" si="8"/>
        <v>Retail</v>
      </c>
      <c r="F432">
        <v>128</v>
      </c>
      <c r="G432" s="4">
        <v>40899</v>
      </c>
    </row>
    <row r="433" spans="1:7" x14ac:dyDescent="0.25">
      <c r="A433">
        <v>24023</v>
      </c>
      <c r="B433" t="s">
        <v>1007</v>
      </c>
      <c r="C433" t="s">
        <v>984</v>
      </c>
      <c r="D433" t="s">
        <v>26</v>
      </c>
      <c r="E433" t="str">
        <f t="shared" ca="1" si="8"/>
        <v>Direct</v>
      </c>
      <c r="F433">
        <v>172</v>
      </c>
      <c r="G433" s="4">
        <v>40899</v>
      </c>
    </row>
    <row r="434" spans="1:7" x14ac:dyDescent="0.25">
      <c r="A434">
        <v>24057</v>
      </c>
      <c r="B434" t="s">
        <v>1041</v>
      </c>
      <c r="C434" t="s">
        <v>228</v>
      </c>
      <c r="D434" t="s">
        <v>8</v>
      </c>
      <c r="E434" t="str">
        <f t="shared" ca="1" si="8"/>
        <v>Direct</v>
      </c>
      <c r="F434">
        <v>5</v>
      </c>
      <c r="G434" s="4">
        <v>40899</v>
      </c>
    </row>
    <row r="435" spans="1:7" x14ac:dyDescent="0.25">
      <c r="A435">
        <v>24033</v>
      </c>
      <c r="B435" t="s">
        <v>1017</v>
      </c>
      <c r="C435" t="s">
        <v>550</v>
      </c>
      <c r="D435" t="s">
        <v>31</v>
      </c>
      <c r="E435" t="str">
        <f t="shared" ca="1" si="8"/>
        <v>Direct</v>
      </c>
      <c r="F435">
        <v>35</v>
      </c>
      <c r="G435" s="4">
        <v>40900</v>
      </c>
    </row>
    <row r="436" spans="1:7" x14ac:dyDescent="0.25">
      <c r="A436">
        <v>23925</v>
      </c>
      <c r="B436" t="s">
        <v>901</v>
      </c>
      <c r="C436" t="s">
        <v>296</v>
      </c>
      <c r="D436" t="s">
        <v>8</v>
      </c>
      <c r="E436" t="str">
        <f t="shared" ca="1" si="8"/>
        <v>Online</v>
      </c>
      <c r="F436">
        <v>118</v>
      </c>
      <c r="G436" s="4">
        <v>40901</v>
      </c>
    </row>
    <row r="437" spans="1:7" x14ac:dyDescent="0.25">
      <c r="A437">
        <v>23984</v>
      </c>
      <c r="B437" t="s">
        <v>963</v>
      </c>
      <c r="C437" t="s">
        <v>448</v>
      </c>
      <c r="D437" t="s">
        <v>31</v>
      </c>
      <c r="E437" t="str">
        <f t="shared" ca="1" si="8"/>
        <v>Online</v>
      </c>
      <c r="F437">
        <v>32</v>
      </c>
      <c r="G437" s="4">
        <v>40901</v>
      </c>
    </row>
    <row r="438" spans="1:7" x14ac:dyDescent="0.25">
      <c r="A438">
        <v>23933</v>
      </c>
      <c r="B438" t="s">
        <v>909</v>
      </c>
      <c r="C438" t="s">
        <v>88</v>
      </c>
      <c r="D438" t="s">
        <v>17</v>
      </c>
      <c r="E438" t="str">
        <f t="shared" ca="1" si="8"/>
        <v>Direct</v>
      </c>
      <c r="F438">
        <v>208</v>
      </c>
      <c r="G438" s="4">
        <v>40902</v>
      </c>
    </row>
    <row r="439" spans="1:7" x14ac:dyDescent="0.25">
      <c r="A439">
        <v>23947</v>
      </c>
      <c r="B439" t="s">
        <v>923</v>
      </c>
      <c r="C439" t="s">
        <v>924</v>
      </c>
      <c r="D439" t="s">
        <v>55</v>
      </c>
      <c r="E439" t="str">
        <f t="shared" ca="1" si="8"/>
        <v>Online</v>
      </c>
      <c r="F439">
        <v>113</v>
      </c>
      <c r="G439" s="4">
        <v>40903</v>
      </c>
    </row>
    <row r="440" spans="1:7" x14ac:dyDescent="0.25">
      <c r="A440">
        <v>24035</v>
      </c>
      <c r="B440" t="s">
        <v>1019</v>
      </c>
      <c r="C440" t="s">
        <v>167</v>
      </c>
      <c r="D440" t="s">
        <v>17</v>
      </c>
      <c r="E440" t="str">
        <f t="shared" ca="1" si="8"/>
        <v>Online</v>
      </c>
      <c r="F440">
        <v>91</v>
      </c>
      <c r="G440" s="4">
        <v>40903</v>
      </c>
    </row>
    <row r="441" spans="1:7" x14ac:dyDescent="0.25">
      <c r="A441">
        <v>24026</v>
      </c>
      <c r="B441" t="s">
        <v>1010</v>
      </c>
      <c r="C441" t="s">
        <v>7</v>
      </c>
      <c r="D441" t="s">
        <v>8</v>
      </c>
      <c r="E441" t="s">
        <v>1304</v>
      </c>
      <c r="F441">
        <v>177</v>
      </c>
      <c r="G441" s="4">
        <v>40903</v>
      </c>
    </row>
    <row r="442" spans="1:7" x14ac:dyDescent="0.25">
      <c r="A442">
        <v>23980</v>
      </c>
      <c r="B442" t="s">
        <v>959</v>
      </c>
      <c r="C442" t="s">
        <v>484</v>
      </c>
      <c r="D442" t="s">
        <v>11</v>
      </c>
      <c r="E442" t="s">
        <v>1304</v>
      </c>
      <c r="F442">
        <v>160</v>
      </c>
      <c r="G442" s="4">
        <v>40903</v>
      </c>
    </row>
    <row r="443" spans="1:7" x14ac:dyDescent="0.25">
      <c r="A443">
        <v>23873</v>
      </c>
      <c r="B443" t="s">
        <v>848</v>
      </c>
      <c r="C443" t="s">
        <v>336</v>
      </c>
      <c r="D443" t="s">
        <v>20</v>
      </c>
      <c r="E443" t="str">
        <f t="shared" ref="E443:E450" ca="1" si="9">IF(INT(RAND()*2)=1,"Online",IF(INT(RAND()*5)&gt;0,"Retail","Direct"))</f>
        <v>Online</v>
      </c>
      <c r="F443">
        <v>41</v>
      </c>
      <c r="G443" s="4">
        <v>40904</v>
      </c>
    </row>
    <row r="444" spans="1:7" x14ac:dyDescent="0.25">
      <c r="A444">
        <v>23926</v>
      </c>
      <c r="B444" t="s">
        <v>902</v>
      </c>
      <c r="C444" t="s">
        <v>557</v>
      </c>
      <c r="D444" t="s">
        <v>48</v>
      </c>
      <c r="E444" t="str">
        <f t="shared" ca="1" si="9"/>
        <v>Retail</v>
      </c>
      <c r="F444">
        <v>152</v>
      </c>
      <c r="G444" s="4">
        <v>40904</v>
      </c>
    </row>
    <row r="445" spans="1:7" x14ac:dyDescent="0.25">
      <c r="A445">
        <v>24041</v>
      </c>
      <c r="B445" t="s">
        <v>1025</v>
      </c>
      <c r="C445" t="s">
        <v>350</v>
      </c>
      <c r="D445" t="s">
        <v>43</v>
      </c>
      <c r="E445" t="str">
        <f t="shared" ca="1" si="9"/>
        <v>Online</v>
      </c>
      <c r="F445">
        <v>35</v>
      </c>
      <c r="G445" s="4">
        <v>40905</v>
      </c>
    </row>
    <row r="446" spans="1:7" x14ac:dyDescent="0.25">
      <c r="A446">
        <v>23928</v>
      </c>
      <c r="B446" t="s">
        <v>904</v>
      </c>
      <c r="C446" t="s">
        <v>133</v>
      </c>
      <c r="D446" t="s">
        <v>31</v>
      </c>
      <c r="E446" t="str">
        <f t="shared" ca="1" si="9"/>
        <v>Online</v>
      </c>
      <c r="F446">
        <v>74</v>
      </c>
      <c r="G446" s="4">
        <v>40906</v>
      </c>
    </row>
    <row r="447" spans="1:7" x14ac:dyDescent="0.25">
      <c r="A447">
        <v>23951</v>
      </c>
      <c r="B447" t="s">
        <v>928</v>
      </c>
      <c r="C447" t="s">
        <v>336</v>
      </c>
      <c r="D447" t="s">
        <v>43</v>
      </c>
      <c r="E447" t="str">
        <f t="shared" ca="1" si="9"/>
        <v>Online</v>
      </c>
      <c r="F447">
        <v>10</v>
      </c>
      <c r="G447" s="4">
        <v>40906</v>
      </c>
    </row>
    <row r="448" spans="1:7" x14ac:dyDescent="0.25">
      <c r="A448">
        <v>23963</v>
      </c>
      <c r="B448" t="s">
        <v>940</v>
      </c>
      <c r="C448" t="s">
        <v>448</v>
      </c>
      <c r="D448" t="s">
        <v>43</v>
      </c>
      <c r="E448" t="str">
        <f t="shared" ca="1" si="9"/>
        <v>Direct</v>
      </c>
      <c r="F448">
        <v>145</v>
      </c>
      <c r="G448" s="4">
        <v>40906</v>
      </c>
    </row>
    <row r="449" spans="1:7" x14ac:dyDescent="0.25">
      <c r="A449">
        <v>23976</v>
      </c>
      <c r="B449" t="s">
        <v>955</v>
      </c>
      <c r="C449" t="s">
        <v>133</v>
      </c>
      <c r="D449" t="s">
        <v>8</v>
      </c>
      <c r="E449" t="str">
        <f t="shared" ca="1" si="9"/>
        <v>Online</v>
      </c>
      <c r="F449">
        <v>70</v>
      </c>
      <c r="G449" s="4">
        <v>40906</v>
      </c>
    </row>
    <row r="450" spans="1:7" x14ac:dyDescent="0.25">
      <c r="A450">
        <v>24020</v>
      </c>
      <c r="B450" t="s">
        <v>1004</v>
      </c>
      <c r="C450" t="s">
        <v>54</v>
      </c>
      <c r="D450" t="s">
        <v>43</v>
      </c>
      <c r="E450" t="str">
        <f t="shared" ca="1" si="9"/>
        <v>Retail</v>
      </c>
      <c r="F450">
        <v>138</v>
      </c>
      <c r="G450" s="4">
        <v>40907</v>
      </c>
    </row>
    <row r="451" spans="1:7" x14ac:dyDescent="0.25">
      <c r="A451">
        <v>24198</v>
      </c>
      <c r="B451" t="s">
        <v>1186</v>
      </c>
      <c r="C451" t="s">
        <v>102</v>
      </c>
      <c r="D451" t="s">
        <v>17</v>
      </c>
      <c r="E451" t="s">
        <v>1305</v>
      </c>
      <c r="F451">
        <v>179</v>
      </c>
      <c r="G451" s="4">
        <v>40908</v>
      </c>
    </row>
    <row r="1000" spans="9:9" x14ac:dyDescent="0.25">
      <c r="I1000">
        <f>+MAX(F2:F451)</f>
        <v>212</v>
      </c>
    </row>
    <row r="1001" spans="9:9" x14ac:dyDescent="0.25">
      <c r="I1001">
        <f>+MIN(F2:F451)</f>
        <v>1</v>
      </c>
    </row>
  </sheetData>
  <phoneticPr fontId="2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 tint="0.79998168889431442"/>
  </sheetPr>
  <dimension ref="A1:D13"/>
  <sheetViews>
    <sheetView workbookViewId="0">
      <selection activeCell="G18" sqref="G18"/>
    </sheetView>
  </sheetViews>
  <sheetFormatPr defaultColWidth="11.44140625" defaultRowHeight="13.2" x14ac:dyDescent="0.25"/>
  <cols>
    <col min="1" max="1" width="9.21875" customWidth="1"/>
    <col min="2" max="2" width="27.77734375" bestFit="1" customWidth="1"/>
    <col min="3" max="256" width="9.21875" customWidth="1"/>
  </cols>
  <sheetData>
    <row r="1" spans="1:4" x14ac:dyDescent="0.25">
      <c r="A1" t="s">
        <v>1250</v>
      </c>
      <c r="B1" t="s">
        <v>1251</v>
      </c>
      <c r="C1" t="s">
        <v>1265</v>
      </c>
      <c r="D1" t="s">
        <v>1264</v>
      </c>
    </row>
    <row r="2" spans="1:4" x14ac:dyDescent="0.25">
      <c r="A2" t="s">
        <v>23</v>
      </c>
      <c r="B2" t="s">
        <v>1252</v>
      </c>
      <c r="C2" s="2">
        <v>1.5</v>
      </c>
      <c r="D2" s="2">
        <v>3</v>
      </c>
    </row>
    <row r="3" spans="1:4" x14ac:dyDescent="0.25">
      <c r="A3" t="s">
        <v>20</v>
      </c>
      <c r="B3" t="s">
        <v>1253</v>
      </c>
      <c r="C3" s="2">
        <v>2</v>
      </c>
      <c r="D3" s="2">
        <v>3.99</v>
      </c>
    </row>
    <row r="4" spans="1:4" x14ac:dyDescent="0.25">
      <c r="A4" t="s">
        <v>62</v>
      </c>
      <c r="B4" t="s">
        <v>1254</v>
      </c>
      <c r="C4" s="2">
        <v>2.2999999999999998</v>
      </c>
      <c r="D4" s="2">
        <v>4.5</v>
      </c>
    </row>
    <row r="5" spans="1:4" x14ac:dyDescent="0.25">
      <c r="A5" t="s">
        <v>43</v>
      </c>
      <c r="B5" t="s">
        <v>1255</v>
      </c>
      <c r="C5" s="2">
        <v>3.5</v>
      </c>
      <c r="D5" s="2">
        <v>6.5</v>
      </c>
    </row>
    <row r="6" spans="1:4" x14ac:dyDescent="0.25">
      <c r="A6" t="s">
        <v>26</v>
      </c>
      <c r="B6" t="s">
        <v>1256</v>
      </c>
      <c r="C6" s="2">
        <v>3</v>
      </c>
      <c r="D6" s="2">
        <v>6</v>
      </c>
    </row>
    <row r="7" spans="1:4" x14ac:dyDescent="0.25">
      <c r="A7" t="s">
        <v>11</v>
      </c>
      <c r="B7" t="s">
        <v>1257</v>
      </c>
      <c r="C7" s="2">
        <v>3.5</v>
      </c>
      <c r="D7" s="2">
        <v>6.5</v>
      </c>
    </row>
    <row r="8" spans="1:4" x14ac:dyDescent="0.25">
      <c r="A8" t="s">
        <v>14</v>
      </c>
      <c r="B8" t="s">
        <v>1258</v>
      </c>
      <c r="C8" s="2">
        <v>6</v>
      </c>
      <c r="D8" s="2">
        <v>9</v>
      </c>
    </row>
    <row r="9" spans="1:4" x14ac:dyDescent="0.25">
      <c r="A9" t="s">
        <v>8</v>
      </c>
      <c r="B9" t="s">
        <v>1259</v>
      </c>
      <c r="C9" s="2">
        <v>0.3</v>
      </c>
      <c r="D9" s="2">
        <v>0</v>
      </c>
    </row>
    <row r="10" spans="1:4" x14ac:dyDescent="0.25">
      <c r="A10" t="s">
        <v>55</v>
      </c>
      <c r="B10" t="s">
        <v>1260</v>
      </c>
      <c r="C10" s="2">
        <v>2.5</v>
      </c>
      <c r="D10" s="2">
        <v>4.5</v>
      </c>
    </row>
    <row r="11" spans="1:4" x14ac:dyDescent="0.25">
      <c r="A11" t="s">
        <v>31</v>
      </c>
      <c r="B11" t="s">
        <v>1262</v>
      </c>
      <c r="C11" s="2">
        <v>3.5</v>
      </c>
      <c r="D11" s="2">
        <v>6.99</v>
      </c>
    </row>
    <row r="12" spans="1:4" x14ac:dyDescent="0.25">
      <c r="A12" t="s">
        <v>17</v>
      </c>
      <c r="B12" t="s">
        <v>1263</v>
      </c>
      <c r="C12" s="2">
        <v>5</v>
      </c>
      <c r="D12" s="2">
        <v>9.99</v>
      </c>
    </row>
    <row r="13" spans="1:4" x14ac:dyDescent="0.25">
      <c r="A13" t="s">
        <v>48</v>
      </c>
      <c r="B13" t="s">
        <v>1261</v>
      </c>
      <c r="C13" s="2">
        <v>8</v>
      </c>
      <c r="D13" s="2">
        <v>14.5</v>
      </c>
    </row>
  </sheetData>
  <phoneticPr fontId="2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 tint="0.79998168889431442"/>
  </sheetPr>
  <dimension ref="A1:C999"/>
  <sheetViews>
    <sheetView topLeftCell="A2" workbookViewId="0">
      <selection activeCell="A2" sqref="A2"/>
    </sheetView>
  </sheetViews>
  <sheetFormatPr defaultRowHeight="13.2" x14ac:dyDescent="0.25"/>
  <cols>
    <col min="1" max="1" width="6" bestFit="1" customWidth="1"/>
    <col min="2" max="2" width="19" bestFit="1" customWidth="1"/>
    <col min="3" max="3" width="41.44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23951</v>
      </c>
      <c r="B2" t="s">
        <v>928</v>
      </c>
      <c r="C2" t="s">
        <v>336</v>
      </c>
    </row>
    <row r="3" spans="1:3" x14ac:dyDescent="0.25">
      <c r="A3">
        <v>24057</v>
      </c>
      <c r="B3" t="s">
        <v>1041</v>
      </c>
      <c r="C3" t="s">
        <v>228</v>
      </c>
    </row>
    <row r="4" spans="1:3" x14ac:dyDescent="0.25">
      <c r="A4">
        <v>23413</v>
      </c>
      <c r="B4" t="s">
        <v>284</v>
      </c>
      <c r="C4" t="s">
        <v>285</v>
      </c>
    </row>
    <row r="5" spans="1:3" x14ac:dyDescent="0.25">
      <c r="A5">
        <v>23965</v>
      </c>
      <c r="B5" t="s">
        <v>942</v>
      </c>
      <c r="C5" t="s">
        <v>138</v>
      </c>
    </row>
    <row r="6" spans="1:3" x14ac:dyDescent="0.25">
      <c r="A6">
        <v>23919</v>
      </c>
      <c r="B6" t="s">
        <v>894</v>
      </c>
      <c r="C6" t="s">
        <v>186</v>
      </c>
    </row>
    <row r="7" spans="1:3" x14ac:dyDescent="0.25">
      <c r="A7">
        <v>23463</v>
      </c>
      <c r="B7" t="s">
        <v>360</v>
      </c>
      <c r="C7" t="s">
        <v>296</v>
      </c>
    </row>
    <row r="8" spans="1:3" x14ac:dyDescent="0.25">
      <c r="A8">
        <v>23949</v>
      </c>
      <c r="B8" t="s">
        <v>926</v>
      </c>
      <c r="C8" t="s">
        <v>171</v>
      </c>
    </row>
    <row r="9" spans="1:3" x14ac:dyDescent="0.25">
      <c r="A9">
        <v>23617</v>
      </c>
      <c r="B9" t="s">
        <v>559</v>
      </c>
      <c r="C9" t="s">
        <v>414</v>
      </c>
    </row>
    <row r="10" spans="1:3" x14ac:dyDescent="0.25">
      <c r="A10">
        <v>23504</v>
      </c>
      <c r="B10" t="s">
        <v>412</v>
      </c>
      <c r="C10" t="s">
        <v>94</v>
      </c>
    </row>
    <row r="11" spans="1:3" x14ac:dyDescent="0.25">
      <c r="A11">
        <v>24252</v>
      </c>
      <c r="B11" t="s">
        <v>1242</v>
      </c>
      <c r="C11" t="s">
        <v>555</v>
      </c>
    </row>
    <row r="12" spans="1:3" x14ac:dyDescent="0.25">
      <c r="A12">
        <v>23633</v>
      </c>
      <c r="B12" t="s">
        <v>580</v>
      </c>
      <c r="C12" t="s">
        <v>61</v>
      </c>
    </row>
    <row r="13" spans="1:3" x14ac:dyDescent="0.25">
      <c r="A13">
        <v>23900</v>
      </c>
      <c r="B13" t="s">
        <v>875</v>
      </c>
      <c r="C13" t="s">
        <v>256</v>
      </c>
    </row>
    <row r="14" spans="1:3" x14ac:dyDescent="0.25">
      <c r="A14">
        <v>23883</v>
      </c>
      <c r="B14" t="s">
        <v>858</v>
      </c>
      <c r="C14" t="s">
        <v>52</v>
      </c>
    </row>
    <row r="15" spans="1:3" x14ac:dyDescent="0.25">
      <c r="A15">
        <v>23814</v>
      </c>
      <c r="B15" t="s">
        <v>784</v>
      </c>
      <c r="C15" t="s">
        <v>785</v>
      </c>
    </row>
    <row r="16" spans="1:3" x14ac:dyDescent="0.25">
      <c r="A16">
        <v>24161</v>
      </c>
      <c r="B16" t="s">
        <v>1148</v>
      </c>
      <c r="C16" t="s">
        <v>33</v>
      </c>
    </row>
    <row r="17" spans="1:3" x14ac:dyDescent="0.25">
      <c r="A17">
        <v>23640</v>
      </c>
      <c r="B17" t="s">
        <v>588</v>
      </c>
      <c r="C17" t="s">
        <v>33</v>
      </c>
    </row>
    <row r="18" spans="1:3" x14ac:dyDescent="0.25">
      <c r="A18">
        <v>24102</v>
      </c>
      <c r="B18" t="s">
        <v>1087</v>
      </c>
      <c r="C18" t="s">
        <v>169</v>
      </c>
    </row>
    <row r="19" spans="1:3" x14ac:dyDescent="0.25">
      <c r="A19">
        <v>24151</v>
      </c>
      <c r="B19" t="s">
        <v>1138</v>
      </c>
      <c r="C19" t="s">
        <v>169</v>
      </c>
    </row>
    <row r="20" spans="1:3" x14ac:dyDescent="0.25">
      <c r="A20">
        <v>24005</v>
      </c>
      <c r="B20" t="s">
        <v>987</v>
      </c>
      <c r="C20" t="s">
        <v>432</v>
      </c>
    </row>
    <row r="21" spans="1:3" x14ac:dyDescent="0.25">
      <c r="A21">
        <v>24181</v>
      </c>
      <c r="B21" t="s">
        <v>1169</v>
      </c>
      <c r="C21" t="s">
        <v>196</v>
      </c>
    </row>
    <row r="22" spans="1:3" x14ac:dyDescent="0.25">
      <c r="A22">
        <v>23634</v>
      </c>
      <c r="B22" t="s">
        <v>581</v>
      </c>
      <c r="C22" t="s">
        <v>90</v>
      </c>
    </row>
    <row r="23" spans="1:3" x14ac:dyDescent="0.25">
      <c r="A23">
        <v>23590</v>
      </c>
      <c r="B23" t="s">
        <v>524</v>
      </c>
      <c r="C23" t="s">
        <v>393</v>
      </c>
    </row>
    <row r="24" spans="1:3" x14ac:dyDescent="0.25">
      <c r="A24">
        <v>23898</v>
      </c>
      <c r="B24" t="s">
        <v>873</v>
      </c>
      <c r="C24" t="s">
        <v>393</v>
      </c>
    </row>
    <row r="25" spans="1:3" x14ac:dyDescent="0.25">
      <c r="A25">
        <v>23631</v>
      </c>
      <c r="B25" t="s">
        <v>577</v>
      </c>
      <c r="C25" t="s">
        <v>578</v>
      </c>
    </row>
    <row r="26" spans="1:3" x14ac:dyDescent="0.25">
      <c r="A26">
        <v>23956</v>
      </c>
      <c r="B26" t="s">
        <v>933</v>
      </c>
      <c r="C26" t="s">
        <v>220</v>
      </c>
    </row>
    <row r="27" spans="1:3" x14ac:dyDescent="0.25">
      <c r="A27">
        <v>24147</v>
      </c>
      <c r="B27" t="s">
        <v>1134</v>
      </c>
      <c r="C27" t="s">
        <v>129</v>
      </c>
    </row>
    <row r="28" spans="1:3" x14ac:dyDescent="0.25">
      <c r="A28">
        <v>23745</v>
      </c>
      <c r="B28" t="s">
        <v>711</v>
      </c>
      <c r="C28" t="s">
        <v>316</v>
      </c>
    </row>
    <row r="29" spans="1:3" x14ac:dyDescent="0.25">
      <c r="A29">
        <v>24076</v>
      </c>
      <c r="B29" t="s">
        <v>1061</v>
      </c>
      <c r="C29" t="s">
        <v>834</v>
      </c>
    </row>
    <row r="30" spans="1:3" x14ac:dyDescent="0.25">
      <c r="A30">
        <v>23580</v>
      </c>
      <c r="B30" t="s">
        <v>512</v>
      </c>
      <c r="C30" t="s">
        <v>513</v>
      </c>
    </row>
    <row r="31" spans="1:3" x14ac:dyDescent="0.25">
      <c r="A31">
        <v>24183</v>
      </c>
      <c r="B31" t="s">
        <v>1171</v>
      </c>
      <c r="C31" t="s">
        <v>1108</v>
      </c>
    </row>
    <row r="32" spans="1:3" x14ac:dyDescent="0.25">
      <c r="A32">
        <v>23376</v>
      </c>
      <c r="B32" t="s">
        <v>225</v>
      </c>
      <c r="C32" t="s">
        <v>92</v>
      </c>
    </row>
    <row r="33" spans="1:3" x14ac:dyDescent="0.25">
      <c r="A33">
        <v>23364</v>
      </c>
      <c r="B33" t="s">
        <v>206</v>
      </c>
      <c r="C33" t="s">
        <v>207</v>
      </c>
    </row>
    <row r="34" spans="1:3" x14ac:dyDescent="0.25">
      <c r="A34">
        <v>23398</v>
      </c>
      <c r="B34" t="s">
        <v>259</v>
      </c>
      <c r="C34" t="s">
        <v>162</v>
      </c>
    </row>
    <row r="35" spans="1:3" x14ac:dyDescent="0.25">
      <c r="A35">
        <v>24044</v>
      </c>
      <c r="B35" t="s">
        <v>1028</v>
      </c>
      <c r="C35" t="s">
        <v>256</v>
      </c>
    </row>
    <row r="36" spans="1:3" x14ac:dyDescent="0.25">
      <c r="A36">
        <v>24056</v>
      </c>
      <c r="B36" t="s">
        <v>1040</v>
      </c>
      <c r="C36" t="s">
        <v>471</v>
      </c>
    </row>
    <row r="37" spans="1:3" x14ac:dyDescent="0.25">
      <c r="A37">
        <v>23268</v>
      </c>
      <c r="B37" t="s">
        <v>24</v>
      </c>
      <c r="C37" t="s">
        <v>25</v>
      </c>
    </row>
    <row r="38" spans="1:3" x14ac:dyDescent="0.25">
      <c r="A38">
        <v>23649</v>
      </c>
      <c r="B38" t="s">
        <v>601</v>
      </c>
      <c r="C38" t="s">
        <v>602</v>
      </c>
    </row>
    <row r="39" spans="1:3" x14ac:dyDescent="0.25">
      <c r="A39">
        <v>24240</v>
      </c>
      <c r="B39" t="s">
        <v>1229</v>
      </c>
      <c r="C39" t="s">
        <v>347</v>
      </c>
    </row>
    <row r="40" spans="1:3" x14ac:dyDescent="0.25">
      <c r="A40">
        <v>24113</v>
      </c>
      <c r="B40" t="s">
        <v>1098</v>
      </c>
      <c r="C40" t="s">
        <v>513</v>
      </c>
    </row>
    <row r="41" spans="1:3" x14ac:dyDescent="0.25">
      <c r="A41">
        <v>24105</v>
      </c>
      <c r="B41" t="s">
        <v>1090</v>
      </c>
      <c r="C41" t="s">
        <v>160</v>
      </c>
    </row>
    <row r="42" spans="1:3" x14ac:dyDescent="0.25">
      <c r="A42">
        <v>23851</v>
      </c>
      <c r="B42" t="s">
        <v>825</v>
      </c>
      <c r="C42" t="s">
        <v>280</v>
      </c>
    </row>
    <row r="43" spans="1:3" x14ac:dyDescent="0.25">
      <c r="A43">
        <v>23345</v>
      </c>
      <c r="B43" t="s">
        <v>174</v>
      </c>
      <c r="C43" t="s">
        <v>175</v>
      </c>
    </row>
    <row r="44" spans="1:3" x14ac:dyDescent="0.25">
      <c r="A44">
        <v>24179</v>
      </c>
      <c r="B44" t="s">
        <v>1167</v>
      </c>
      <c r="C44" t="s">
        <v>390</v>
      </c>
    </row>
    <row r="45" spans="1:3" x14ac:dyDescent="0.25">
      <c r="A45">
        <v>24127</v>
      </c>
      <c r="B45" t="s">
        <v>1114</v>
      </c>
      <c r="C45" t="s">
        <v>436</v>
      </c>
    </row>
    <row r="46" spans="1:3" x14ac:dyDescent="0.25">
      <c r="A46">
        <v>23450</v>
      </c>
      <c r="B46" t="s">
        <v>338</v>
      </c>
      <c r="C46" t="s">
        <v>86</v>
      </c>
    </row>
    <row r="47" spans="1:3" x14ac:dyDescent="0.25">
      <c r="A47">
        <v>23989</v>
      </c>
      <c r="B47" t="s">
        <v>968</v>
      </c>
      <c r="C47" t="s">
        <v>292</v>
      </c>
    </row>
    <row r="48" spans="1:3" x14ac:dyDescent="0.25">
      <c r="A48">
        <v>23760</v>
      </c>
      <c r="B48" t="s">
        <v>726</v>
      </c>
      <c r="C48" t="s">
        <v>354</v>
      </c>
    </row>
    <row r="49" spans="1:3" x14ac:dyDescent="0.25">
      <c r="A49">
        <v>23499</v>
      </c>
      <c r="B49" t="s">
        <v>406</v>
      </c>
      <c r="C49" t="s">
        <v>267</v>
      </c>
    </row>
    <row r="50" spans="1:3" x14ac:dyDescent="0.25">
      <c r="A50">
        <v>23329</v>
      </c>
      <c r="B50" t="s">
        <v>145</v>
      </c>
      <c r="C50" t="s">
        <v>146</v>
      </c>
    </row>
    <row r="51" spans="1:3" x14ac:dyDescent="0.25">
      <c r="A51">
        <v>23933</v>
      </c>
      <c r="B51" t="s">
        <v>909</v>
      </c>
      <c r="C51" t="s">
        <v>88</v>
      </c>
    </row>
    <row r="52" spans="1:3" x14ac:dyDescent="0.25">
      <c r="A52">
        <v>23914</v>
      </c>
      <c r="B52" t="s">
        <v>889</v>
      </c>
      <c r="C52" t="s">
        <v>10</v>
      </c>
    </row>
    <row r="53" spans="1:3" x14ac:dyDescent="0.25">
      <c r="A53">
        <v>23772</v>
      </c>
      <c r="B53" t="s">
        <v>738</v>
      </c>
      <c r="C53" t="s">
        <v>454</v>
      </c>
    </row>
    <row r="54" spans="1:3" x14ac:dyDescent="0.25">
      <c r="A54">
        <v>23855</v>
      </c>
      <c r="B54" t="s">
        <v>829</v>
      </c>
      <c r="C54" t="s">
        <v>571</v>
      </c>
    </row>
    <row r="55" spans="1:3" x14ac:dyDescent="0.25">
      <c r="A55">
        <v>24079</v>
      </c>
      <c r="B55" t="s">
        <v>1064</v>
      </c>
      <c r="C55" t="s">
        <v>160</v>
      </c>
    </row>
    <row r="56" spans="1:3" x14ac:dyDescent="0.25">
      <c r="A56">
        <v>23970</v>
      </c>
      <c r="B56" t="s">
        <v>949</v>
      </c>
      <c r="C56" t="s">
        <v>280</v>
      </c>
    </row>
    <row r="57" spans="1:3" x14ac:dyDescent="0.25">
      <c r="A57">
        <v>23839</v>
      </c>
      <c r="B57" t="s">
        <v>812</v>
      </c>
      <c r="C57" t="s">
        <v>138</v>
      </c>
    </row>
    <row r="58" spans="1:3" x14ac:dyDescent="0.25">
      <c r="A58">
        <v>23629</v>
      </c>
      <c r="B58" t="s">
        <v>574</v>
      </c>
      <c r="C58" t="s">
        <v>575</v>
      </c>
    </row>
    <row r="59" spans="1:3" x14ac:dyDescent="0.25">
      <c r="A59">
        <v>23652</v>
      </c>
      <c r="B59" t="s">
        <v>605</v>
      </c>
      <c r="C59" t="s">
        <v>131</v>
      </c>
    </row>
    <row r="60" spans="1:3" x14ac:dyDescent="0.25">
      <c r="A60">
        <v>23782</v>
      </c>
      <c r="B60" t="s">
        <v>750</v>
      </c>
      <c r="C60" t="s">
        <v>533</v>
      </c>
    </row>
    <row r="61" spans="1:3" x14ac:dyDescent="0.25">
      <c r="A61">
        <v>23913</v>
      </c>
      <c r="B61" t="s">
        <v>888</v>
      </c>
      <c r="C61" t="s">
        <v>146</v>
      </c>
    </row>
    <row r="62" spans="1:3" x14ac:dyDescent="0.25">
      <c r="A62">
        <v>24165</v>
      </c>
      <c r="B62" t="s">
        <v>1152</v>
      </c>
      <c r="C62" t="s">
        <v>571</v>
      </c>
    </row>
    <row r="63" spans="1:3" x14ac:dyDescent="0.25">
      <c r="A63">
        <v>23403</v>
      </c>
      <c r="B63" t="s">
        <v>268</v>
      </c>
      <c r="C63" t="s">
        <v>269</v>
      </c>
    </row>
    <row r="64" spans="1:3" x14ac:dyDescent="0.25">
      <c r="A64">
        <v>23291</v>
      </c>
      <c r="B64" t="s">
        <v>75</v>
      </c>
      <c r="C64" t="s">
        <v>76</v>
      </c>
    </row>
    <row r="65" spans="1:3" x14ac:dyDescent="0.25">
      <c r="A65">
        <v>24190</v>
      </c>
      <c r="B65" t="s">
        <v>1178</v>
      </c>
      <c r="C65" t="s">
        <v>290</v>
      </c>
    </row>
    <row r="66" spans="1:3" x14ac:dyDescent="0.25">
      <c r="A66">
        <v>23397</v>
      </c>
      <c r="B66" t="s">
        <v>258</v>
      </c>
      <c r="C66" t="s">
        <v>207</v>
      </c>
    </row>
    <row r="67" spans="1:3" x14ac:dyDescent="0.25">
      <c r="A67">
        <v>23586</v>
      </c>
      <c r="B67" t="s">
        <v>519</v>
      </c>
      <c r="C67" t="s">
        <v>178</v>
      </c>
    </row>
    <row r="68" spans="1:3" x14ac:dyDescent="0.25">
      <c r="A68">
        <v>23739</v>
      </c>
      <c r="B68" t="s">
        <v>704</v>
      </c>
      <c r="C68" t="s">
        <v>201</v>
      </c>
    </row>
    <row r="69" spans="1:3" x14ac:dyDescent="0.25">
      <c r="A69">
        <v>24187</v>
      </c>
      <c r="B69" t="s">
        <v>1175</v>
      </c>
      <c r="C69" t="s">
        <v>296</v>
      </c>
    </row>
    <row r="70" spans="1:3" x14ac:dyDescent="0.25">
      <c r="A70">
        <v>23662</v>
      </c>
      <c r="B70" t="s">
        <v>618</v>
      </c>
      <c r="C70" t="s">
        <v>619</v>
      </c>
    </row>
    <row r="71" spans="1:3" x14ac:dyDescent="0.25">
      <c r="A71">
        <v>23846</v>
      </c>
      <c r="B71" t="s">
        <v>820</v>
      </c>
      <c r="C71" t="s">
        <v>78</v>
      </c>
    </row>
    <row r="72" spans="1:3" x14ac:dyDescent="0.25">
      <c r="A72">
        <v>24082</v>
      </c>
      <c r="B72" t="s">
        <v>1067</v>
      </c>
      <c r="C72" t="s">
        <v>156</v>
      </c>
    </row>
    <row r="73" spans="1:3" x14ac:dyDescent="0.25">
      <c r="A73">
        <v>24020</v>
      </c>
      <c r="B73" t="s">
        <v>1004</v>
      </c>
      <c r="C73" t="s">
        <v>54</v>
      </c>
    </row>
    <row r="74" spans="1:3" x14ac:dyDescent="0.25">
      <c r="A74">
        <v>23446</v>
      </c>
      <c r="B74" t="s">
        <v>333</v>
      </c>
      <c r="C74" t="s">
        <v>228</v>
      </c>
    </row>
    <row r="75" spans="1:3" x14ac:dyDescent="0.25">
      <c r="A75">
        <v>23944</v>
      </c>
      <c r="B75" t="s">
        <v>920</v>
      </c>
      <c r="C75" t="s">
        <v>597</v>
      </c>
    </row>
    <row r="76" spans="1:3" x14ac:dyDescent="0.25">
      <c r="A76">
        <v>23534</v>
      </c>
      <c r="B76" t="s">
        <v>453</v>
      </c>
      <c r="C76" t="s">
        <v>454</v>
      </c>
    </row>
    <row r="77" spans="1:3" x14ac:dyDescent="0.25">
      <c r="A77">
        <v>23941</v>
      </c>
      <c r="B77" t="s">
        <v>917</v>
      </c>
      <c r="C77" t="s">
        <v>196</v>
      </c>
    </row>
    <row r="78" spans="1:3" x14ac:dyDescent="0.25">
      <c r="A78">
        <v>24099</v>
      </c>
      <c r="B78" t="s">
        <v>1084</v>
      </c>
      <c r="C78" t="s">
        <v>503</v>
      </c>
    </row>
    <row r="79" spans="1:3" x14ac:dyDescent="0.25">
      <c r="A79">
        <v>23943</v>
      </c>
      <c r="B79" t="s">
        <v>919</v>
      </c>
      <c r="C79" t="s">
        <v>193</v>
      </c>
    </row>
    <row r="80" spans="1:3" x14ac:dyDescent="0.25">
      <c r="A80">
        <v>24169</v>
      </c>
      <c r="B80" t="s">
        <v>1157</v>
      </c>
      <c r="C80" t="s">
        <v>487</v>
      </c>
    </row>
    <row r="81" spans="1:3" x14ac:dyDescent="0.25">
      <c r="A81">
        <v>24117</v>
      </c>
      <c r="B81" t="s">
        <v>1103</v>
      </c>
      <c r="C81" t="s">
        <v>57</v>
      </c>
    </row>
    <row r="82" spans="1:3" x14ac:dyDescent="0.25">
      <c r="A82">
        <v>24249</v>
      </c>
      <c r="B82" t="s">
        <v>1239</v>
      </c>
      <c r="C82" t="s">
        <v>307</v>
      </c>
    </row>
    <row r="83" spans="1:3" x14ac:dyDescent="0.25">
      <c r="A83">
        <v>23303</v>
      </c>
      <c r="B83" t="s">
        <v>98</v>
      </c>
      <c r="C83" t="s">
        <v>99</v>
      </c>
    </row>
    <row r="84" spans="1:3" x14ac:dyDescent="0.25">
      <c r="A84">
        <v>23305</v>
      </c>
      <c r="B84" t="s">
        <v>101</v>
      </c>
      <c r="C84" t="s">
        <v>102</v>
      </c>
    </row>
    <row r="85" spans="1:3" x14ac:dyDescent="0.25">
      <c r="A85">
        <v>24202</v>
      </c>
      <c r="B85" t="s">
        <v>1191</v>
      </c>
      <c r="C85" t="s">
        <v>372</v>
      </c>
    </row>
    <row r="86" spans="1:3" x14ac:dyDescent="0.25">
      <c r="A86">
        <v>23447</v>
      </c>
      <c r="B86" t="s">
        <v>334</v>
      </c>
      <c r="C86" t="s">
        <v>309</v>
      </c>
    </row>
    <row r="87" spans="1:3" x14ac:dyDescent="0.25">
      <c r="A87">
        <v>23334</v>
      </c>
      <c r="B87" t="s">
        <v>153</v>
      </c>
      <c r="C87" t="s">
        <v>154</v>
      </c>
    </row>
    <row r="88" spans="1:3" x14ac:dyDescent="0.25">
      <c r="A88">
        <v>23915</v>
      </c>
      <c r="B88" t="s">
        <v>890</v>
      </c>
      <c r="C88" t="s">
        <v>341</v>
      </c>
    </row>
    <row r="89" spans="1:3" x14ac:dyDescent="0.25">
      <c r="A89">
        <v>24139</v>
      </c>
      <c r="B89" t="s">
        <v>1126</v>
      </c>
      <c r="C89" t="s">
        <v>265</v>
      </c>
    </row>
    <row r="90" spans="1:3" x14ac:dyDescent="0.25">
      <c r="A90">
        <v>23430</v>
      </c>
      <c r="B90" t="s">
        <v>312</v>
      </c>
      <c r="C90" t="s">
        <v>110</v>
      </c>
    </row>
    <row r="91" spans="1:3" x14ac:dyDescent="0.25">
      <c r="A91">
        <v>24246</v>
      </c>
      <c r="B91" t="s">
        <v>1235</v>
      </c>
      <c r="C91" t="s">
        <v>1236</v>
      </c>
    </row>
    <row r="92" spans="1:3" x14ac:dyDescent="0.25">
      <c r="A92">
        <v>23664</v>
      </c>
      <c r="B92" t="s">
        <v>621</v>
      </c>
      <c r="C92" t="s">
        <v>336</v>
      </c>
    </row>
    <row r="93" spans="1:3" x14ac:dyDescent="0.25">
      <c r="A93">
        <v>24045</v>
      </c>
      <c r="B93" t="s">
        <v>1029</v>
      </c>
      <c r="C93" t="s">
        <v>114</v>
      </c>
    </row>
    <row r="94" spans="1:3" x14ac:dyDescent="0.25">
      <c r="A94">
        <v>23686</v>
      </c>
      <c r="B94" t="s">
        <v>645</v>
      </c>
      <c r="C94" t="s">
        <v>173</v>
      </c>
    </row>
    <row r="95" spans="1:3" x14ac:dyDescent="0.25">
      <c r="A95">
        <v>24131</v>
      </c>
      <c r="B95" t="s">
        <v>1118</v>
      </c>
      <c r="C95" t="s">
        <v>553</v>
      </c>
    </row>
    <row r="96" spans="1:3" x14ac:dyDescent="0.25">
      <c r="A96">
        <v>23947</v>
      </c>
      <c r="B96" t="s">
        <v>923</v>
      </c>
      <c r="C96" t="s">
        <v>924</v>
      </c>
    </row>
    <row r="97" spans="1:3" x14ac:dyDescent="0.25">
      <c r="A97">
        <v>23646</v>
      </c>
      <c r="B97" t="s">
        <v>596</v>
      </c>
      <c r="C97" t="s">
        <v>597</v>
      </c>
    </row>
    <row r="98" spans="1:3" x14ac:dyDescent="0.25">
      <c r="A98">
        <v>24225</v>
      </c>
      <c r="B98" t="s">
        <v>1214</v>
      </c>
      <c r="C98" t="s">
        <v>356</v>
      </c>
    </row>
    <row r="99" spans="1:3" x14ac:dyDescent="0.25">
      <c r="A99">
        <v>23830</v>
      </c>
      <c r="B99" t="s">
        <v>802</v>
      </c>
      <c r="C99" t="s">
        <v>45</v>
      </c>
    </row>
    <row r="100" spans="1:3" x14ac:dyDescent="0.25">
      <c r="A100">
        <v>23619</v>
      </c>
      <c r="B100" t="s">
        <v>561</v>
      </c>
      <c r="C100" t="s">
        <v>86</v>
      </c>
    </row>
    <row r="101" spans="1:3" x14ac:dyDescent="0.25">
      <c r="A101">
        <v>23622</v>
      </c>
      <c r="B101" t="s">
        <v>564</v>
      </c>
      <c r="C101" t="s">
        <v>565</v>
      </c>
    </row>
    <row r="102" spans="1:3" x14ac:dyDescent="0.25">
      <c r="A102">
        <v>24192</v>
      </c>
      <c r="B102" t="s">
        <v>1180</v>
      </c>
      <c r="C102" t="s">
        <v>309</v>
      </c>
    </row>
    <row r="103" spans="1:3" x14ac:dyDescent="0.25">
      <c r="A103">
        <v>23714</v>
      </c>
      <c r="B103" t="s">
        <v>678</v>
      </c>
      <c r="C103" t="s">
        <v>408</v>
      </c>
    </row>
    <row r="104" spans="1:3" x14ac:dyDescent="0.25">
      <c r="A104">
        <v>23457</v>
      </c>
      <c r="B104" t="s">
        <v>349</v>
      </c>
      <c r="C104" t="s">
        <v>350</v>
      </c>
    </row>
    <row r="105" spans="1:3" x14ac:dyDescent="0.25">
      <c r="A105">
        <v>24003</v>
      </c>
      <c r="B105" t="s">
        <v>985</v>
      </c>
      <c r="C105" t="s">
        <v>285</v>
      </c>
    </row>
    <row r="106" spans="1:3" x14ac:dyDescent="0.25">
      <c r="A106">
        <v>23301</v>
      </c>
      <c r="B106" t="s">
        <v>95</v>
      </c>
      <c r="C106" t="s">
        <v>96</v>
      </c>
    </row>
    <row r="107" spans="1:3" x14ac:dyDescent="0.25">
      <c r="A107">
        <v>24075</v>
      </c>
      <c r="B107" t="s">
        <v>1060</v>
      </c>
      <c r="C107" t="s">
        <v>408</v>
      </c>
    </row>
    <row r="108" spans="1:3" x14ac:dyDescent="0.25">
      <c r="A108">
        <v>24172</v>
      </c>
      <c r="B108" t="s">
        <v>1160</v>
      </c>
      <c r="C108" t="s">
        <v>362</v>
      </c>
    </row>
    <row r="109" spans="1:3" x14ac:dyDescent="0.25">
      <c r="A109">
        <v>23616</v>
      </c>
      <c r="B109" t="s">
        <v>558</v>
      </c>
      <c r="C109" t="s">
        <v>220</v>
      </c>
    </row>
    <row r="110" spans="1:3" x14ac:dyDescent="0.25">
      <c r="A110">
        <v>23764</v>
      </c>
      <c r="B110" t="s">
        <v>730</v>
      </c>
      <c r="C110" t="s">
        <v>547</v>
      </c>
    </row>
    <row r="111" spans="1:3" x14ac:dyDescent="0.25">
      <c r="A111">
        <v>23705</v>
      </c>
      <c r="B111" t="s">
        <v>669</v>
      </c>
      <c r="C111" t="s">
        <v>215</v>
      </c>
    </row>
    <row r="112" spans="1:3" x14ac:dyDescent="0.25">
      <c r="A112">
        <v>23703</v>
      </c>
      <c r="B112" t="s">
        <v>666</v>
      </c>
      <c r="C112" t="s">
        <v>667</v>
      </c>
    </row>
    <row r="113" spans="1:3" x14ac:dyDescent="0.25">
      <c r="A113">
        <v>23747</v>
      </c>
      <c r="B113" t="s">
        <v>713</v>
      </c>
      <c r="C113" t="s">
        <v>142</v>
      </c>
    </row>
    <row r="114" spans="1:3" x14ac:dyDescent="0.25">
      <c r="A114">
        <v>23802</v>
      </c>
      <c r="B114" t="s">
        <v>772</v>
      </c>
      <c r="C114" t="s">
        <v>550</v>
      </c>
    </row>
    <row r="115" spans="1:3" x14ac:dyDescent="0.25">
      <c r="A115">
        <v>23998</v>
      </c>
      <c r="B115" t="s">
        <v>978</v>
      </c>
      <c r="C115" t="s">
        <v>37</v>
      </c>
    </row>
    <row r="116" spans="1:3" x14ac:dyDescent="0.25">
      <c r="A116">
        <v>23752</v>
      </c>
      <c r="B116" t="s">
        <v>718</v>
      </c>
      <c r="C116" t="s">
        <v>76</v>
      </c>
    </row>
    <row r="117" spans="1:3" x14ac:dyDescent="0.25">
      <c r="A117">
        <v>23510</v>
      </c>
      <c r="B117" t="s">
        <v>419</v>
      </c>
      <c r="C117" t="s">
        <v>304</v>
      </c>
    </row>
    <row r="118" spans="1:3" x14ac:dyDescent="0.25">
      <c r="A118">
        <v>23275</v>
      </c>
      <c r="B118" t="s">
        <v>39</v>
      </c>
      <c r="C118" t="s">
        <v>40</v>
      </c>
    </row>
    <row r="119" spans="1:3" x14ac:dyDescent="0.25">
      <c r="A119">
        <v>24237</v>
      </c>
      <c r="B119" t="s">
        <v>1226</v>
      </c>
      <c r="C119" t="s">
        <v>578</v>
      </c>
    </row>
    <row r="120" spans="1:3" x14ac:dyDescent="0.25">
      <c r="A120">
        <v>24023</v>
      </c>
      <c r="B120" t="s">
        <v>1007</v>
      </c>
      <c r="C120" t="s">
        <v>984</v>
      </c>
    </row>
    <row r="121" spans="1:3" x14ac:dyDescent="0.25">
      <c r="A121">
        <v>23433</v>
      </c>
      <c r="B121" t="s">
        <v>317</v>
      </c>
      <c r="C121" t="s">
        <v>252</v>
      </c>
    </row>
    <row r="122" spans="1:3" x14ac:dyDescent="0.25">
      <c r="A122">
        <v>23625</v>
      </c>
      <c r="B122" t="s">
        <v>569</v>
      </c>
      <c r="C122" t="s">
        <v>182</v>
      </c>
    </row>
    <row r="123" spans="1:3" x14ac:dyDescent="0.25">
      <c r="A123">
        <v>23899</v>
      </c>
      <c r="B123" t="s">
        <v>874</v>
      </c>
      <c r="C123" t="s">
        <v>188</v>
      </c>
    </row>
    <row r="124" spans="1:3" x14ac:dyDescent="0.25">
      <c r="A124">
        <v>23441</v>
      </c>
      <c r="B124" t="s">
        <v>326</v>
      </c>
      <c r="C124" t="s">
        <v>327</v>
      </c>
    </row>
    <row r="125" spans="1:3" x14ac:dyDescent="0.25">
      <c r="A125">
        <v>23285</v>
      </c>
      <c r="B125" t="s">
        <v>63</v>
      </c>
      <c r="C125" t="s">
        <v>64</v>
      </c>
    </row>
    <row r="126" spans="1:3" x14ac:dyDescent="0.25">
      <c r="A126">
        <v>23880</v>
      </c>
      <c r="B126" t="s">
        <v>855</v>
      </c>
      <c r="C126" t="s">
        <v>553</v>
      </c>
    </row>
    <row r="127" spans="1:3" x14ac:dyDescent="0.25">
      <c r="A127">
        <v>23451</v>
      </c>
      <c r="B127" t="s">
        <v>339</v>
      </c>
      <c r="C127" t="s">
        <v>76</v>
      </c>
    </row>
    <row r="128" spans="1:3" x14ac:dyDescent="0.25">
      <c r="A128">
        <v>23638</v>
      </c>
      <c r="B128" t="s">
        <v>585</v>
      </c>
      <c r="C128" t="s">
        <v>232</v>
      </c>
    </row>
    <row r="129" spans="1:3" x14ac:dyDescent="0.25">
      <c r="A129">
        <v>24030</v>
      </c>
      <c r="B129" t="s">
        <v>1014</v>
      </c>
      <c r="C129" t="s">
        <v>487</v>
      </c>
    </row>
    <row r="130" spans="1:3" x14ac:dyDescent="0.25">
      <c r="A130">
        <v>24177</v>
      </c>
      <c r="B130" t="s">
        <v>1165</v>
      </c>
      <c r="C130" t="s">
        <v>550</v>
      </c>
    </row>
    <row r="131" spans="1:3" x14ac:dyDescent="0.25">
      <c r="A131">
        <v>23454</v>
      </c>
      <c r="B131" t="s">
        <v>344</v>
      </c>
      <c r="C131" t="s">
        <v>345</v>
      </c>
    </row>
    <row r="132" spans="1:3" x14ac:dyDescent="0.25">
      <c r="A132">
        <v>23319</v>
      </c>
      <c r="B132" t="s">
        <v>126</v>
      </c>
      <c r="C132" t="s">
        <v>127</v>
      </c>
    </row>
    <row r="133" spans="1:3" x14ac:dyDescent="0.25">
      <c r="A133">
        <v>23770</v>
      </c>
      <c r="B133" t="s">
        <v>736</v>
      </c>
      <c r="C133" t="s">
        <v>555</v>
      </c>
    </row>
    <row r="134" spans="1:3" x14ac:dyDescent="0.25">
      <c r="A134">
        <v>24028</v>
      </c>
      <c r="B134" t="s">
        <v>1012</v>
      </c>
      <c r="C134" t="s">
        <v>997</v>
      </c>
    </row>
    <row r="135" spans="1:3" x14ac:dyDescent="0.25">
      <c r="A135">
        <v>24148</v>
      </c>
      <c r="B135" t="s">
        <v>1135</v>
      </c>
      <c r="C135" t="s">
        <v>448</v>
      </c>
    </row>
    <row r="136" spans="1:3" x14ac:dyDescent="0.25">
      <c r="A136">
        <v>23762</v>
      </c>
      <c r="B136" t="s">
        <v>728</v>
      </c>
      <c r="C136" t="s">
        <v>121</v>
      </c>
    </row>
    <row r="137" spans="1:3" x14ac:dyDescent="0.25">
      <c r="A137">
        <v>23850</v>
      </c>
      <c r="B137" t="s">
        <v>824</v>
      </c>
      <c r="C137" t="s">
        <v>236</v>
      </c>
    </row>
    <row r="138" spans="1:3" x14ac:dyDescent="0.25">
      <c r="A138">
        <v>24060</v>
      </c>
      <c r="B138" t="s">
        <v>1044</v>
      </c>
      <c r="C138" t="s">
        <v>184</v>
      </c>
    </row>
    <row r="139" spans="1:3" x14ac:dyDescent="0.25">
      <c r="A139">
        <v>24018</v>
      </c>
      <c r="B139" t="s">
        <v>1002</v>
      </c>
      <c r="C139" t="s">
        <v>112</v>
      </c>
    </row>
    <row r="140" spans="1:3" x14ac:dyDescent="0.25">
      <c r="A140">
        <v>23502</v>
      </c>
      <c r="B140" t="s">
        <v>410</v>
      </c>
      <c r="C140" t="s">
        <v>230</v>
      </c>
    </row>
    <row r="141" spans="1:3" x14ac:dyDescent="0.25">
      <c r="A141">
        <v>24217</v>
      </c>
      <c r="B141" t="s">
        <v>1206</v>
      </c>
      <c r="C141" t="s">
        <v>347</v>
      </c>
    </row>
    <row r="142" spans="1:3" x14ac:dyDescent="0.25">
      <c r="A142">
        <v>24223</v>
      </c>
      <c r="B142" t="s">
        <v>1212</v>
      </c>
      <c r="C142" t="s">
        <v>653</v>
      </c>
    </row>
    <row r="143" spans="1:3" x14ac:dyDescent="0.25">
      <c r="A143">
        <v>23668</v>
      </c>
      <c r="B143" t="s">
        <v>626</v>
      </c>
      <c r="C143" t="s">
        <v>541</v>
      </c>
    </row>
    <row r="144" spans="1:3" x14ac:dyDescent="0.25">
      <c r="A144">
        <v>23439</v>
      </c>
      <c r="B144" t="s">
        <v>324</v>
      </c>
      <c r="C144" t="s">
        <v>228</v>
      </c>
    </row>
    <row r="145" spans="1:3" x14ac:dyDescent="0.25">
      <c r="A145">
        <v>24182</v>
      </c>
      <c r="B145" t="s">
        <v>1170</v>
      </c>
      <c r="C145" t="s">
        <v>487</v>
      </c>
    </row>
    <row r="146" spans="1:3" x14ac:dyDescent="0.25">
      <c r="A146">
        <v>23673</v>
      </c>
      <c r="B146" t="s">
        <v>632</v>
      </c>
      <c r="C146" t="s">
        <v>481</v>
      </c>
    </row>
    <row r="147" spans="1:3" x14ac:dyDescent="0.25">
      <c r="A147">
        <v>23961</v>
      </c>
      <c r="B147" t="s">
        <v>938</v>
      </c>
      <c r="C147" t="s">
        <v>764</v>
      </c>
    </row>
    <row r="148" spans="1:3" x14ac:dyDescent="0.25">
      <c r="A148">
        <v>23626</v>
      </c>
      <c r="B148" t="s">
        <v>570</v>
      </c>
      <c r="C148" t="s">
        <v>571</v>
      </c>
    </row>
    <row r="149" spans="1:3" x14ac:dyDescent="0.25">
      <c r="A149">
        <v>23937</v>
      </c>
      <c r="B149" t="s">
        <v>913</v>
      </c>
      <c r="C149" t="s">
        <v>80</v>
      </c>
    </row>
    <row r="150" spans="1:3" x14ac:dyDescent="0.25">
      <c r="A150">
        <v>23266</v>
      </c>
      <c r="B150" t="s">
        <v>18</v>
      </c>
      <c r="C150" t="s">
        <v>19</v>
      </c>
    </row>
    <row r="151" spans="1:3" x14ac:dyDescent="0.25">
      <c r="A151">
        <v>23719</v>
      </c>
      <c r="B151" t="s">
        <v>684</v>
      </c>
      <c r="C151" t="s">
        <v>99</v>
      </c>
    </row>
    <row r="152" spans="1:3" x14ac:dyDescent="0.25">
      <c r="A152">
        <v>23922</v>
      </c>
      <c r="B152" t="s">
        <v>898</v>
      </c>
      <c r="C152" t="s">
        <v>471</v>
      </c>
    </row>
    <row r="153" spans="1:3" x14ac:dyDescent="0.25">
      <c r="A153">
        <v>23288</v>
      </c>
      <c r="B153" t="s">
        <v>69</v>
      </c>
      <c r="C153" t="s">
        <v>70</v>
      </c>
    </row>
    <row r="154" spans="1:3" x14ac:dyDescent="0.25">
      <c r="A154">
        <v>24191</v>
      </c>
      <c r="B154" t="s">
        <v>1179</v>
      </c>
      <c r="C154" t="s">
        <v>28</v>
      </c>
    </row>
    <row r="155" spans="1:3" x14ac:dyDescent="0.25">
      <c r="A155">
        <v>24154</v>
      </c>
      <c r="B155" t="s">
        <v>1141</v>
      </c>
      <c r="C155" t="s">
        <v>59</v>
      </c>
    </row>
    <row r="156" spans="1:3" x14ac:dyDescent="0.25">
      <c r="A156">
        <v>23455</v>
      </c>
      <c r="B156" t="s">
        <v>346</v>
      </c>
      <c r="C156" t="s">
        <v>347</v>
      </c>
    </row>
    <row r="157" spans="1:3" x14ac:dyDescent="0.25">
      <c r="A157">
        <v>23605</v>
      </c>
      <c r="B157" t="s">
        <v>542</v>
      </c>
      <c r="C157" t="s">
        <v>236</v>
      </c>
    </row>
    <row r="158" spans="1:3" x14ac:dyDescent="0.25">
      <c r="A158">
        <v>24243</v>
      </c>
      <c r="B158" t="s">
        <v>1232</v>
      </c>
      <c r="C158" t="s">
        <v>88</v>
      </c>
    </row>
    <row r="159" spans="1:3" x14ac:dyDescent="0.25">
      <c r="A159">
        <v>23564</v>
      </c>
      <c r="B159" t="s">
        <v>493</v>
      </c>
      <c r="C159" t="s">
        <v>57</v>
      </c>
    </row>
    <row r="160" spans="1:3" x14ac:dyDescent="0.25">
      <c r="A160">
        <v>23731</v>
      </c>
      <c r="B160" t="s">
        <v>696</v>
      </c>
      <c r="C160" t="s">
        <v>86</v>
      </c>
    </row>
    <row r="161" spans="1:3" x14ac:dyDescent="0.25">
      <c r="A161">
        <v>23740</v>
      </c>
      <c r="B161" t="s">
        <v>705</v>
      </c>
      <c r="C161" t="s">
        <v>150</v>
      </c>
    </row>
    <row r="162" spans="1:3" x14ac:dyDescent="0.25">
      <c r="A162">
        <v>23604</v>
      </c>
      <c r="B162" t="s">
        <v>540</v>
      </c>
      <c r="C162" t="s">
        <v>541</v>
      </c>
    </row>
    <row r="163" spans="1:3" x14ac:dyDescent="0.25">
      <c r="A163">
        <v>23954</v>
      </c>
      <c r="B163" t="s">
        <v>931</v>
      </c>
      <c r="C163" t="s">
        <v>158</v>
      </c>
    </row>
    <row r="164" spans="1:3" x14ac:dyDescent="0.25">
      <c r="A164">
        <v>23304</v>
      </c>
      <c r="B164" t="s">
        <v>100</v>
      </c>
      <c r="C164" t="s">
        <v>84</v>
      </c>
    </row>
    <row r="165" spans="1:3" x14ac:dyDescent="0.25">
      <c r="A165">
        <v>23775</v>
      </c>
      <c r="B165" t="s">
        <v>741</v>
      </c>
      <c r="C165" t="s">
        <v>742</v>
      </c>
    </row>
    <row r="166" spans="1:3" x14ac:dyDescent="0.25">
      <c r="A166">
        <v>23667</v>
      </c>
      <c r="B166" t="s">
        <v>625</v>
      </c>
      <c r="C166" t="s">
        <v>261</v>
      </c>
    </row>
    <row r="167" spans="1:3" x14ac:dyDescent="0.25">
      <c r="A167">
        <v>23859</v>
      </c>
      <c r="B167" t="s">
        <v>833</v>
      </c>
      <c r="C167" t="s">
        <v>834</v>
      </c>
    </row>
    <row r="168" spans="1:3" x14ac:dyDescent="0.25">
      <c r="A168">
        <v>23857</v>
      </c>
      <c r="B168" t="s">
        <v>831</v>
      </c>
      <c r="C168" t="s">
        <v>624</v>
      </c>
    </row>
    <row r="169" spans="1:3" x14ac:dyDescent="0.25">
      <c r="A169">
        <v>23274</v>
      </c>
      <c r="B169" t="s">
        <v>38</v>
      </c>
      <c r="C169" t="s">
        <v>28</v>
      </c>
    </row>
    <row r="170" spans="1:3" x14ac:dyDescent="0.25">
      <c r="A170">
        <v>24012</v>
      </c>
      <c r="B170" t="s">
        <v>995</v>
      </c>
      <c r="C170" t="s">
        <v>378</v>
      </c>
    </row>
    <row r="171" spans="1:3" x14ac:dyDescent="0.25">
      <c r="A171">
        <v>23753</v>
      </c>
      <c r="B171" t="s">
        <v>719</v>
      </c>
      <c r="C171" t="s">
        <v>28</v>
      </c>
    </row>
    <row r="172" spans="1:3" x14ac:dyDescent="0.25">
      <c r="A172">
        <v>23515</v>
      </c>
      <c r="B172" t="s">
        <v>426</v>
      </c>
      <c r="C172" t="s">
        <v>427</v>
      </c>
    </row>
    <row r="173" spans="1:3" x14ac:dyDescent="0.25">
      <c r="A173">
        <v>23929</v>
      </c>
      <c r="B173" t="s">
        <v>905</v>
      </c>
      <c r="C173" t="s">
        <v>54</v>
      </c>
    </row>
    <row r="174" spans="1:3" x14ac:dyDescent="0.25">
      <c r="A174">
        <v>24259</v>
      </c>
      <c r="B174" t="s">
        <v>1249</v>
      </c>
      <c r="C174" t="s">
        <v>186</v>
      </c>
    </row>
    <row r="175" spans="1:3" x14ac:dyDescent="0.25">
      <c r="A175">
        <v>24114</v>
      </c>
      <c r="B175" t="s">
        <v>1099</v>
      </c>
      <c r="C175" t="s">
        <v>513</v>
      </c>
    </row>
    <row r="176" spans="1:3" x14ac:dyDescent="0.25">
      <c r="A176">
        <v>23940</v>
      </c>
      <c r="B176" t="s">
        <v>916</v>
      </c>
      <c r="C176" t="s">
        <v>88</v>
      </c>
    </row>
    <row r="177" spans="1:3" x14ac:dyDescent="0.25">
      <c r="A177">
        <v>24146</v>
      </c>
      <c r="B177" t="s">
        <v>1133</v>
      </c>
      <c r="C177" t="s">
        <v>550</v>
      </c>
    </row>
    <row r="178" spans="1:3" x14ac:dyDescent="0.25">
      <c r="A178">
        <v>23671</v>
      </c>
      <c r="B178" t="s">
        <v>630</v>
      </c>
      <c r="C178" t="s">
        <v>22</v>
      </c>
    </row>
    <row r="179" spans="1:3" x14ac:dyDescent="0.25">
      <c r="A179">
        <v>23910</v>
      </c>
      <c r="B179" t="s">
        <v>885</v>
      </c>
      <c r="C179" t="s">
        <v>30</v>
      </c>
    </row>
    <row r="180" spans="1:3" x14ac:dyDescent="0.25">
      <c r="A180">
        <v>24130</v>
      </c>
      <c r="B180" t="s">
        <v>1117</v>
      </c>
      <c r="C180" t="s">
        <v>52</v>
      </c>
    </row>
    <row r="181" spans="1:3" x14ac:dyDescent="0.25">
      <c r="A181">
        <v>23694</v>
      </c>
      <c r="B181" t="s">
        <v>655</v>
      </c>
      <c r="C181" t="s">
        <v>656</v>
      </c>
    </row>
    <row r="182" spans="1:3" x14ac:dyDescent="0.25">
      <c r="A182">
        <v>23348</v>
      </c>
      <c r="B182" t="s">
        <v>179</v>
      </c>
      <c r="C182" t="s">
        <v>180</v>
      </c>
    </row>
    <row r="183" spans="1:3" x14ac:dyDescent="0.25">
      <c r="A183">
        <v>23804</v>
      </c>
      <c r="B183" t="s">
        <v>774</v>
      </c>
      <c r="C183" t="s">
        <v>228</v>
      </c>
    </row>
    <row r="184" spans="1:3" x14ac:dyDescent="0.25">
      <c r="A184">
        <v>23416</v>
      </c>
      <c r="B184" t="s">
        <v>289</v>
      </c>
      <c r="C184" t="s">
        <v>290</v>
      </c>
    </row>
    <row r="185" spans="1:3" x14ac:dyDescent="0.25">
      <c r="A185">
        <v>23370</v>
      </c>
      <c r="B185" t="s">
        <v>216</v>
      </c>
      <c r="C185" t="s">
        <v>138</v>
      </c>
    </row>
    <row r="186" spans="1:3" x14ac:dyDescent="0.25">
      <c r="A186">
        <v>23797</v>
      </c>
      <c r="B186" t="s">
        <v>767</v>
      </c>
      <c r="C186" t="s">
        <v>223</v>
      </c>
    </row>
    <row r="187" spans="1:3" x14ac:dyDescent="0.25">
      <c r="A187">
        <v>23567</v>
      </c>
      <c r="B187" t="s">
        <v>497</v>
      </c>
      <c r="C187" t="s">
        <v>54</v>
      </c>
    </row>
    <row r="188" spans="1:3" x14ac:dyDescent="0.25">
      <c r="A188">
        <v>23298</v>
      </c>
      <c r="B188" t="s">
        <v>89</v>
      </c>
      <c r="C188" t="s">
        <v>90</v>
      </c>
    </row>
    <row r="189" spans="1:3" x14ac:dyDescent="0.25">
      <c r="A189">
        <v>23844</v>
      </c>
      <c r="B189" t="s">
        <v>818</v>
      </c>
      <c r="C189" t="s">
        <v>304</v>
      </c>
    </row>
    <row r="190" spans="1:3" x14ac:dyDescent="0.25">
      <c r="A190">
        <v>23544</v>
      </c>
      <c r="B190" t="s">
        <v>466</v>
      </c>
      <c r="C190" t="s">
        <v>256</v>
      </c>
    </row>
    <row r="191" spans="1:3" x14ac:dyDescent="0.25">
      <c r="A191">
        <v>23905</v>
      </c>
      <c r="B191" t="s">
        <v>880</v>
      </c>
      <c r="C191" t="s">
        <v>121</v>
      </c>
    </row>
    <row r="192" spans="1:3" x14ac:dyDescent="0.25">
      <c r="A192">
        <v>23482</v>
      </c>
      <c r="B192" t="s">
        <v>386</v>
      </c>
      <c r="C192" t="s">
        <v>102</v>
      </c>
    </row>
    <row r="193" spans="1:3" x14ac:dyDescent="0.25">
      <c r="A193">
        <v>24059</v>
      </c>
      <c r="B193" t="s">
        <v>1043</v>
      </c>
      <c r="C193" t="s">
        <v>436</v>
      </c>
    </row>
    <row r="194" spans="1:3" x14ac:dyDescent="0.25">
      <c r="A194">
        <v>23776</v>
      </c>
      <c r="B194" t="s">
        <v>743</v>
      </c>
      <c r="C194" t="s">
        <v>462</v>
      </c>
    </row>
    <row r="195" spans="1:3" x14ac:dyDescent="0.25">
      <c r="A195">
        <v>23581</v>
      </c>
      <c r="B195" t="s">
        <v>514</v>
      </c>
      <c r="C195" t="s">
        <v>469</v>
      </c>
    </row>
    <row r="196" spans="1:3" x14ac:dyDescent="0.25">
      <c r="A196">
        <v>23997</v>
      </c>
      <c r="B196" t="s">
        <v>977</v>
      </c>
      <c r="C196" t="s">
        <v>207</v>
      </c>
    </row>
    <row r="197" spans="1:3" x14ac:dyDescent="0.25">
      <c r="A197">
        <v>24136</v>
      </c>
      <c r="B197" t="s">
        <v>1123</v>
      </c>
      <c r="C197" t="s">
        <v>442</v>
      </c>
    </row>
    <row r="198" spans="1:3" x14ac:dyDescent="0.25">
      <c r="A198">
        <v>23790</v>
      </c>
      <c r="B198" t="s">
        <v>758</v>
      </c>
      <c r="C198" t="s">
        <v>759</v>
      </c>
    </row>
    <row r="199" spans="1:3" x14ac:dyDescent="0.25">
      <c r="A199">
        <v>24133</v>
      </c>
      <c r="B199" t="s">
        <v>1120</v>
      </c>
      <c r="C199" t="s">
        <v>617</v>
      </c>
    </row>
    <row r="200" spans="1:3" x14ac:dyDescent="0.25">
      <c r="A200">
        <v>23939</v>
      </c>
      <c r="B200" t="s">
        <v>915</v>
      </c>
      <c r="C200" t="s">
        <v>745</v>
      </c>
    </row>
    <row r="201" spans="1:3" x14ac:dyDescent="0.25">
      <c r="A201">
        <v>23600</v>
      </c>
      <c r="B201" t="s">
        <v>536</v>
      </c>
      <c r="C201" t="s">
        <v>92</v>
      </c>
    </row>
    <row r="202" spans="1:3" x14ac:dyDescent="0.25">
      <c r="A202">
        <v>23832</v>
      </c>
      <c r="B202" t="s">
        <v>804</v>
      </c>
      <c r="C202" t="s">
        <v>557</v>
      </c>
    </row>
    <row r="203" spans="1:3" x14ac:dyDescent="0.25">
      <c r="A203">
        <v>23674</v>
      </c>
      <c r="B203" t="s">
        <v>633</v>
      </c>
      <c r="C203" t="s">
        <v>602</v>
      </c>
    </row>
    <row r="204" spans="1:3" x14ac:dyDescent="0.25">
      <c r="A204">
        <v>23267</v>
      </c>
      <c r="B204" t="s">
        <v>21</v>
      </c>
      <c r="C204" t="s">
        <v>22</v>
      </c>
    </row>
    <row r="205" spans="1:3" x14ac:dyDescent="0.25">
      <c r="A205">
        <v>23679</v>
      </c>
      <c r="B205" t="s">
        <v>638</v>
      </c>
      <c r="C205" t="s">
        <v>167</v>
      </c>
    </row>
    <row r="206" spans="1:3" x14ac:dyDescent="0.25">
      <c r="A206">
        <v>24150</v>
      </c>
      <c r="B206" t="s">
        <v>1137</v>
      </c>
      <c r="C206" t="s">
        <v>1108</v>
      </c>
    </row>
    <row r="207" spans="1:3" x14ac:dyDescent="0.25">
      <c r="A207">
        <v>23271</v>
      </c>
      <c r="B207" t="s">
        <v>32</v>
      </c>
      <c r="C207" t="s">
        <v>33</v>
      </c>
    </row>
    <row r="208" spans="1:3" x14ac:dyDescent="0.25">
      <c r="A208">
        <v>23658</v>
      </c>
      <c r="B208" t="s">
        <v>612</v>
      </c>
      <c r="C208" t="s">
        <v>427</v>
      </c>
    </row>
    <row r="209" spans="1:3" x14ac:dyDescent="0.25">
      <c r="A209">
        <v>24171</v>
      </c>
      <c r="B209" t="s">
        <v>1159</v>
      </c>
      <c r="C209" t="s">
        <v>61</v>
      </c>
    </row>
    <row r="210" spans="1:3" x14ac:dyDescent="0.25">
      <c r="A210">
        <v>23754</v>
      </c>
      <c r="B210" t="s">
        <v>720</v>
      </c>
      <c r="C210" t="s">
        <v>184</v>
      </c>
    </row>
    <row r="211" spans="1:3" x14ac:dyDescent="0.25">
      <c r="A211">
        <v>23785</v>
      </c>
      <c r="B211" t="s">
        <v>753</v>
      </c>
      <c r="C211" t="s">
        <v>742</v>
      </c>
    </row>
    <row r="212" spans="1:3" x14ac:dyDescent="0.25">
      <c r="A212">
        <v>23341</v>
      </c>
      <c r="B212" t="s">
        <v>166</v>
      </c>
      <c r="C212" t="s">
        <v>167</v>
      </c>
    </row>
    <row r="213" spans="1:3" x14ac:dyDescent="0.25">
      <c r="A213">
        <v>23729</v>
      </c>
      <c r="B213" t="s">
        <v>694</v>
      </c>
      <c r="C213" t="s">
        <v>144</v>
      </c>
    </row>
    <row r="214" spans="1:3" x14ac:dyDescent="0.25">
      <c r="A214">
        <v>23476</v>
      </c>
      <c r="B214" t="s">
        <v>379</v>
      </c>
      <c r="C214" t="s">
        <v>35</v>
      </c>
    </row>
    <row r="215" spans="1:3" x14ac:dyDescent="0.25">
      <c r="A215">
        <v>24024</v>
      </c>
      <c r="B215" t="s">
        <v>1008</v>
      </c>
      <c r="C215" t="s">
        <v>72</v>
      </c>
    </row>
    <row r="216" spans="1:3" x14ac:dyDescent="0.25">
      <c r="A216">
        <v>23565</v>
      </c>
      <c r="B216" t="s">
        <v>494</v>
      </c>
      <c r="C216" t="s">
        <v>133</v>
      </c>
    </row>
    <row r="217" spans="1:3" x14ac:dyDescent="0.25">
      <c r="A217">
        <v>23312</v>
      </c>
      <c r="B217" t="s">
        <v>115</v>
      </c>
      <c r="C217" t="s">
        <v>116</v>
      </c>
    </row>
    <row r="218" spans="1:3" x14ac:dyDescent="0.25">
      <c r="A218">
        <v>23980</v>
      </c>
      <c r="B218" t="s">
        <v>959</v>
      </c>
      <c r="C218" t="s">
        <v>484</v>
      </c>
    </row>
    <row r="219" spans="1:3" x14ac:dyDescent="0.25">
      <c r="A219">
        <v>23684</v>
      </c>
      <c r="B219" t="s">
        <v>643</v>
      </c>
      <c r="C219" t="s">
        <v>243</v>
      </c>
    </row>
    <row r="220" spans="1:3" x14ac:dyDescent="0.25">
      <c r="A220">
        <v>24001</v>
      </c>
      <c r="B220" t="s">
        <v>982</v>
      </c>
      <c r="C220" t="s">
        <v>169</v>
      </c>
    </row>
    <row r="221" spans="1:3" x14ac:dyDescent="0.25">
      <c r="A221">
        <v>23835</v>
      </c>
      <c r="B221" t="s">
        <v>807</v>
      </c>
      <c r="C221" t="s">
        <v>808</v>
      </c>
    </row>
    <row r="222" spans="1:3" x14ac:dyDescent="0.25">
      <c r="A222">
        <v>23400</v>
      </c>
      <c r="B222" t="s">
        <v>262</v>
      </c>
      <c r="C222" t="s">
        <v>263</v>
      </c>
    </row>
    <row r="223" spans="1:3" x14ac:dyDescent="0.25">
      <c r="A223">
        <v>23443</v>
      </c>
      <c r="B223" t="s">
        <v>330</v>
      </c>
      <c r="C223" t="s">
        <v>88</v>
      </c>
    </row>
    <row r="224" spans="1:3" x14ac:dyDescent="0.25">
      <c r="A224">
        <v>23486</v>
      </c>
      <c r="B224" t="s">
        <v>391</v>
      </c>
      <c r="C224" t="s">
        <v>86</v>
      </c>
    </row>
    <row r="225" spans="1:3" x14ac:dyDescent="0.25">
      <c r="A225">
        <v>24021</v>
      </c>
      <c r="B225" t="s">
        <v>1005</v>
      </c>
      <c r="C225" t="s">
        <v>587</v>
      </c>
    </row>
    <row r="226" spans="1:3" x14ac:dyDescent="0.25">
      <c r="A226">
        <v>23734</v>
      </c>
      <c r="B226" t="s">
        <v>699</v>
      </c>
      <c r="C226" t="s">
        <v>283</v>
      </c>
    </row>
    <row r="227" spans="1:3" x14ac:dyDescent="0.25">
      <c r="A227">
        <v>24142</v>
      </c>
      <c r="B227" t="s">
        <v>1129</v>
      </c>
      <c r="C227" t="s">
        <v>356</v>
      </c>
    </row>
    <row r="228" spans="1:3" x14ac:dyDescent="0.25">
      <c r="A228">
        <v>23993</v>
      </c>
      <c r="B228" t="s">
        <v>973</v>
      </c>
      <c r="C228" t="s">
        <v>473</v>
      </c>
    </row>
    <row r="229" spans="1:3" x14ac:dyDescent="0.25">
      <c r="A229">
        <v>23401</v>
      </c>
      <c r="B229" t="s">
        <v>264</v>
      </c>
      <c r="C229" t="s">
        <v>265</v>
      </c>
    </row>
    <row r="230" spans="1:3" x14ac:dyDescent="0.25">
      <c r="A230">
        <v>23822</v>
      </c>
      <c r="B230" t="s">
        <v>793</v>
      </c>
      <c r="C230" t="s">
        <v>378</v>
      </c>
    </row>
    <row r="231" spans="1:3" x14ac:dyDescent="0.25">
      <c r="A231">
        <v>24236</v>
      </c>
      <c r="B231" t="s">
        <v>1225</v>
      </c>
      <c r="C231" t="s">
        <v>302</v>
      </c>
    </row>
    <row r="232" spans="1:3" x14ac:dyDescent="0.25">
      <c r="A232">
        <v>23750</v>
      </c>
      <c r="B232" t="s">
        <v>716</v>
      </c>
      <c r="C232" t="s">
        <v>138</v>
      </c>
    </row>
    <row r="233" spans="1:3" x14ac:dyDescent="0.25">
      <c r="A233">
        <v>23985</v>
      </c>
      <c r="B233" t="s">
        <v>964</v>
      </c>
      <c r="C233" t="s">
        <v>651</v>
      </c>
    </row>
    <row r="234" spans="1:3" x14ac:dyDescent="0.25">
      <c r="A234">
        <v>23306</v>
      </c>
      <c r="B234" t="s">
        <v>103</v>
      </c>
      <c r="C234" t="s">
        <v>104</v>
      </c>
    </row>
    <row r="235" spans="1:3" x14ac:dyDescent="0.25">
      <c r="A235">
        <v>24103</v>
      </c>
      <c r="B235" t="s">
        <v>1088</v>
      </c>
      <c r="C235" t="s">
        <v>173</v>
      </c>
    </row>
    <row r="236" spans="1:3" x14ac:dyDescent="0.25">
      <c r="A236">
        <v>24152</v>
      </c>
      <c r="B236" t="s">
        <v>1139</v>
      </c>
      <c r="C236" t="s">
        <v>302</v>
      </c>
    </row>
    <row r="237" spans="1:3" x14ac:dyDescent="0.25">
      <c r="A237">
        <v>23862</v>
      </c>
      <c r="B237" t="s">
        <v>837</v>
      </c>
      <c r="C237" t="s">
        <v>296</v>
      </c>
    </row>
    <row r="238" spans="1:3" x14ac:dyDescent="0.25">
      <c r="A238">
        <v>23632</v>
      </c>
      <c r="B238" t="s">
        <v>579</v>
      </c>
      <c r="C238" t="s">
        <v>84</v>
      </c>
    </row>
    <row r="239" spans="1:3" x14ac:dyDescent="0.25">
      <c r="A239">
        <v>23428</v>
      </c>
      <c r="B239" t="s">
        <v>310</v>
      </c>
      <c r="C239" t="s">
        <v>203</v>
      </c>
    </row>
    <row r="240" spans="1:3" x14ac:dyDescent="0.25">
      <c r="A240">
        <v>24208</v>
      </c>
      <c r="B240" t="s">
        <v>1197</v>
      </c>
      <c r="C240" t="s">
        <v>59</v>
      </c>
    </row>
    <row r="241" spans="1:3" x14ac:dyDescent="0.25">
      <c r="A241">
        <v>24251</v>
      </c>
      <c r="B241" t="s">
        <v>1241</v>
      </c>
      <c r="C241" t="s">
        <v>1236</v>
      </c>
    </row>
    <row r="242" spans="1:3" x14ac:dyDescent="0.25">
      <c r="A242">
        <v>23992</v>
      </c>
      <c r="B242" t="s">
        <v>971</v>
      </c>
      <c r="C242" t="s">
        <v>972</v>
      </c>
    </row>
    <row r="243" spans="1:3" x14ac:dyDescent="0.25">
      <c r="A243">
        <v>23907</v>
      </c>
      <c r="B243" t="s">
        <v>882</v>
      </c>
      <c r="C243" t="s">
        <v>288</v>
      </c>
    </row>
    <row r="244" spans="1:3" x14ac:dyDescent="0.25">
      <c r="A244">
        <v>23727</v>
      </c>
      <c r="B244" t="s">
        <v>692</v>
      </c>
      <c r="C244" t="s">
        <v>133</v>
      </c>
    </row>
    <row r="245" spans="1:3" x14ac:dyDescent="0.25">
      <c r="A245">
        <v>24188</v>
      </c>
      <c r="B245" t="s">
        <v>1176</v>
      </c>
      <c r="C245" t="s">
        <v>404</v>
      </c>
    </row>
    <row r="246" spans="1:3" x14ac:dyDescent="0.25">
      <c r="A246">
        <v>23584</v>
      </c>
      <c r="B246" t="s">
        <v>517</v>
      </c>
      <c r="C246" t="s">
        <v>37</v>
      </c>
    </row>
    <row r="247" spans="1:3" x14ac:dyDescent="0.25">
      <c r="A247">
        <v>24077</v>
      </c>
      <c r="B247" t="s">
        <v>1062</v>
      </c>
      <c r="C247" t="s">
        <v>269</v>
      </c>
    </row>
    <row r="248" spans="1:3" x14ac:dyDescent="0.25">
      <c r="A248">
        <v>23466</v>
      </c>
      <c r="B248" t="s">
        <v>364</v>
      </c>
      <c r="C248" t="s">
        <v>201</v>
      </c>
    </row>
    <row r="249" spans="1:3" x14ac:dyDescent="0.25">
      <c r="A249">
        <v>23525</v>
      </c>
      <c r="B249" t="s">
        <v>440</v>
      </c>
      <c r="C249" t="s">
        <v>116</v>
      </c>
    </row>
    <row r="250" spans="1:3" x14ac:dyDescent="0.25">
      <c r="A250">
        <v>23573</v>
      </c>
      <c r="B250" t="s">
        <v>504</v>
      </c>
      <c r="C250" t="s">
        <v>127</v>
      </c>
    </row>
    <row r="251" spans="1:3" x14ac:dyDescent="0.25">
      <c r="A251">
        <v>23612</v>
      </c>
      <c r="B251" t="s">
        <v>551</v>
      </c>
      <c r="C251" t="s">
        <v>35</v>
      </c>
    </row>
    <row r="252" spans="1:3" x14ac:dyDescent="0.25">
      <c r="A252">
        <v>24007</v>
      </c>
      <c r="B252" t="s">
        <v>989</v>
      </c>
      <c r="C252" t="s">
        <v>236</v>
      </c>
    </row>
    <row r="253" spans="1:3" x14ac:dyDescent="0.25">
      <c r="A253">
        <v>23423</v>
      </c>
      <c r="B253" t="s">
        <v>301</v>
      </c>
      <c r="C253" t="s">
        <v>302</v>
      </c>
    </row>
    <row r="254" spans="1:3" x14ac:dyDescent="0.25">
      <c r="A254">
        <v>23263</v>
      </c>
      <c r="B254" t="s">
        <v>9</v>
      </c>
      <c r="C254" t="s">
        <v>10</v>
      </c>
    </row>
    <row r="255" spans="1:3" x14ac:dyDescent="0.25">
      <c r="A255">
        <v>23597</v>
      </c>
      <c r="B255" t="s">
        <v>532</v>
      </c>
      <c r="C255" t="s">
        <v>533</v>
      </c>
    </row>
    <row r="256" spans="1:3" x14ac:dyDescent="0.25">
      <c r="A256">
        <v>23743</v>
      </c>
      <c r="B256" t="s">
        <v>708</v>
      </c>
      <c r="C256" t="s">
        <v>76</v>
      </c>
    </row>
    <row r="257" spans="1:3" x14ac:dyDescent="0.25">
      <c r="A257">
        <v>24232</v>
      </c>
      <c r="B257" t="s">
        <v>1221</v>
      </c>
      <c r="C257" t="s">
        <v>745</v>
      </c>
    </row>
    <row r="258" spans="1:3" x14ac:dyDescent="0.25">
      <c r="A258">
        <v>23676</v>
      </c>
      <c r="B258" t="s">
        <v>635</v>
      </c>
      <c r="C258" t="s">
        <v>96</v>
      </c>
    </row>
    <row r="259" spans="1:3" x14ac:dyDescent="0.25">
      <c r="A259">
        <v>24078</v>
      </c>
      <c r="B259" t="s">
        <v>1063</v>
      </c>
      <c r="C259" t="s">
        <v>599</v>
      </c>
    </row>
    <row r="260" spans="1:3" x14ac:dyDescent="0.25">
      <c r="A260">
        <v>23824</v>
      </c>
      <c r="B260" t="s">
        <v>795</v>
      </c>
      <c r="C260" t="s">
        <v>167</v>
      </c>
    </row>
    <row r="261" spans="1:3" x14ac:dyDescent="0.25">
      <c r="A261">
        <v>23881</v>
      </c>
      <c r="B261" t="s">
        <v>856</v>
      </c>
      <c r="C261" t="s">
        <v>33</v>
      </c>
    </row>
    <row r="262" spans="1:3" x14ac:dyDescent="0.25">
      <c r="A262">
        <v>23979</v>
      </c>
      <c r="B262" t="s">
        <v>958</v>
      </c>
      <c r="C262" t="s">
        <v>298</v>
      </c>
    </row>
    <row r="263" spans="1:3" x14ac:dyDescent="0.25">
      <c r="A263">
        <v>23981</v>
      </c>
      <c r="B263" t="s">
        <v>960</v>
      </c>
      <c r="C263" t="s">
        <v>503</v>
      </c>
    </row>
    <row r="264" spans="1:3" x14ac:dyDescent="0.25">
      <c r="A264">
        <v>24198</v>
      </c>
      <c r="B264" t="s">
        <v>1186</v>
      </c>
      <c r="C264" t="s">
        <v>102</v>
      </c>
    </row>
    <row r="265" spans="1:3" x14ac:dyDescent="0.25">
      <c r="A265">
        <v>24089</v>
      </c>
      <c r="B265" t="s">
        <v>1074</v>
      </c>
      <c r="C265" t="s">
        <v>314</v>
      </c>
    </row>
    <row r="266" spans="1:3" x14ac:dyDescent="0.25">
      <c r="A266">
        <v>23585</v>
      </c>
      <c r="B266" t="s">
        <v>518</v>
      </c>
      <c r="C266" t="s">
        <v>503</v>
      </c>
    </row>
    <row r="267" spans="1:3" x14ac:dyDescent="0.25">
      <c r="A267">
        <v>24211</v>
      </c>
      <c r="B267" t="s">
        <v>1200</v>
      </c>
      <c r="C267" t="s">
        <v>25</v>
      </c>
    </row>
    <row r="268" spans="1:3" x14ac:dyDescent="0.25">
      <c r="A268">
        <v>23318</v>
      </c>
      <c r="B268" t="s">
        <v>124</v>
      </c>
      <c r="C268" t="s">
        <v>125</v>
      </c>
    </row>
    <row r="269" spans="1:3" x14ac:dyDescent="0.25">
      <c r="A269">
        <v>24125</v>
      </c>
      <c r="B269" t="s">
        <v>1112</v>
      </c>
      <c r="C269" t="s">
        <v>430</v>
      </c>
    </row>
    <row r="270" spans="1:3" x14ac:dyDescent="0.25">
      <c r="A270">
        <v>23587</v>
      </c>
      <c r="B270" t="s">
        <v>520</v>
      </c>
      <c r="C270" t="s">
        <v>223</v>
      </c>
    </row>
    <row r="271" spans="1:3" x14ac:dyDescent="0.25">
      <c r="A271">
        <v>23969</v>
      </c>
      <c r="B271" t="s">
        <v>947</v>
      </c>
      <c r="C271" t="s">
        <v>948</v>
      </c>
    </row>
    <row r="272" spans="1:3" x14ac:dyDescent="0.25">
      <c r="A272">
        <v>23611</v>
      </c>
      <c r="B272" t="s">
        <v>549</v>
      </c>
      <c r="C272" t="s">
        <v>550</v>
      </c>
    </row>
    <row r="273" spans="1:3" x14ac:dyDescent="0.25">
      <c r="A273">
        <v>23918</v>
      </c>
      <c r="B273" t="s">
        <v>893</v>
      </c>
      <c r="C273" t="s">
        <v>173</v>
      </c>
    </row>
    <row r="274" spans="1:3" x14ac:dyDescent="0.25">
      <c r="A274">
        <v>24140</v>
      </c>
      <c r="B274" t="s">
        <v>1127</v>
      </c>
      <c r="C274" t="s">
        <v>146</v>
      </c>
    </row>
    <row r="275" spans="1:3" x14ac:dyDescent="0.25">
      <c r="A275">
        <v>23559</v>
      </c>
      <c r="B275" t="s">
        <v>488</v>
      </c>
      <c r="C275" t="s">
        <v>114</v>
      </c>
    </row>
    <row r="276" spans="1:3" x14ac:dyDescent="0.25">
      <c r="A276">
        <v>23603</v>
      </c>
      <c r="B276" t="s">
        <v>539</v>
      </c>
      <c r="C276" t="s">
        <v>252</v>
      </c>
    </row>
    <row r="277" spans="1:3" x14ac:dyDescent="0.25">
      <c r="A277">
        <v>23828</v>
      </c>
      <c r="B277" t="s">
        <v>799</v>
      </c>
      <c r="C277" t="s">
        <v>272</v>
      </c>
    </row>
    <row r="278" spans="1:3" x14ac:dyDescent="0.25">
      <c r="A278">
        <v>24159</v>
      </c>
      <c r="B278" t="s">
        <v>1146</v>
      </c>
      <c r="C278" t="s">
        <v>992</v>
      </c>
    </row>
    <row r="279" spans="1:3" x14ac:dyDescent="0.25">
      <c r="A279">
        <v>23636</v>
      </c>
      <c r="B279" t="s">
        <v>583</v>
      </c>
      <c r="C279" t="s">
        <v>457</v>
      </c>
    </row>
    <row r="280" spans="1:3" x14ac:dyDescent="0.25">
      <c r="A280">
        <v>24062</v>
      </c>
      <c r="B280" t="s">
        <v>1046</v>
      </c>
      <c r="C280" t="s">
        <v>336</v>
      </c>
    </row>
    <row r="281" spans="1:3" x14ac:dyDescent="0.25">
      <c r="A281">
        <v>23568</v>
      </c>
      <c r="B281" t="s">
        <v>498</v>
      </c>
      <c r="C281" t="s">
        <v>232</v>
      </c>
    </row>
    <row r="282" spans="1:3" x14ac:dyDescent="0.25">
      <c r="A282">
        <v>23866</v>
      </c>
      <c r="B282" t="s">
        <v>841</v>
      </c>
      <c r="C282" t="s">
        <v>19</v>
      </c>
    </row>
    <row r="283" spans="1:3" x14ac:dyDescent="0.25">
      <c r="A283">
        <v>24100</v>
      </c>
      <c r="B283" t="s">
        <v>1085</v>
      </c>
      <c r="C283" t="s">
        <v>476</v>
      </c>
    </row>
    <row r="284" spans="1:3" x14ac:dyDescent="0.25">
      <c r="A284">
        <v>23508</v>
      </c>
      <c r="B284" t="s">
        <v>417</v>
      </c>
      <c r="C284" t="s">
        <v>158</v>
      </c>
    </row>
    <row r="285" spans="1:3" x14ac:dyDescent="0.25">
      <c r="A285">
        <v>23955</v>
      </c>
      <c r="B285" t="s">
        <v>932</v>
      </c>
      <c r="C285" t="s">
        <v>808</v>
      </c>
    </row>
    <row r="286" spans="1:3" x14ac:dyDescent="0.25">
      <c r="A286">
        <v>23620</v>
      </c>
      <c r="B286" t="s">
        <v>562</v>
      </c>
      <c r="C286" t="s">
        <v>86</v>
      </c>
    </row>
    <row r="287" spans="1:3" x14ac:dyDescent="0.25">
      <c r="A287">
        <v>23468</v>
      </c>
      <c r="B287" t="s">
        <v>367</v>
      </c>
      <c r="C287" t="s">
        <v>347</v>
      </c>
    </row>
    <row r="288" spans="1:3" x14ac:dyDescent="0.25">
      <c r="A288">
        <v>23730</v>
      </c>
      <c r="B288" t="s">
        <v>695</v>
      </c>
      <c r="C288" t="s">
        <v>619</v>
      </c>
    </row>
    <row r="289" spans="1:3" x14ac:dyDescent="0.25">
      <c r="A289">
        <v>23571</v>
      </c>
      <c r="B289" t="s">
        <v>501</v>
      </c>
      <c r="C289" t="s">
        <v>462</v>
      </c>
    </row>
    <row r="290" spans="1:3" x14ac:dyDescent="0.25">
      <c r="A290">
        <v>23645</v>
      </c>
      <c r="B290" t="s">
        <v>595</v>
      </c>
      <c r="C290" t="s">
        <v>238</v>
      </c>
    </row>
    <row r="291" spans="1:3" x14ac:dyDescent="0.25">
      <c r="A291">
        <v>24250</v>
      </c>
      <c r="B291" t="s">
        <v>1240</v>
      </c>
      <c r="C291" t="s">
        <v>178</v>
      </c>
    </row>
    <row r="292" spans="1:3" x14ac:dyDescent="0.25">
      <c r="A292">
        <v>24245</v>
      </c>
      <c r="B292" t="s">
        <v>1234</v>
      </c>
      <c r="C292" t="s">
        <v>981</v>
      </c>
    </row>
    <row r="293" spans="1:3" x14ac:dyDescent="0.25">
      <c r="A293">
        <v>23781</v>
      </c>
      <c r="B293" t="s">
        <v>749</v>
      </c>
      <c r="C293" t="s">
        <v>30</v>
      </c>
    </row>
    <row r="294" spans="1:3" x14ac:dyDescent="0.25">
      <c r="A294">
        <v>23960</v>
      </c>
      <c r="B294" t="s">
        <v>937</v>
      </c>
      <c r="C294" t="s">
        <v>82</v>
      </c>
    </row>
    <row r="295" spans="1:3" x14ac:dyDescent="0.25">
      <c r="A295">
        <v>23456</v>
      </c>
      <c r="B295" t="s">
        <v>348</v>
      </c>
      <c r="C295" t="s">
        <v>316</v>
      </c>
    </row>
    <row r="296" spans="1:3" x14ac:dyDescent="0.25">
      <c r="A296">
        <v>23656</v>
      </c>
      <c r="B296" t="s">
        <v>610</v>
      </c>
      <c r="C296" t="s">
        <v>265</v>
      </c>
    </row>
    <row r="297" spans="1:3" x14ac:dyDescent="0.25">
      <c r="A297">
        <v>23418</v>
      </c>
      <c r="B297" t="s">
        <v>293</v>
      </c>
      <c r="C297" t="s">
        <v>294</v>
      </c>
    </row>
    <row r="298" spans="1:3" x14ac:dyDescent="0.25">
      <c r="A298">
        <v>23957</v>
      </c>
      <c r="B298" t="s">
        <v>934</v>
      </c>
      <c r="C298" t="s">
        <v>196</v>
      </c>
    </row>
    <row r="299" spans="1:3" x14ac:dyDescent="0.25">
      <c r="A299">
        <v>23826</v>
      </c>
      <c r="B299" t="s">
        <v>797</v>
      </c>
      <c r="C299" t="s">
        <v>710</v>
      </c>
    </row>
    <row r="300" spans="1:3" x14ac:dyDescent="0.25">
      <c r="A300">
        <v>23576</v>
      </c>
      <c r="B300" t="s">
        <v>508</v>
      </c>
      <c r="C300" t="s">
        <v>57</v>
      </c>
    </row>
    <row r="301" spans="1:3" x14ac:dyDescent="0.25">
      <c r="A301">
        <v>24094</v>
      </c>
      <c r="B301" t="s">
        <v>1079</v>
      </c>
      <c r="C301" t="s">
        <v>78</v>
      </c>
    </row>
    <row r="302" spans="1:3" x14ac:dyDescent="0.25">
      <c r="A302">
        <v>23357</v>
      </c>
      <c r="B302" t="s">
        <v>194</v>
      </c>
      <c r="C302" t="s">
        <v>86</v>
      </c>
    </row>
    <row r="303" spans="1:3" x14ac:dyDescent="0.25">
      <c r="A303">
        <v>23280</v>
      </c>
      <c r="B303" t="s">
        <v>51</v>
      </c>
      <c r="C303" t="s">
        <v>52</v>
      </c>
    </row>
    <row r="304" spans="1:3" x14ac:dyDescent="0.25">
      <c r="A304">
        <v>23531</v>
      </c>
      <c r="B304" t="s">
        <v>449</v>
      </c>
      <c r="C304" t="s">
        <v>142</v>
      </c>
    </row>
    <row r="305" spans="1:3" x14ac:dyDescent="0.25">
      <c r="A305">
        <v>23498</v>
      </c>
      <c r="B305" t="s">
        <v>405</v>
      </c>
      <c r="C305" t="s">
        <v>269</v>
      </c>
    </row>
    <row r="306" spans="1:3" x14ac:dyDescent="0.25">
      <c r="A306">
        <v>23661</v>
      </c>
      <c r="B306" t="s">
        <v>616</v>
      </c>
      <c r="C306" t="s">
        <v>617</v>
      </c>
    </row>
    <row r="307" spans="1:3" x14ac:dyDescent="0.25">
      <c r="A307">
        <v>24116</v>
      </c>
      <c r="B307" t="s">
        <v>1102</v>
      </c>
      <c r="C307" t="s">
        <v>309</v>
      </c>
    </row>
    <row r="308" spans="1:3" x14ac:dyDescent="0.25">
      <c r="A308">
        <v>24080</v>
      </c>
      <c r="B308" t="s">
        <v>1065</v>
      </c>
      <c r="C308" t="s">
        <v>148</v>
      </c>
    </row>
    <row r="309" spans="1:3" x14ac:dyDescent="0.25">
      <c r="A309">
        <v>23774</v>
      </c>
      <c r="B309" t="s">
        <v>740</v>
      </c>
      <c r="C309" t="s">
        <v>10</v>
      </c>
    </row>
    <row r="310" spans="1:3" x14ac:dyDescent="0.25">
      <c r="A310">
        <v>24241</v>
      </c>
      <c r="B310" t="s">
        <v>1230</v>
      </c>
      <c r="C310" t="s">
        <v>599</v>
      </c>
    </row>
    <row r="311" spans="1:3" x14ac:dyDescent="0.25">
      <c r="A311">
        <v>23813</v>
      </c>
      <c r="B311" t="s">
        <v>783</v>
      </c>
      <c r="C311" t="s">
        <v>54</v>
      </c>
    </row>
    <row r="312" spans="1:3" x14ac:dyDescent="0.25">
      <c r="A312">
        <v>23546</v>
      </c>
      <c r="B312" t="s">
        <v>468</v>
      </c>
      <c r="C312" t="s">
        <v>469</v>
      </c>
    </row>
    <row r="313" spans="1:3" x14ac:dyDescent="0.25">
      <c r="A313">
        <v>23588</v>
      </c>
      <c r="B313" t="s">
        <v>521</v>
      </c>
      <c r="C313" t="s">
        <v>522</v>
      </c>
    </row>
    <row r="314" spans="1:3" x14ac:dyDescent="0.25">
      <c r="A314">
        <v>23722</v>
      </c>
      <c r="B314" t="s">
        <v>687</v>
      </c>
      <c r="C314" t="s">
        <v>203</v>
      </c>
    </row>
    <row r="315" spans="1:3" x14ac:dyDescent="0.25">
      <c r="A315">
        <v>23514</v>
      </c>
      <c r="B315" t="s">
        <v>424</v>
      </c>
      <c r="C315" t="s">
        <v>425</v>
      </c>
    </row>
    <row r="316" spans="1:3" x14ac:dyDescent="0.25">
      <c r="A316">
        <v>23648</v>
      </c>
      <c r="B316" t="s">
        <v>600</v>
      </c>
      <c r="C316" t="s">
        <v>374</v>
      </c>
    </row>
    <row r="317" spans="1:3" x14ac:dyDescent="0.25">
      <c r="A317">
        <v>23741</v>
      </c>
      <c r="B317" t="s">
        <v>706</v>
      </c>
      <c r="C317" t="s">
        <v>307</v>
      </c>
    </row>
    <row r="318" spans="1:3" x14ac:dyDescent="0.25">
      <c r="A318">
        <v>23706</v>
      </c>
      <c r="B318" t="s">
        <v>670</v>
      </c>
      <c r="C318" t="s">
        <v>7</v>
      </c>
    </row>
    <row r="319" spans="1:3" x14ac:dyDescent="0.25">
      <c r="A319">
        <v>23894</v>
      </c>
      <c r="B319" t="s">
        <v>869</v>
      </c>
      <c r="C319" t="s">
        <v>92</v>
      </c>
    </row>
    <row r="320" spans="1:3" x14ac:dyDescent="0.25">
      <c r="A320">
        <v>23440</v>
      </c>
      <c r="B320" t="s">
        <v>325</v>
      </c>
      <c r="C320" t="s">
        <v>265</v>
      </c>
    </row>
    <row r="321" spans="1:3" x14ac:dyDescent="0.25">
      <c r="A321">
        <v>23530</v>
      </c>
      <c r="B321" t="s">
        <v>447</v>
      </c>
      <c r="C321" t="s">
        <v>448</v>
      </c>
    </row>
    <row r="322" spans="1:3" x14ac:dyDescent="0.25">
      <c r="A322">
        <v>24173</v>
      </c>
      <c r="B322" t="s">
        <v>1161</v>
      </c>
      <c r="C322" t="s">
        <v>19</v>
      </c>
    </row>
    <row r="323" spans="1:3" x14ac:dyDescent="0.25">
      <c r="A323">
        <v>24209</v>
      </c>
      <c r="B323" t="s">
        <v>1198</v>
      </c>
      <c r="C323" t="s">
        <v>296</v>
      </c>
    </row>
    <row r="324" spans="1:3" x14ac:dyDescent="0.25">
      <c r="A324">
        <v>23609</v>
      </c>
      <c r="B324" t="s">
        <v>546</v>
      </c>
      <c r="C324" t="s">
        <v>547</v>
      </c>
    </row>
    <row r="325" spans="1:3" x14ac:dyDescent="0.25">
      <c r="A325">
        <v>23459</v>
      </c>
      <c r="B325" t="s">
        <v>353</v>
      </c>
      <c r="C325" t="s">
        <v>354</v>
      </c>
    </row>
    <row r="326" spans="1:3" x14ac:dyDescent="0.25">
      <c r="A326">
        <v>23870</v>
      </c>
      <c r="B326" t="s">
        <v>845</v>
      </c>
      <c r="C326" t="s">
        <v>90</v>
      </c>
    </row>
    <row r="327" spans="1:3" x14ac:dyDescent="0.25">
      <c r="A327">
        <v>23405</v>
      </c>
      <c r="B327" t="s">
        <v>271</v>
      </c>
      <c r="C327" t="s">
        <v>272</v>
      </c>
    </row>
    <row r="328" spans="1:3" x14ac:dyDescent="0.25">
      <c r="A328">
        <v>23896</v>
      </c>
      <c r="B328" t="s">
        <v>871</v>
      </c>
      <c r="C328" t="s">
        <v>309</v>
      </c>
    </row>
    <row r="329" spans="1:3" x14ac:dyDescent="0.25">
      <c r="A329">
        <v>23736</v>
      </c>
      <c r="B329" t="s">
        <v>701</v>
      </c>
      <c r="C329" t="s">
        <v>135</v>
      </c>
    </row>
    <row r="330" spans="1:3" x14ac:dyDescent="0.25">
      <c r="A330">
        <v>23535</v>
      </c>
      <c r="B330" t="s">
        <v>455</v>
      </c>
      <c r="C330" t="s">
        <v>193</v>
      </c>
    </row>
    <row r="331" spans="1:3" x14ac:dyDescent="0.25">
      <c r="A331">
        <v>23335</v>
      </c>
      <c r="B331" t="s">
        <v>155</v>
      </c>
      <c r="C331" t="s">
        <v>156</v>
      </c>
    </row>
    <row r="332" spans="1:3" x14ac:dyDescent="0.25">
      <c r="A332">
        <v>23721</v>
      </c>
      <c r="B332" t="s">
        <v>686</v>
      </c>
      <c r="C332" t="s">
        <v>180</v>
      </c>
    </row>
    <row r="333" spans="1:3" x14ac:dyDescent="0.25">
      <c r="A333">
        <v>23654</v>
      </c>
      <c r="B333" t="s">
        <v>607</v>
      </c>
      <c r="C333" t="s">
        <v>608</v>
      </c>
    </row>
    <row r="334" spans="1:3" x14ac:dyDescent="0.25">
      <c r="A334">
        <v>24212</v>
      </c>
      <c r="B334" t="s">
        <v>1201</v>
      </c>
      <c r="C334" t="s">
        <v>37</v>
      </c>
    </row>
    <row r="335" spans="1:3" x14ac:dyDescent="0.25">
      <c r="A335">
        <v>23818</v>
      </c>
      <c r="B335" t="s">
        <v>789</v>
      </c>
      <c r="C335" t="s">
        <v>220</v>
      </c>
    </row>
    <row r="336" spans="1:3" x14ac:dyDescent="0.25">
      <c r="A336">
        <v>24016</v>
      </c>
      <c r="B336" t="s">
        <v>1000</v>
      </c>
      <c r="C336" t="s">
        <v>129</v>
      </c>
    </row>
    <row r="337" spans="1:3" x14ac:dyDescent="0.25">
      <c r="A337">
        <v>23806</v>
      </c>
      <c r="B337" t="s">
        <v>776</v>
      </c>
      <c r="C337" t="s">
        <v>148</v>
      </c>
    </row>
    <row r="338" spans="1:3" x14ac:dyDescent="0.25">
      <c r="A338">
        <v>24141</v>
      </c>
      <c r="B338" t="s">
        <v>1128</v>
      </c>
      <c r="C338" t="s">
        <v>404</v>
      </c>
    </row>
    <row r="339" spans="1:3" x14ac:dyDescent="0.25">
      <c r="A339">
        <v>23365</v>
      </c>
      <c r="B339" t="s">
        <v>208</v>
      </c>
      <c r="C339" t="s">
        <v>209</v>
      </c>
    </row>
    <row r="340" spans="1:3" x14ac:dyDescent="0.25">
      <c r="A340">
        <v>24258</v>
      </c>
      <c r="B340" t="s">
        <v>1248</v>
      </c>
      <c r="C340" t="s">
        <v>70</v>
      </c>
    </row>
    <row r="341" spans="1:3" x14ac:dyDescent="0.25">
      <c r="A341">
        <v>23511</v>
      </c>
      <c r="B341" t="s">
        <v>420</v>
      </c>
      <c r="C341" t="s">
        <v>421</v>
      </c>
    </row>
    <row r="342" spans="1:3" x14ac:dyDescent="0.25">
      <c r="A342">
        <v>23503</v>
      </c>
      <c r="B342" t="s">
        <v>411</v>
      </c>
      <c r="C342" t="s">
        <v>298</v>
      </c>
    </row>
    <row r="343" spans="1:3" x14ac:dyDescent="0.25">
      <c r="A343">
        <v>23683</v>
      </c>
      <c r="B343" t="s">
        <v>642</v>
      </c>
      <c r="C343" t="s">
        <v>372</v>
      </c>
    </row>
    <row r="344" spans="1:3" x14ac:dyDescent="0.25">
      <c r="A344">
        <v>23553</v>
      </c>
      <c r="B344" t="s">
        <v>479</v>
      </c>
      <c r="C344" t="s">
        <v>462</v>
      </c>
    </row>
    <row r="345" spans="1:3" x14ac:dyDescent="0.25">
      <c r="A345">
        <v>23614</v>
      </c>
      <c r="B345" t="s">
        <v>554</v>
      </c>
      <c r="C345" t="s">
        <v>555</v>
      </c>
    </row>
    <row r="346" spans="1:3" x14ac:dyDescent="0.25">
      <c r="A346">
        <v>23688</v>
      </c>
      <c r="B346" t="s">
        <v>647</v>
      </c>
      <c r="C346" t="s">
        <v>180</v>
      </c>
    </row>
    <row r="347" spans="1:3" x14ac:dyDescent="0.25">
      <c r="A347">
        <v>23421</v>
      </c>
      <c r="B347" t="s">
        <v>299</v>
      </c>
      <c r="C347" t="s">
        <v>148</v>
      </c>
    </row>
    <row r="348" spans="1:3" x14ac:dyDescent="0.25">
      <c r="A348">
        <v>23521</v>
      </c>
      <c r="B348" t="s">
        <v>435</v>
      </c>
      <c r="C348" t="s">
        <v>436</v>
      </c>
    </row>
    <row r="349" spans="1:3" x14ac:dyDescent="0.25">
      <c r="A349">
        <v>23651</v>
      </c>
      <c r="B349" t="s">
        <v>604</v>
      </c>
      <c r="C349" t="s">
        <v>102</v>
      </c>
    </row>
    <row r="350" spans="1:3" x14ac:dyDescent="0.25">
      <c r="A350">
        <v>23362</v>
      </c>
      <c r="B350" t="s">
        <v>202</v>
      </c>
      <c r="C350" t="s">
        <v>203</v>
      </c>
    </row>
    <row r="351" spans="1:3" x14ac:dyDescent="0.25">
      <c r="A351">
        <v>23493</v>
      </c>
      <c r="B351" t="s">
        <v>399</v>
      </c>
      <c r="C351" t="s">
        <v>372</v>
      </c>
    </row>
    <row r="352" spans="1:3" x14ac:dyDescent="0.25">
      <c r="A352">
        <v>23912</v>
      </c>
      <c r="B352" t="s">
        <v>887</v>
      </c>
      <c r="C352" t="s">
        <v>393</v>
      </c>
    </row>
    <row r="353" spans="1:3" x14ac:dyDescent="0.25">
      <c r="A353">
        <v>23690</v>
      </c>
      <c r="B353" t="s">
        <v>649</v>
      </c>
      <c r="C353" t="s">
        <v>288</v>
      </c>
    </row>
    <row r="354" spans="1:3" x14ac:dyDescent="0.25">
      <c r="A354">
        <v>23659</v>
      </c>
      <c r="B354" t="s">
        <v>613</v>
      </c>
      <c r="C354" t="s">
        <v>503</v>
      </c>
    </row>
    <row r="355" spans="1:3" x14ac:dyDescent="0.25">
      <c r="A355">
        <v>23317</v>
      </c>
      <c r="B355" t="s">
        <v>122</v>
      </c>
      <c r="C355" t="s">
        <v>123</v>
      </c>
    </row>
    <row r="356" spans="1:3" x14ac:dyDescent="0.25">
      <c r="A356">
        <v>23281</v>
      </c>
      <c r="B356" t="s">
        <v>53</v>
      </c>
      <c r="C356" t="s">
        <v>54</v>
      </c>
    </row>
    <row r="357" spans="1:3" x14ac:dyDescent="0.25">
      <c r="A357">
        <v>24128</v>
      </c>
      <c r="B357" t="s">
        <v>1115</v>
      </c>
      <c r="C357" t="s">
        <v>298</v>
      </c>
    </row>
    <row r="358" spans="1:3" x14ac:dyDescent="0.25">
      <c r="A358">
        <v>24115</v>
      </c>
      <c r="B358" t="s">
        <v>1100</v>
      </c>
      <c r="C358" t="s">
        <v>1101</v>
      </c>
    </row>
    <row r="359" spans="1:3" x14ac:dyDescent="0.25">
      <c r="A359">
        <v>23435</v>
      </c>
      <c r="B359" t="s">
        <v>319</v>
      </c>
      <c r="C359" t="s">
        <v>201</v>
      </c>
    </row>
    <row r="360" spans="1:3" x14ac:dyDescent="0.25">
      <c r="A360">
        <v>23810</v>
      </c>
      <c r="B360" t="s">
        <v>780</v>
      </c>
      <c r="C360" t="s">
        <v>22</v>
      </c>
    </row>
    <row r="361" spans="1:3" x14ac:dyDescent="0.25">
      <c r="A361">
        <v>23483</v>
      </c>
      <c r="B361" t="s">
        <v>387</v>
      </c>
      <c r="C361" t="s">
        <v>42</v>
      </c>
    </row>
    <row r="362" spans="1:3" x14ac:dyDescent="0.25">
      <c r="A362">
        <v>23606</v>
      </c>
      <c r="B362" t="s">
        <v>543</v>
      </c>
      <c r="C362" t="s">
        <v>236</v>
      </c>
    </row>
    <row r="363" spans="1:3" x14ac:dyDescent="0.25">
      <c r="A363">
        <v>23549</v>
      </c>
      <c r="B363" t="s">
        <v>474</v>
      </c>
      <c r="C363" t="s">
        <v>104</v>
      </c>
    </row>
    <row r="364" spans="1:3" x14ac:dyDescent="0.25">
      <c r="A364">
        <v>23602</v>
      </c>
      <c r="B364" t="s">
        <v>538</v>
      </c>
      <c r="C364" t="s">
        <v>390</v>
      </c>
    </row>
    <row r="365" spans="1:3" x14ac:dyDescent="0.25">
      <c r="A365">
        <v>23911</v>
      </c>
      <c r="B365" t="s">
        <v>886</v>
      </c>
      <c r="C365" t="s">
        <v>276</v>
      </c>
    </row>
    <row r="366" spans="1:3" x14ac:dyDescent="0.25">
      <c r="A366">
        <v>23983</v>
      </c>
      <c r="B366" t="s">
        <v>962</v>
      </c>
      <c r="C366" t="s">
        <v>547</v>
      </c>
    </row>
    <row r="367" spans="1:3" x14ac:dyDescent="0.25">
      <c r="A367">
        <v>23351</v>
      </c>
      <c r="B367" t="s">
        <v>185</v>
      </c>
      <c r="C367" t="s">
        <v>186</v>
      </c>
    </row>
    <row r="368" spans="1:3" x14ac:dyDescent="0.25">
      <c r="A368">
        <v>23547</v>
      </c>
      <c r="B368" t="s">
        <v>470</v>
      </c>
      <c r="C368" t="s">
        <v>471</v>
      </c>
    </row>
    <row r="369" spans="1:3" x14ac:dyDescent="0.25">
      <c r="A369">
        <v>24175</v>
      </c>
      <c r="B369" t="s">
        <v>1163</v>
      </c>
      <c r="C369" t="s">
        <v>362</v>
      </c>
    </row>
    <row r="370" spans="1:3" x14ac:dyDescent="0.25">
      <c r="A370">
        <v>24073</v>
      </c>
      <c r="B370" t="s">
        <v>1058</v>
      </c>
      <c r="C370" t="s">
        <v>296</v>
      </c>
    </row>
    <row r="371" spans="1:3" x14ac:dyDescent="0.25">
      <c r="A371">
        <v>23556</v>
      </c>
      <c r="B371" t="s">
        <v>483</v>
      </c>
      <c r="C371" t="s">
        <v>484</v>
      </c>
    </row>
    <row r="372" spans="1:3" x14ac:dyDescent="0.25">
      <c r="A372">
        <v>24084</v>
      </c>
      <c r="B372" t="s">
        <v>1069</v>
      </c>
      <c r="C372" t="s">
        <v>72</v>
      </c>
    </row>
    <row r="373" spans="1:3" x14ac:dyDescent="0.25">
      <c r="A373">
        <v>23551</v>
      </c>
      <c r="B373" t="s">
        <v>477</v>
      </c>
      <c r="C373" t="s">
        <v>57</v>
      </c>
    </row>
    <row r="374" spans="1:3" x14ac:dyDescent="0.25">
      <c r="A374">
        <v>23783</v>
      </c>
      <c r="B374" t="s">
        <v>751</v>
      </c>
      <c r="C374" t="s">
        <v>7</v>
      </c>
    </row>
    <row r="375" spans="1:3" x14ac:dyDescent="0.25">
      <c r="A375">
        <v>23909</v>
      </c>
      <c r="B375" t="s">
        <v>884</v>
      </c>
      <c r="C375" t="s">
        <v>352</v>
      </c>
    </row>
    <row r="376" spans="1:3" x14ac:dyDescent="0.25">
      <c r="A376">
        <v>23601</v>
      </c>
      <c r="B376" t="s">
        <v>537</v>
      </c>
      <c r="C376" t="s">
        <v>296</v>
      </c>
    </row>
    <row r="377" spans="1:3" x14ac:dyDescent="0.25">
      <c r="A377">
        <v>23685</v>
      </c>
      <c r="B377" t="s">
        <v>644</v>
      </c>
      <c r="C377" t="s">
        <v>201</v>
      </c>
    </row>
    <row r="378" spans="1:3" x14ac:dyDescent="0.25">
      <c r="A378">
        <v>23478</v>
      </c>
      <c r="B378" t="s">
        <v>382</v>
      </c>
      <c r="C378" t="s">
        <v>19</v>
      </c>
    </row>
    <row r="379" spans="1:3" x14ac:dyDescent="0.25">
      <c r="A379">
        <v>24220</v>
      </c>
      <c r="B379" t="s">
        <v>1209</v>
      </c>
      <c r="C379" t="s">
        <v>150</v>
      </c>
    </row>
    <row r="380" spans="1:3" x14ac:dyDescent="0.25">
      <c r="A380">
        <v>23339</v>
      </c>
      <c r="B380" t="s">
        <v>163</v>
      </c>
      <c r="C380" t="s">
        <v>50</v>
      </c>
    </row>
    <row r="381" spans="1:3" x14ac:dyDescent="0.25">
      <c r="A381">
        <v>24092</v>
      </c>
      <c r="B381" t="s">
        <v>1077</v>
      </c>
      <c r="C381" t="s">
        <v>587</v>
      </c>
    </row>
    <row r="382" spans="1:3" x14ac:dyDescent="0.25">
      <c r="A382">
        <v>24170</v>
      </c>
      <c r="B382" t="s">
        <v>1158</v>
      </c>
      <c r="C382" t="s">
        <v>66</v>
      </c>
    </row>
    <row r="383" spans="1:3" x14ac:dyDescent="0.25">
      <c r="A383">
        <v>24065</v>
      </c>
      <c r="B383" t="s">
        <v>1049</v>
      </c>
      <c r="C383" t="s">
        <v>261</v>
      </c>
    </row>
    <row r="384" spans="1:3" x14ac:dyDescent="0.25">
      <c r="A384">
        <v>23437</v>
      </c>
      <c r="B384" t="s">
        <v>321</v>
      </c>
      <c r="C384" t="s">
        <v>322</v>
      </c>
    </row>
    <row r="385" spans="1:3" x14ac:dyDescent="0.25">
      <c r="A385">
        <v>23696</v>
      </c>
      <c r="B385" t="s">
        <v>658</v>
      </c>
      <c r="C385" t="s">
        <v>587</v>
      </c>
    </row>
    <row r="386" spans="1:3" x14ac:dyDescent="0.25">
      <c r="A386">
        <v>23442</v>
      </c>
      <c r="B386" t="s">
        <v>328</v>
      </c>
      <c r="C386" t="s">
        <v>329</v>
      </c>
    </row>
    <row r="387" spans="1:3" x14ac:dyDescent="0.25">
      <c r="A387">
        <v>24032</v>
      </c>
      <c r="B387" t="s">
        <v>1016</v>
      </c>
      <c r="C387" t="s">
        <v>162</v>
      </c>
    </row>
    <row r="388" spans="1:3" x14ac:dyDescent="0.25">
      <c r="A388">
        <v>24070</v>
      </c>
      <c r="B388" t="s">
        <v>1055</v>
      </c>
      <c r="C388" t="s">
        <v>135</v>
      </c>
    </row>
    <row r="389" spans="1:3" x14ac:dyDescent="0.25">
      <c r="A389">
        <v>23374</v>
      </c>
      <c r="B389" t="s">
        <v>222</v>
      </c>
      <c r="C389" t="s">
        <v>223</v>
      </c>
    </row>
    <row r="390" spans="1:3" x14ac:dyDescent="0.25">
      <c r="A390">
        <v>24145</v>
      </c>
      <c r="B390" t="s">
        <v>1132</v>
      </c>
      <c r="C390" t="s">
        <v>267</v>
      </c>
    </row>
    <row r="391" spans="1:3" x14ac:dyDescent="0.25">
      <c r="A391">
        <v>23758</v>
      </c>
      <c r="B391" t="s">
        <v>724</v>
      </c>
      <c r="C391" t="s">
        <v>13</v>
      </c>
    </row>
    <row r="392" spans="1:3" x14ac:dyDescent="0.25">
      <c r="A392">
        <v>24040</v>
      </c>
      <c r="B392" t="s">
        <v>1024</v>
      </c>
      <c r="C392" t="s">
        <v>597</v>
      </c>
    </row>
    <row r="393" spans="1:3" x14ac:dyDescent="0.25">
      <c r="A393">
        <v>23964</v>
      </c>
      <c r="B393" t="s">
        <v>941</v>
      </c>
      <c r="C393" t="s">
        <v>121</v>
      </c>
    </row>
    <row r="394" spans="1:3" x14ac:dyDescent="0.25">
      <c r="A394">
        <v>23287</v>
      </c>
      <c r="B394" t="s">
        <v>67</v>
      </c>
      <c r="C394" t="s">
        <v>68</v>
      </c>
    </row>
    <row r="395" spans="1:3" x14ac:dyDescent="0.25">
      <c r="A395">
        <v>24176</v>
      </c>
      <c r="B395" t="s">
        <v>1164</v>
      </c>
      <c r="C395" t="s">
        <v>142</v>
      </c>
    </row>
    <row r="396" spans="1:3" x14ac:dyDescent="0.25">
      <c r="A396">
        <v>24160</v>
      </c>
      <c r="B396" t="s">
        <v>1147</v>
      </c>
      <c r="C396" t="s">
        <v>997</v>
      </c>
    </row>
    <row r="397" spans="1:3" x14ac:dyDescent="0.25">
      <c r="A397">
        <v>23477</v>
      </c>
      <c r="B397" t="s">
        <v>380</v>
      </c>
      <c r="C397" t="s">
        <v>381</v>
      </c>
    </row>
    <row r="398" spans="1:3" x14ac:dyDescent="0.25">
      <c r="A398">
        <v>24043</v>
      </c>
      <c r="B398" t="s">
        <v>1027</v>
      </c>
      <c r="C398" t="s">
        <v>745</v>
      </c>
    </row>
    <row r="399" spans="1:3" x14ac:dyDescent="0.25">
      <c r="A399">
        <v>23778</v>
      </c>
      <c r="B399" t="s">
        <v>746</v>
      </c>
      <c r="C399" t="s">
        <v>127</v>
      </c>
    </row>
    <row r="400" spans="1:3" x14ac:dyDescent="0.25">
      <c r="A400">
        <v>23361</v>
      </c>
      <c r="B400" t="s">
        <v>200</v>
      </c>
      <c r="C400" t="s">
        <v>201</v>
      </c>
    </row>
    <row r="401" spans="1:3" x14ac:dyDescent="0.25">
      <c r="A401">
        <v>24126</v>
      </c>
      <c r="B401" t="s">
        <v>1113</v>
      </c>
      <c r="C401" t="s">
        <v>309</v>
      </c>
    </row>
    <row r="402" spans="1:3" x14ac:dyDescent="0.25">
      <c r="A402">
        <v>24228</v>
      </c>
      <c r="B402" t="s">
        <v>1217</v>
      </c>
      <c r="C402" t="s">
        <v>110</v>
      </c>
    </row>
    <row r="403" spans="1:3" x14ac:dyDescent="0.25">
      <c r="A403">
        <v>23471</v>
      </c>
      <c r="B403" t="s">
        <v>371</v>
      </c>
      <c r="C403" t="s">
        <v>372</v>
      </c>
    </row>
    <row r="404" spans="1:3" x14ac:dyDescent="0.25">
      <c r="A404">
        <v>23916</v>
      </c>
      <c r="B404" t="s">
        <v>891</v>
      </c>
      <c r="C404" t="s">
        <v>390</v>
      </c>
    </row>
    <row r="405" spans="1:3" x14ac:dyDescent="0.25">
      <c r="A405">
        <v>24155</v>
      </c>
      <c r="B405" t="s">
        <v>1142</v>
      </c>
      <c r="C405" t="s">
        <v>414</v>
      </c>
    </row>
    <row r="406" spans="1:3" x14ac:dyDescent="0.25">
      <c r="A406">
        <v>23346</v>
      </c>
      <c r="B406" t="s">
        <v>176</v>
      </c>
      <c r="C406" t="s">
        <v>54</v>
      </c>
    </row>
    <row r="407" spans="1:3" x14ac:dyDescent="0.25">
      <c r="A407">
        <v>23326</v>
      </c>
      <c r="B407" t="s">
        <v>139</v>
      </c>
      <c r="C407" t="s">
        <v>140</v>
      </c>
    </row>
    <row r="408" spans="1:3" x14ac:dyDescent="0.25">
      <c r="A408">
        <v>24037</v>
      </c>
      <c r="B408" t="s">
        <v>1021</v>
      </c>
      <c r="C408" t="s">
        <v>261</v>
      </c>
    </row>
    <row r="409" spans="1:3" x14ac:dyDescent="0.25">
      <c r="A409">
        <v>23349</v>
      </c>
      <c r="B409" t="s">
        <v>181</v>
      </c>
      <c r="C409" t="s">
        <v>182</v>
      </c>
    </row>
    <row r="410" spans="1:3" x14ac:dyDescent="0.25">
      <c r="A410">
        <v>24247</v>
      </c>
      <c r="B410" t="s">
        <v>1237</v>
      </c>
      <c r="C410" t="s">
        <v>180</v>
      </c>
    </row>
    <row r="411" spans="1:3" x14ac:dyDescent="0.25">
      <c r="A411">
        <v>24234</v>
      </c>
      <c r="B411" t="s">
        <v>1223</v>
      </c>
      <c r="C411" t="s">
        <v>745</v>
      </c>
    </row>
    <row r="412" spans="1:3" x14ac:dyDescent="0.25">
      <c r="A412">
        <v>23921</v>
      </c>
      <c r="B412" t="s">
        <v>897</v>
      </c>
      <c r="C412" t="s">
        <v>445</v>
      </c>
    </row>
    <row r="413" spans="1:3" x14ac:dyDescent="0.25">
      <c r="A413">
        <v>24204</v>
      </c>
      <c r="B413" t="s">
        <v>1193</v>
      </c>
      <c r="C413" t="s">
        <v>710</v>
      </c>
    </row>
    <row r="414" spans="1:3" x14ac:dyDescent="0.25">
      <c r="A414">
        <v>23680</v>
      </c>
      <c r="B414" t="s">
        <v>639</v>
      </c>
      <c r="C414" t="s">
        <v>529</v>
      </c>
    </row>
    <row r="415" spans="1:3" x14ac:dyDescent="0.25">
      <c r="A415">
        <v>24149</v>
      </c>
      <c r="B415" t="s">
        <v>1136</v>
      </c>
      <c r="C415" t="s">
        <v>269</v>
      </c>
    </row>
    <row r="416" spans="1:3" x14ac:dyDescent="0.25">
      <c r="A416">
        <v>24042</v>
      </c>
      <c r="B416" t="s">
        <v>1026</v>
      </c>
      <c r="C416" t="s">
        <v>414</v>
      </c>
    </row>
    <row r="417" spans="1:3" x14ac:dyDescent="0.25">
      <c r="A417">
        <v>24200</v>
      </c>
      <c r="B417" t="s">
        <v>1188</v>
      </c>
      <c r="C417" t="s">
        <v>336</v>
      </c>
    </row>
    <row r="418" spans="1:3" x14ac:dyDescent="0.25">
      <c r="A418">
        <v>23946</v>
      </c>
      <c r="B418" t="s">
        <v>922</v>
      </c>
      <c r="C418" t="s">
        <v>557</v>
      </c>
    </row>
    <row r="419" spans="1:3" x14ac:dyDescent="0.25">
      <c r="A419">
        <v>23809</v>
      </c>
      <c r="B419" t="s">
        <v>779</v>
      </c>
      <c r="C419" t="s">
        <v>341</v>
      </c>
    </row>
    <row r="420" spans="1:3" x14ac:dyDescent="0.25">
      <c r="A420">
        <v>23615</v>
      </c>
      <c r="B420" t="s">
        <v>556</v>
      </c>
      <c r="C420" t="s">
        <v>557</v>
      </c>
    </row>
    <row r="421" spans="1:3" x14ac:dyDescent="0.25">
      <c r="A421">
        <v>24121</v>
      </c>
      <c r="B421" t="s">
        <v>1107</v>
      </c>
      <c r="C421" t="s">
        <v>1108</v>
      </c>
    </row>
    <row r="422" spans="1:3" x14ac:dyDescent="0.25">
      <c r="A422">
        <v>24156</v>
      </c>
      <c r="B422" t="s">
        <v>1143</v>
      </c>
      <c r="C422" t="s">
        <v>682</v>
      </c>
    </row>
    <row r="423" spans="1:3" x14ac:dyDescent="0.25">
      <c r="A423">
        <v>23390</v>
      </c>
      <c r="B423" t="s">
        <v>248</v>
      </c>
      <c r="C423" t="s">
        <v>66</v>
      </c>
    </row>
    <row r="424" spans="1:3" x14ac:dyDescent="0.25">
      <c r="A424">
        <v>23389</v>
      </c>
      <c r="B424" t="s">
        <v>246</v>
      </c>
      <c r="C424" t="s">
        <v>247</v>
      </c>
    </row>
    <row r="425" spans="1:3" x14ac:dyDescent="0.25">
      <c r="A425">
        <v>23316</v>
      </c>
      <c r="B425" t="s">
        <v>120</v>
      </c>
      <c r="C425" t="s">
        <v>121</v>
      </c>
    </row>
    <row r="426" spans="1:3" x14ac:dyDescent="0.25">
      <c r="A426">
        <v>23375</v>
      </c>
      <c r="B426" t="s">
        <v>224</v>
      </c>
      <c r="C426" t="s">
        <v>61</v>
      </c>
    </row>
    <row r="427" spans="1:3" x14ac:dyDescent="0.25">
      <c r="A427">
        <v>23873</v>
      </c>
      <c r="B427" t="s">
        <v>848</v>
      </c>
      <c r="C427" t="s">
        <v>336</v>
      </c>
    </row>
    <row r="428" spans="1:3" x14ac:dyDescent="0.25">
      <c r="A428">
        <v>23681</v>
      </c>
      <c r="B428" t="s">
        <v>640</v>
      </c>
      <c r="C428" t="s">
        <v>78</v>
      </c>
    </row>
    <row r="429" spans="1:3" x14ac:dyDescent="0.25">
      <c r="A429">
        <v>23702</v>
      </c>
      <c r="B429" t="s">
        <v>664</v>
      </c>
      <c r="C429" t="s">
        <v>665</v>
      </c>
    </row>
    <row r="430" spans="1:3" x14ac:dyDescent="0.25">
      <c r="A430">
        <v>23542</v>
      </c>
      <c r="B430" t="s">
        <v>464</v>
      </c>
      <c r="C430" t="s">
        <v>16</v>
      </c>
    </row>
    <row r="431" spans="1:3" x14ac:dyDescent="0.25">
      <c r="A431">
        <v>23484</v>
      </c>
      <c r="B431" t="s">
        <v>388</v>
      </c>
      <c r="C431" t="s">
        <v>378</v>
      </c>
    </row>
    <row r="432" spans="1:3" x14ac:dyDescent="0.25">
      <c r="A432">
        <v>23292</v>
      </c>
      <c r="B432" t="s">
        <v>77</v>
      </c>
      <c r="C432" t="s">
        <v>78</v>
      </c>
    </row>
    <row r="433" spans="1:3" x14ac:dyDescent="0.25">
      <c r="A433">
        <v>23324</v>
      </c>
      <c r="B433" t="s">
        <v>136</v>
      </c>
      <c r="C433" t="s">
        <v>52</v>
      </c>
    </row>
    <row r="434" spans="1:3" x14ac:dyDescent="0.25">
      <c r="A434">
        <v>24194</v>
      </c>
      <c r="B434" t="s">
        <v>1182</v>
      </c>
      <c r="C434" t="s">
        <v>90</v>
      </c>
    </row>
    <row r="435" spans="1:3" x14ac:dyDescent="0.25">
      <c r="A435">
        <v>23332</v>
      </c>
      <c r="B435" t="s">
        <v>151</v>
      </c>
      <c r="C435" t="s">
        <v>133</v>
      </c>
    </row>
    <row r="436" spans="1:3" x14ac:dyDescent="0.25">
      <c r="A436">
        <v>24090</v>
      </c>
      <c r="B436" t="s">
        <v>1075</v>
      </c>
      <c r="C436" t="s">
        <v>102</v>
      </c>
    </row>
    <row r="437" spans="1:3" x14ac:dyDescent="0.25">
      <c r="A437">
        <v>23948</v>
      </c>
      <c r="B437" t="s">
        <v>925</v>
      </c>
      <c r="C437" t="s">
        <v>354</v>
      </c>
    </row>
    <row r="438" spans="1:3" x14ac:dyDescent="0.25">
      <c r="A438">
        <v>23655</v>
      </c>
      <c r="B438" t="s">
        <v>609</v>
      </c>
      <c r="C438" t="s">
        <v>131</v>
      </c>
    </row>
    <row r="439" spans="1:3" x14ac:dyDescent="0.25">
      <c r="A439">
        <v>23336</v>
      </c>
      <c r="B439" t="s">
        <v>157</v>
      </c>
      <c r="C439" t="s">
        <v>158</v>
      </c>
    </row>
    <row r="440" spans="1:3" x14ac:dyDescent="0.25">
      <c r="A440">
        <v>23691</v>
      </c>
      <c r="B440" t="s">
        <v>650</v>
      </c>
      <c r="C440" t="s">
        <v>651</v>
      </c>
    </row>
    <row r="441" spans="1:3" x14ac:dyDescent="0.25">
      <c r="A441">
        <v>23928</v>
      </c>
      <c r="B441" t="s">
        <v>904</v>
      </c>
      <c r="C441" t="s">
        <v>133</v>
      </c>
    </row>
    <row r="442" spans="1:3" x14ac:dyDescent="0.25">
      <c r="A442">
        <v>23647</v>
      </c>
      <c r="B442" t="s">
        <v>598</v>
      </c>
      <c r="C442" t="s">
        <v>599</v>
      </c>
    </row>
    <row r="443" spans="1:3" x14ac:dyDescent="0.25">
      <c r="A443">
        <v>24210</v>
      </c>
      <c r="B443" t="s">
        <v>1199</v>
      </c>
      <c r="C443" t="s">
        <v>182</v>
      </c>
    </row>
    <row r="444" spans="1:3" x14ac:dyDescent="0.25">
      <c r="A444">
        <v>23757</v>
      </c>
      <c r="B444" t="s">
        <v>723</v>
      </c>
      <c r="C444" t="s">
        <v>507</v>
      </c>
    </row>
    <row r="445" spans="1:3" x14ac:dyDescent="0.25">
      <c r="A445">
        <v>23710</v>
      </c>
      <c r="B445" t="s">
        <v>674</v>
      </c>
      <c r="C445" t="s">
        <v>76</v>
      </c>
    </row>
    <row r="446" spans="1:3" x14ac:dyDescent="0.25">
      <c r="A446">
        <v>24195</v>
      </c>
      <c r="B446" t="s">
        <v>1183</v>
      </c>
      <c r="C446" t="s">
        <v>808</v>
      </c>
    </row>
    <row r="447" spans="1:3" x14ac:dyDescent="0.25">
      <c r="A447">
        <v>23578</v>
      </c>
      <c r="B447" t="s">
        <v>510</v>
      </c>
      <c r="C447" t="s">
        <v>414</v>
      </c>
    </row>
    <row r="448" spans="1:3" x14ac:dyDescent="0.25">
      <c r="A448">
        <v>23771</v>
      </c>
      <c r="B448" t="s">
        <v>737</v>
      </c>
      <c r="C448" t="s">
        <v>522</v>
      </c>
    </row>
    <row r="449" spans="1:3" x14ac:dyDescent="0.25">
      <c r="A449">
        <v>23767</v>
      </c>
      <c r="B449" t="s">
        <v>733</v>
      </c>
      <c r="C449" t="s">
        <v>135</v>
      </c>
    </row>
    <row r="450" spans="1:3" x14ac:dyDescent="0.25">
      <c r="A450">
        <v>24067</v>
      </c>
      <c r="B450" t="s">
        <v>1051</v>
      </c>
      <c r="C450" t="s">
        <v>102</v>
      </c>
    </row>
    <row r="451" spans="1:3" x14ac:dyDescent="0.25">
      <c r="A451">
        <v>24189</v>
      </c>
      <c r="B451" t="s">
        <v>1177</v>
      </c>
      <c r="C451" t="s">
        <v>61</v>
      </c>
    </row>
    <row r="452" spans="1:3" x14ac:dyDescent="0.25">
      <c r="A452">
        <v>23936</v>
      </c>
      <c r="B452" t="s">
        <v>912</v>
      </c>
      <c r="C452" t="s">
        <v>745</v>
      </c>
    </row>
    <row r="453" spans="1:3" x14ac:dyDescent="0.25">
      <c r="A453">
        <v>24135</v>
      </c>
      <c r="B453" t="s">
        <v>1122</v>
      </c>
      <c r="C453" t="s">
        <v>462</v>
      </c>
    </row>
    <row r="454" spans="1:3" x14ac:dyDescent="0.25">
      <c r="A454">
        <v>24124</v>
      </c>
      <c r="B454" t="s">
        <v>1111</v>
      </c>
      <c r="C454" t="s">
        <v>307</v>
      </c>
    </row>
    <row r="455" spans="1:3" x14ac:dyDescent="0.25">
      <c r="A455">
        <v>24238</v>
      </c>
      <c r="B455" t="s">
        <v>1227</v>
      </c>
      <c r="C455" t="s">
        <v>992</v>
      </c>
    </row>
    <row r="456" spans="1:3" x14ac:dyDescent="0.25">
      <c r="A456">
        <v>23982</v>
      </c>
      <c r="B456" t="s">
        <v>961</v>
      </c>
      <c r="C456" t="s">
        <v>578</v>
      </c>
    </row>
    <row r="457" spans="1:3" x14ac:dyDescent="0.25">
      <c r="A457">
        <v>23871</v>
      </c>
      <c r="B457" t="s">
        <v>846</v>
      </c>
      <c r="C457" t="s">
        <v>578</v>
      </c>
    </row>
    <row r="458" spans="1:3" x14ac:dyDescent="0.25">
      <c r="A458">
        <v>24203</v>
      </c>
      <c r="B458" t="s">
        <v>1192</v>
      </c>
      <c r="C458" t="s">
        <v>256</v>
      </c>
    </row>
    <row r="459" spans="1:3" x14ac:dyDescent="0.25">
      <c r="A459">
        <v>24006</v>
      </c>
      <c r="B459" t="s">
        <v>988</v>
      </c>
      <c r="C459" t="s">
        <v>129</v>
      </c>
    </row>
    <row r="460" spans="1:3" x14ac:dyDescent="0.25">
      <c r="A460">
        <v>23841</v>
      </c>
      <c r="B460" t="s">
        <v>814</v>
      </c>
      <c r="C460" t="s">
        <v>345</v>
      </c>
    </row>
    <row r="461" spans="1:3" x14ac:dyDescent="0.25">
      <c r="A461">
        <v>23470</v>
      </c>
      <c r="B461" t="s">
        <v>369</v>
      </c>
      <c r="C461" t="s">
        <v>370</v>
      </c>
    </row>
    <row r="462" spans="1:3" x14ac:dyDescent="0.25">
      <c r="A462">
        <v>23819</v>
      </c>
      <c r="B462" t="s">
        <v>790</v>
      </c>
      <c r="C462" t="s">
        <v>140</v>
      </c>
    </row>
    <row r="463" spans="1:3" x14ac:dyDescent="0.25">
      <c r="A463">
        <v>23848</v>
      </c>
      <c r="B463" t="s">
        <v>822</v>
      </c>
      <c r="C463" t="s">
        <v>442</v>
      </c>
    </row>
    <row r="464" spans="1:3" x14ac:dyDescent="0.25">
      <c r="A464">
        <v>23756</v>
      </c>
      <c r="B464" t="s">
        <v>722</v>
      </c>
      <c r="C464" t="s">
        <v>427</v>
      </c>
    </row>
    <row r="465" spans="1:3" x14ac:dyDescent="0.25">
      <c r="A465">
        <v>23768</v>
      </c>
      <c r="B465" t="s">
        <v>734</v>
      </c>
      <c r="C465" t="s">
        <v>414</v>
      </c>
    </row>
    <row r="466" spans="1:3" x14ac:dyDescent="0.25">
      <c r="A466">
        <v>23823</v>
      </c>
      <c r="B466" t="s">
        <v>794</v>
      </c>
      <c r="C466" t="s">
        <v>571</v>
      </c>
    </row>
    <row r="467" spans="1:3" x14ac:dyDescent="0.25">
      <c r="A467">
        <v>23845</v>
      </c>
      <c r="B467" t="s">
        <v>819</v>
      </c>
      <c r="C467" t="s">
        <v>114</v>
      </c>
    </row>
    <row r="468" spans="1:3" x14ac:dyDescent="0.25">
      <c r="A468">
        <v>23755</v>
      </c>
      <c r="B468" t="s">
        <v>721</v>
      </c>
      <c r="C468" t="s">
        <v>471</v>
      </c>
    </row>
    <row r="469" spans="1:3" x14ac:dyDescent="0.25">
      <c r="A469">
        <v>23843</v>
      </c>
      <c r="B469" t="s">
        <v>817</v>
      </c>
      <c r="C469" t="s">
        <v>808</v>
      </c>
    </row>
    <row r="470" spans="1:3" x14ac:dyDescent="0.25">
      <c r="A470">
        <v>24230</v>
      </c>
      <c r="B470" t="s">
        <v>1219</v>
      </c>
      <c r="C470" t="s">
        <v>171</v>
      </c>
    </row>
    <row r="471" spans="1:3" x14ac:dyDescent="0.25">
      <c r="A471">
        <v>23677</v>
      </c>
      <c r="B471" t="s">
        <v>636</v>
      </c>
      <c r="C471" t="s">
        <v>290</v>
      </c>
    </row>
    <row r="472" spans="1:3" x14ac:dyDescent="0.25">
      <c r="A472">
        <v>23786</v>
      </c>
      <c r="B472" t="s">
        <v>754</v>
      </c>
      <c r="C472" t="s">
        <v>182</v>
      </c>
    </row>
    <row r="473" spans="1:3" x14ac:dyDescent="0.25">
      <c r="A473">
        <v>23825</v>
      </c>
      <c r="B473" t="s">
        <v>796</v>
      </c>
      <c r="C473" t="s">
        <v>236</v>
      </c>
    </row>
    <row r="474" spans="1:3" x14ac:dyDescent="0.25">
      <c r="A474">
        <v>23852</v>
      </c>
      <c r="B474" t="s">
        <v>826</v>
      </c>
      <c r="C474" t="s">
        <v>457</v>
      </c>
    </row>
    <row r="475" spans="1:3" x14ac:dyDescent="0.25">
      <c r="A475">
        <v>23672</v>
      </c>
      <c r="B475" t="s">
        <v>631</v>
      </c>
      <c r="C475" t="s">
        <v>59</v>
      </c>
    </row>
    <row r="476" spans="1:3" x14ac:dyDescent="0.25">
      <c r="A476">
        <v>23699</v>
      </c>
      <c r="B476" t="s">
        <v>661</v>
      </c>
      <c r="C476" t="s">
        <v>218</v>
      </c>
    </row>
    <row r="477" spans="1:3" x14ac:dyDescent="0.25">
      <c r="A477">
        <v>23821</v>
      </c>
      <c r="B477" t="s">
        <v>792</v>
      </c>
      <c r="C477" t="s">
        <v>165</v>
      </c>
    </row>
    <row r="478" spans="1:3" x14ac:dyDescent="0.25">
      <c r="A478">
        <v>23323</v>
      </c>
      <c r="B478" t="s">
        <v>134</v>
      </c>
      <c r="C478" t="s">
        <v>135</v>
      </c>
    </row>
    <row r="479" spans="1:3" x14ac:dyDescent="0.25">
      <c r="A479">
        <v>23711</v>
      </c>
      <c r="B479" t="s">
        <v>675</v>
      </c>
      <c r="C479" t="s">
        <v>372</v>
      </c>
    </row>
    <row r="480" spans="1:3" x14ac:dyDescent="0.25">
      <c r="A480">
        <v>23827</v>
      </c>
      <c r="B480" t="s">
        <v>798</v>
      </c>
      <c r="C480" t="s">
        <v>496</v>
      </c>
    </row>
    <row r="481" spans="1:3" x14ac:dyDescent="0.25">
      <c r="A481">
        <v>23678</v>
      </c>
      <c r="B481" t="s">
        <v>637</v>
      </c>
      <c r="C481" t="s">
        <v>557</v>
      </c>
    </row>
    <row r="482" spans="1:3" x14ac:dyDescent="0.25">
      <c r="A482">
        <v>23707</v>
      </c>
      <c r="B482" t="s">
        <v>671</v>
      </c>
      <c r="C482" t="s">
        <v>274</v>
      </c>
    </row>
    <row r="483" spans="1:3" x14ac:dyDescent="0.25">
      <c r="A483">
        <v>23808</v>
      </c>
      <c r="B483" t="s">
        <v>778</v>
      </c>
      <c r="C483" t="s">
        <v>148</v>
      </c>
    </row>
    <row r="484" spans="1:3" x14ac:dyDescent="0.25">
      <c r="A484">
        <v>23693</v>
      </c>
      <c r="B484" t="s">
        <v>654</v>
      </c>
      <c r="C484" t="s">
        <v>218</v>
      </c>
    </row>
    <row r="485" spans="1:3" x14ac:dyDescent="0.25">
      <c r="A485">
        <v>23682</v>
      </c>
      <c r="B485" t="s">
        <v>641</v>
      </c>
      <c r="C485" t="s">
        <v>451</v>
      </c>
    </row>
    <row r="486" spans="1:3" x14ac:dyDescent="0.25">
      <c r="A486">
        <v>23856</v>
      </c>
      <c r="B486" t="s">
        <v>830</v>
      </c>
      <c r="C486" t="s">
        <v>432</v>
      </c>
    </row>
    <row r="487" spans="1:3" x14ac:dyDescent="0.25">
      <c r="A487">
        <v>23744</v>
      </c>
      <c r="B487" t="s">
        <v>709</v>
      </c>
      <c r="C487" t="s">
        <v>710</v>
      </c>
    </row>
    <row r="488" spans="1:3" x14ac:dyDescent="0.25">
      <c r="A488">
        <v>23299</v>
      </c>
      <c r="B488" t="s">
        <v>91</v>
      </c>
      <c r="C488" t="s">
        <v>92</v>
      </c>
    </row>
    <row r="489" spans="1:3" x14ac:dyDescent="0.25">
      <c r="A489">
        <v>23838</v>
      </c>
      <c r="B489" t="s">
        <v>811</v>
      </c>
      <c r="C489" t="s">
        <v>40</v>
      </c>
    </row>
    <row r="490" spans="1:3" x14ac:dyDescent="0.25">
      <c r="A490">
        <v>23805</v>
      </c>
      <c r="B490" t="s">
        <v>775</v>
      </c>
      <c r="C490" t="s">
        <v>16</v>
      </c>
    </row>
    <row r="491" spans="1:3" x14ac:dyDescent="0.25">
      <c r="A491">
        <v>23692</v>
      </c>
      <c r="B491" t="s">
        <v>652</v>
      </c>
      <c r="C491" t="s">
        <v>653</v>
      </c>
    </row>
    <row r="492" spans="1:3" x14ac:dyDescent="0.25">
      <c r="A492">
        <v>23697</v>
      </c>
      <c r="B492" t="s">
        <v>659</v>
      </c>
      <c r="C492" t="s">
        <v>578</v>
      </c>
    </row>
    <row r="493" spans="1:3" x14ac:dyDescent="0.25">
      <c r="A493">
        <v>23803</v>
      </c>
      <c r="B493" t="s">
        <v>773</v>
      </c>
      <c r="C493" t="s">
        <v>390</v>
      </c>
    </row>
    <row r="494" spans="1:3" x14ac:dyDescent="0.25">
      <c r="A494">
        <v>23574</v>
      </c>
      <c r="B494" t="s">
        <v>505</v>
      </c>
      <c r="C494" t="s">
        <v>327</v>
      </c>
    </row>
    <row r="495" spans="1:3" x14ac:dyDescent="0.25">
      <c r="A495">
        <v>23759</v>
      </c>
      <c r="B495" t="s">
        <v>725</v>
      </c>
      <c r="C495" t="s">
        <v>352</v>
      </c>
    </row>
    <row r="496" spans="1:3" x14ac:dyDescent="0.25">
      <c r="A496">
        <v>23718</v>
      </c>
      <c r="B496" t="s">
        <v>683</v>
      </c>
      <c r="C496" t="s">
        <v>448</v>
      </c>
    </row>
    <row r="497" spans="1:3" x14ac:dyDescent="0.25">
      <c r="A497">
        <v>23861</v>
      </c>
      <c r="B497" t="s">
        <v>836</v>
      </c>
      <c r="C497" t="s">
        <v>617</v>
      </c>
    </row>
    <row r="498" spans="1:3" x14ac:dyDescent="0.25">
      <c r="A498">
        <v>23540</v>
      </c>
      <c r="B498" t="s">
        <v>461</v>
      </c>
      <c r="C498" t="s">
        <v>462</v>
      </c>
    </row>
    <row r="499" spans="1:3" x14ac:dyDescent="0.25">
      <c r="A499">
        <v>23847</v>
      </c>
      <c r="B499" t="s">
        <v>821</v>
      </c>
      <c r="C499" t="s">
        <v>207</v>
      </c>
    </row>
    <row r="500" spans="1:3" x14ac:dyDescent="0.25">
      <c r="A500">
        <v>23444</v>
      </c>
      <c r="B500" t="s">
        <v>331</v>
      </c>
      <c r="C500" t="s">
        <v>212</v>
      </c>
    </row>
    <row r="501" spans="1:3" x14ac:dyDescent="0.25">
      <c r="A501">
        <v>23695</v>
      </c>
      <c r="B501" t="s">
        <v>657</v>
      </c>
      <c r="C501" t="s">
        <v>341</v>
      </c>
    </row>
    <row r="502" spans="1:3" x14ac:dyDescent="0.25">
      <c r="A502">
        <v>23796</v>
      </c>
      <c r="B502" t="s">
        <v>766</v>
      </c>
      <c r="C502" t="s">
        <v>207</v>
      </c>
    </row>
    <row r="503" spans="1:3" x14ac:dyDescent="0.25">
      <c r="A503">
        <v>23687</v>
      </c>
      <c r="B503" t="s">
        <v>646</v>
      </c>
      <c r="C503" t="s">
        <v>462</v>
      </c>
    </row>
    <row r="504" spans="1:3" x14ac:dyDescent="0.25">
      <c r="A504">
        <v>23854</v>
      </c>
      <c r="B504" t="s">
        <v>828</v>
      </c>
      <c r="C504" t="s">
        <v>121</v>
      </c>
    </row>
    <row r="505" spans="1:3" x14ac:dyDescent="0.25">
      <c r="A505">
        <v>23789</v>
      </c>
      <c r="B505" t="s">
        <v>757</v>
      </c>
      <c r="C505" t="s">
        <v>68</v>
      </c>
    </row>
    <row r="506" spans="1:3" x14ac:dyDescent="0.25">
      <c r="A506">
        <v>23717</v>
      </c>
      <c r="B506" t="s">
        <v>681</v>
      </c>
      <c r="C506" t="s">
        <v>682</v>
      </c>
    </row>
    <row r="507" spans="1:3" x14ac:dyDescent="0.25">
      <c r="A507">
        <v>23800</v>
      </c>
      <c r="B507" t="s">
        <v>770</v>
      </c>
      <c r="C507" t="s">
        <v>184</v>
      </c>
    </row>
    <row r="508" spans="1:3" x14ac:dyDescent="0.25">
      <c r="A508">
        <v>23665</v>
      </c>
      <c r="B508" t="s">
        <v>622</v>
      </c>
      <c r="C508" t="s">
        <v>10</v>
      </c>
    </row>
    <row r="509" spans="1:3" x14ac:dyDescent="0.25">
      <c r="A509">
        <v>23737</v>
      </c>
      <c r="B509" t="s">
        <v>702</v>
      </c>
      <c r="C509" t="s">
        <v>390</v>
      </c>
    </row>
    <row r="510" spans="1:3" x14ac:dyDescent="0.25">
      <c r="A510">
        <v>23742</v>
      </c>
      <c r="B510" t="s">
        <v>707</v>
      </c>
      <c r="C510" t="s">
        <v>148</v>
      </c>
    </row>
    <row r="511" spans="1:3" x14ac:dyDescent="0.25">
      <c r="A511">
        <v>23858</v>
      </c>
      <c r="B511" t="s">
        <v>832</v>
      </c>
      <c r="C511" t="s">
        <v>575</v>
      </c>
    </row>
    <row r="512" spans="1:3" x14ac:dyDescent="0.25">
      <c r="A512">
        <v>23840</v>
      </c>
      <c r="B512" t="s">
        <v>813</v>
      </c>
      <c r="C512" t="s">
        <v>37</v>
      </c>
    </row>
    <row r="513" spans="1:3" x14ac:dyDescent="0.25">
      <c r="A513">
        <v>23860</v>
      </c>
      <c r="B513" t="s">
        <v>835</v>
      </c>
      <c r="C513" t="s">
        <v>57</v>
      </c>
    </row>
    <row r="514" spans="1:3" x14ac:dyDescent="0.25">
      <c r="A514">
        <v>23795</v>
      </c>
      <c r="B514" t="s">
        <v>765</v>
      </c>
      <c r="C514" t="s">
        <v>599</v>
      </c>
    </row>
    <row r="515" spans="1:3" x14ac:dyDescent="0.25">
      <c r="A515">
        <v>23512</v>
      </c>
      <c r="B515" t="s">
        <v>422</v>
      </c>
      <c r="C515" t="s">
        <v>207</v>
      </c>
    </row>
    <row r="516" spans="1:3" x14ac:dyDescent="0.25">
      <c r="A516">
        <v>23931</v>
      </c>
      <c r="B516" t="s">
        <v>907</v>
      </c>
      <c r="C516" t="s">
        <v>393</v>
      </c>
    </row>
    <row r="517" spans="1:3" x14ac:dyDescent="0.25">
      <c r="A517">
        <v>23738</v>
      </c>
      <c r="B517" t="s">
        <v>703</v>
      </c>
      <c r="C517" t="s">
        <v>158</v>
      </c>
    </row>
    <row r="518" spans="1:3" x14ac:dyDescent="0.25">
      <c r="A518">
        <v>23792</v>
      </c>
      <c r="B518" t="s">
        <v>761</v>
      </c>
      <c r="C518" t="s">
        <v>203</v>
      </c>
    </row>
    <row r="519" spans="1:3" x14ac:dyDescent="0.25">
      <c r="A519">
        <v>23700</v>
      </c>
      <c r="B519" t="s">
        <v>662</v>
      </c>
      <c r="C519" t="s">
        <v>220</v>
      </c>
    </row>
    <row r="520" spans="1:3" x14ac:dyDescent="0.25">
      <c r="A520">
        <v>23935</v>
      </c>
      <c r="B520" t="s">
        <v>911</v>
      </c>
      <c r="C520" t="s">
        <v>22</v>
      </c>
    </row>
    <row r="521" spans="1:3" x14ac:dyDescent="0.25">
      <c r="A521">
        <v>23791</v>
      </c>
      <c r="B521" t="s">
        <v>760</v>
      </c>
      <c r="C521" t="s">
        <v>454</v>
      </c>
    </row>
    <row r="522" spans="1:3" x14ac:dyDescent="0.25">
      <c r="A522">
        <v>23815</v>
      </c>
      <c r="B522" t="s">
        <v>786</v>
      </c>
      <c r="C522" t="s">
        <v>86</v>
      </c>
    </row>
    <row r="523" spans="1:3" x14ac:dyDescent="0.25">
      <c r="A523">
        <v>23708</v>
      </c>
      <c r="B523" t="s">
        <v>672</v>
      </c>
      <c r="C523" t="s">
        <v>445</v>
      </c>
    </row>
    <row r="524" spans="1:3" x14ac:dyDescent="0.25">
      <c r="A524">
        <v>23725</v>
      </c>
      <c r="B524" t="s">
        <v>690</v>
      </c>
      <c r="C524" t="s">
        <v>243</v>
      </c>
    </row>
    <row r="525" spans="1:3" x14ac:dyDescent="0.25">
      <c r="A525">
        <v>24123</v>
      </c>
      <c r="B525" t="s">
        <v>1110</v>
      </c>
      <c r="C525" t="s">
        <v>471</v>
      </c>
    </row>
    <row r="526" spans="1:3" x14ac:dyDescent="0.25">
      <c r="A526">
        <v>23975</v>
      </c>
      <c r="B526" t="s">
        <v>954</v>
      </c>
      <c r="C526" t="s">
        <v>238</v>
      </c>
    </row>
    <row r="527" spans="1:3" x14ac:dyDescent="0.25">
      <c r="A527">
        <v>23746</v>
      </c>
      <c r="B527" t="s">
        <v>712</v>
      </c>
      <c r="C527" t="s">
        <v>476</v>
      </c>
    </row>
    <row r="528" spans="1:3" x14ac:dyDescent="0.25">
      <c r="A528">
        <v>23748</v>
      </c>
      <c r="B528" t="s">
        <v>714</v>
      </c>
      <c r="C528" t="s">
        <v>154</v>
      </c>
    </row>
    <row r="529" spans="1:3" x14ac:dyDescent="0.25">
      <c r="A529">
        <v>23842</v>
      </c>
      <c r="B529" t="s">
        <v>815</v>
      </c>
      <c r="C529" t="s">
        <v>816</v>
      </c>
    </row>
    <row r="530" spans="1:3" x14ac:dyDescent="0.25">
      <c r="A530">
        <v>23801</v>
      </c>
      <c r="B530" t="s">
        <v>771</v>
      </c>
      <c r="C530" t="s">
        <v>135</v>
      </c>
    </row>
    <row r="531" spans="1:3" x14ac:dyDescent="0.25">
      <c r="A531">
        <v>23872</v>
      </c>
      <c r="B531" t="s">
        <v>847</v>
      </c>
      <c r="C531" t="s">
        <v>102</v>
      </c>
    </row>
    <row r="532" spans="1:3" x14ac:dyDescent="0.25">
      <c r="A532">
        <v>23701</v>
      </c>
      <c r="B532" t="s">
        <v>663</v>
      </c>
      <c r="C532" t="s">
        <v>96</v>
      </c>
    </row>
    <row r="533" spans="1:3" x14ac:dyDescent="0.25">
      <c r="A533">
        <v>23811</v>
      </c>
      <c r="B533" t="s">
        <v>781</v>
      </c>
      <c r="C533" t="s">
        <v>557</v>
      </c>
    </row>
    <row r="534" spans="1:3" x14ac:dyDescent="0.25">
      <c r="A534">
        <v>23787</v>
      </c>
      <c r="B534" t="s">
        <v>755</v>
      </c>
      <c r="C534" t="s">
        <v>557</v>
      </c>
    </row>
    <row r="535" spans="1:3" x14ac:dyDescent="0.25">
      <c r="A535">
        <v>23829</v>
      </c>
      <c r="B535" t="s">
        <v>800</v>
      </c>
      <c r="C535" t="s">
        <v>801</v>
      </c>
    </row>
    <row r="536" spans="1:3" x14ac:dyDescent="0.25">
      <c r="A536">
        <v>23555</v>
      </c>
      <c r="B536" t="s">
        <v>482</v>
      </c>
      <c r="C536" t="s">
        <v>160</v>
      </c>
    </row>
    <row r="537" spans="1:3" x14ac:dyDescent="0.25">
      <c r="A537">
        <v>23761</v>
      </c>
      <c r="B537" t="s">
        <v>727</v>
      </c>
      <c r="C537" t="s">
        <v>414</v>
      </c>
    </row>
    <row r="538" spans="1:3" x14ac:dyDescent="0.25">
      <c r="A538">
        <v>23670</v>
      </c>
      <c r="B538" t="s">
        <v>629</v>
      </c>
      <c r="C538" t="s">
        <v>617</v>
      </c>
    </row>
    <row r="539" spans="1:3" x14ac:dyDescent="0.25">
      <c r="A539">
        <v>23837</v>
      </c>
      <c r="B539" t="s">
        <v>810</v>
      </c>
      <c r="C539" t="s">
        <v>682</v>
      </c>
    </row>
    <row r="540" spans="1:3" x14ac:dyDescent="0.25">
      <c r="A540">
        <v>23675</v>
      </c>
      <c r="B540" t="s">
        <v>634</v>
      </c>
      <c r="C540" t="s">
        <v>421</v>
      </c>
    </row>
    <row r="541" spans="1:3" x14ac:dyDescent="0.25">
      <c r="A541">
        <v>23689</v>
      </c>
      <c r="B541" t="s">
        <v>648</v>
      </c>
      <c r="C541" t="s">
        <v>45</v>
      </c>
    </row>
    <row r="542" spans="1:3" x14ac:dyDescent="0.25">
      <c r="A542">
        <v>23716</v>
      </c>
      <c r="B542" t="s">
        <v>680</v>
      </c>
      <c r="C542" t="s">
        <v>393</v>
      </c>
    </row>
    <row r="543" spans="1:3" x14ac:dyDescent="0.25">
      <c r="A543">
        <v>23733</v>
      </c>
      <c r="B543" t="s">
        <v>698</v>
      </c>
      <c r="C543" t="s">
        <v>280</v>
      </c>
    </row>
    <row r="544" spans="1:3" x14ac:dyDescent="0.25">
      <c r="A544">
        <v>23777</v>
      </c>
      <c r="B544" t="s">
        <v>744</v>
      </c>
      <c r="C544" t="s">
        <v>745</v>
      </c>
    </row>
    <row r="545" spans="1:3" x14ac:dyDescent="0.25">
      <c r="A545">
        <v>23831</v>
      </c>
      <c r="B545" t="s">
        <v>803</v>
      </c>
      <c r="C545" t="s">
        <v>276</v>
      </c>
    </row>
    <row r="546" spans="1:3" x14ac:dyDescent="0.25">
      <c r="A546">
        <v>23712</v>
      </c>
      <c r="B546" t="s">
        <v>676</v>
      </c>
      <c r="C546" t="s">
        <v>182</v>
      </c>
    </row>
    <row r="547" spans="1:3" x14ac:dyDescent="0.25">
      <c r="A547">
        <v>23732</v>
      </c>
      <c r="B547" t="s">
        <v>697</v>
      </c>
      <c r="C547" t="s">
        <v>374</v>
      </c>
    </row>
    <row r="548" spans="1:3" x14ac:dyDescent="0.25">
      <c r="A548">
        <v>23751</v>
      </c>
      <c r="B548" t="s">
        <v>717</v>
      </c>
      <c r="C548" t="s">
        <v>565</v>
      </c>
    </row>
    <row r="549" spans="1:3" x14ac:dyDescent="0.25">
      <c r="A549">
        <v>23726</v>
      </c>
      <c r="B549" t="s">
        <v>691</v>
      </c>
      <c r="C549" t="s">
        <v>481</v>
      </c>
    </row>
    <row r="550" spans="1:3" x14ac:dyDescent="0.25">
      <c r="A550">
        <v>23356</v>
      </c>
      <c r="B550" t="s">
        <v>192</v>
      </c>
      <c r="C550" t="s">
        <v>193</v>
      </c>
    </row>
    <row r="551" spans="1:3" x14ac:dyDescent="0.25">
      <c r="A551">
        <v>23735</v>
      </c>
      <c r="B551" t="s">
        <v>700</v>
      </c>
      <c r="C551" t="s">
        <v>608</v>
      </c>
    </row>
    <row r="552" spans="1:3" x14ac:dyDescent="0.25">
      <c r="A552">
        <v>23834</v>
      </c>
      <c r="B552" t="s">
        <v>806</v>
      </c>
      <c r="C552" t="s">
        <v>451</v>
      </c>
    </row>
    <row r="553" spans="1:3" x14ac:dyDescent="0.25">
      <c r="A553">
        <v>23666</v>
      </c>
      <c r="B553" t="s">
        <v>623</v>
      </c>
      <c r="C553" t="s">
        <v>624</v>
      </c>
    </row>
    <row r="554" spans="1:3" x14ac:dyDescent="0.25">
      <c r="A554">
        <v>23698</v>
      </c>
      <c r="B554" t="s">
        <v>660</v>
      </c>
      <c r="C554" t="s">
        <v>356</v>
      </c>
    </row>
    <row r="555" spans="1:3" x14ac:dyDescent="0.25">
      <c r="A555">
        <v>23724</v>
      </c>
      <c r="B555" t="s">
        <v>689</v>
      </c>
      <c r="C555" t="s">
        <v>557</v>
      </c>
    </row>
    <row r="556" spans="1:3" x14ac:dyDescent="0.25">
      <c r="A556">
        <v>23728</v>
      </c>
      <c r="B556" t="s">
        <v>693</v>
      </c>
      <c r="C556" t="s">
        <v>90</v>
      </c>
    </row>
    <row r="557" spans="1:3" x14ac:dyDescent="0.25">
      <c r="A557">
        <v>23784</v>
      </c>
      <c r="B557" t="s">
        <v>752</v>
      </c>
      <c r="C557" t="s">
        <v>274</v>
      </c>
    </row>
    <row r="558" spans="1:3" x14ac:dyDescent="0.25">
      <c r="A558">
        <v>23812</v>
      </c>
      <c r="B558" t="s">
        <v>782</v>
      </c>
      <c r="C558" t="s">
        <v>547</v>
      </c>
    </row>
    <row r="559" spans="1:3" x14ac:dyDescent="0.25">
      <c r="A559">
        <v>23766</v>
      </c>
      <c r="B559" t="s">
        <v>732</v>
      </c>
      <c r="C559" t="s">
        <v>619</v>
      </c>
    </row>
    <row r="560" spans="1:3" x14ac:dyDescent="0.25">
      <c r="A560">
        <v>23798</v>
      </c>
      <c r="B560" t="s">
        <v>768</v>
      </c>
      <c r="C560" t="s">
        <v>370</v>
      </c>
    </row>
    <row r="561" spans="1:3" x14ac:dyDescent="0.25">
      <c r="A561">
        <v>23799</v>
      </c>
      <c r="B561" t="s">
        <v>769</v>
      </c>
      <c r="C561" t="s">
        <v>45</v>
      </c>
    </row>
    <row r="562" spans="1:3" x14ac:dyDescent="0.25">
      <c r="A562">
        <v>23817</v>
      </c>
      <c r="B562" t="s">
        <v>788</v>
      </c>
      <c r="C562" t="s">
        <v>50</v>
      </c>
    </row>
    <row r="563" spans="1:3" x14ac:dyDescent="0.25">
      <c r="A563">
        <v>23773</v>
      </c>
      <c r="B563" t="s">
        <v>739</v>
      </c>
      <c r="C563" t="s">
        <v>178</v>
      </c>
    </row>
    <row r="564" spans="1:3" x14ac:dyDescent="0.25">
      <c r="A564">
        <v>23849</v>
      </c>
      <c r="B564" t="s">
        <v>823</v>
      </c>
      <c r="C564" t="s">
        <v>150</v>
      </c>
    </row>
    <row r="565" spans="1:3" x14ac:dyDescent="0.25">
      <c r="A565">
        <v>24239</v>
      </c>
      <c r="B565" t="s">
        <v>1228</v>
      </c>
      <c r="C565" t="s">
        <v>785</v>
      </c>
    </row>
    <row r="566" spans="1:3" x14ac:dyDescent="0.25">
      <c r="A566">
        <v>23853</v>
      </c>
      <c r="B566" t="s">
        <v>827</v>
      </c>
      <c r="C566" t="s">
        <v>354</v>
      </c>
    </row>
    <row r="567" spans="1:3" x14ac:dyDescent="0.25">
      <c r="A567">
        <v>23713</v>
      </c>
      <c r="B567" t="s">
        <v>677</v>
      </c>
      <c r="C567" t="s">
        <v>45</v>
      </c>
    </row>
    <row r="568" spans="1:3" x14ac:dyDescent="0.25">
      <c r="A568">
        <v>23788</v>
      </c>
      <c r="B568" t="s">
        <v>756</v>
      </c>
      <c r="C568" t="s">
        <v>57</v>
      </c>
    </row>
    <row r="569" spans="1:3" x14ac:dyDescent="0.25">
      <c r="A569">
        <v>23653</v>
      </c>
      <c r="B569" t="s">
        <v>606</v>
      </c>
      <c r="C569" t="s">
        <v>10</v>
      </c>
    </row>
    <row r="570" spans="1:3" x14ac:dyDescent="0.25">
      <c r="A570">
        <v>23715</v>
      </c>
      <c r="B570" t="s">
        <v>679</v>
      </c>
      <c r="C570" t="s">
        <v>292</v>
      </c>
    </row>
    <row r="571" spans="1:3" x14ac:dyDescent="0.25">
      <c r="A571">
        <v>23723</v>
      </c>
      <c r="B571" t="s">
        <v>688</v>
      </c>
      <c r="C571" t="s">
        <v>40</v>
      </c>
    </row>
    <row r="572" spans="1:3" x14ac:dyDescent="0.25">
      <c r="A572">
        <v>23289</v>
      </c>
      <c r="B572" t="s">
        <v>71</v>
      </c>
      <c r="C572" t="s">
        <v>72</v>
      </c>
    </row>
    <row r="573" spans="1:3" x14ac:dyDescent="0.25">
      <c r="A573">
        <v>23709</v>
      </c>
      <c r="B573" t="s">
        <v>673</v>
      </c>
      <c r="C573" t="s">
        <v>555</v>
      </c>
    </row>
    <row r="574" spans="1:3" x14ac:dyDescent="0.25">
      <c r="A574">
        <v>23779</v>
      </c>
      <c r="B574" t="s">
        <v>747</v>
      </c>
      <c r="C574" t="s">
        <v>13</v>
      </c>
    </row>
    <row r="575" spans="1:3" x14ac:dyDescent="0.25">
      <c r="A575">
        <v>23475</v>
      </c>
      <c r="B575" t="s">
        <v>377</v>
      </c>
      <c r="C575" t="s">
        <v>378</v>
      </c>
    </row>
    <row r="576" spans="1:3" x14ac:dyDescent="0.25">
      <c r="A576">
        <v>23314</v>
      </c>
      <c r="B576" t="s">
        <v>118</v>
      </c>
      <c r="C576" t="s">
        <v>10</v>
      </c>
    </row>
    <row r="577" spans="1:3" x14ac:dyDescent="0.25">
      <c r="A577">
        <v>23363</v>
      </c>
      <c r="B577" t="s">
        <v>204</v>
      </c>
      <c r="C577" t="s">
        <v>205</v>
      </c>
    </row>
    <row r="578" spans="1:3" x14ac:dyDescent="0.25">
      <c r="A578">
        <v>24111</v>
      </c>
      <c r="B578" t="s">
        <v>1096</v>
      </c>
      <c r="C578" t="s">
        <v>785</v>
      </c>
    </row>
    <row r="579" spans="1:3" x14ac:dyDescent="0.25">
      <c r="A579">
        <v>23769</v>
      </c>
      <c r="B579" t="s">
        <v>735</v>
      </c>
      <c r="C579" t="s">
        <v>201</v>
      </c>
    </row>
    <row r="580" spans="1:3" x14ac:dyDescent="0.25">
      <c r="A580">
        <v>23763</v>
      </c>
      <c r="B580" t="s">
        <v>729</v>
      </c>
      <c r="C580" t="s">
        <v>322</v>
      </c>
    </row>
    <row r="581" spans="1:3" x14ac:dyDescent="0.25">
      <c r="A581">
        <v>23765</v>
      </c>
      <c r="B581" t="s">
        <v>731</v>
      </c>
      <c r="C581" t="s">
        <v>173</v>
      </c>
    </row>
    <row r="582" spans="1:3" x14ac:dyDescent="0.25">
      <c r="A582">
        <v>23807</v>
      </c>
      <c r="B582" t="s">
        <v>777</v>
      </c>
      <c r="C582" t="s">
        <v>302</v>
      </c>
    </row>
    <row r="583" spans="1:3" x14ac:dyDescent="0.25">
      <c r="A583">
        <v>23780</v>
      </c>
      <c r="B583" t="s">
        <v>748</v>
      </c>
      <c r="C583" t="s">
        <v>102</v>
      </c>
    </row>
    <row r="584" spans="1:3" x14ac:dyDescent="0.25">
      <c r="A584">
        <v>23537</v>
      </c>
      <c r="B584" t="s">
        <v>458</v>
      </c>
      <c r="C584" t="s">
        <v>10</v>
      </c>
    </row>
    <row r="585" spans="1:3" x14ac:dyDescent="0.25">
      <c r="A585">
        <v>23663</v>
      </c>
      <c r="B585" t="s">
        <v>620</v>
      </c>
      <c r="C585" t="s">
        <v>96</v>
      </c>
    </row>
    <row r="586" spans="1:3" x14ac:dyDescent="0.25">
      <c r="A586">
        <v>23422</v>
      </c>
      <c r="B586" t="s">
        <v>300</v>
      </c>
      <c r="C586" t="s">
        <v>88</v>
      </c>
    </row>
    <row r="587" spans="1:3" x14ac:dyDescent="0.25">
      <c r="A587">
        <v>23594</v>
      </c>
      <c r="B587" t="s">
        <v>528</v>
      </c>
      <c r="C587" t="s">
        <v>529</v>
      </c>
    </row>
    <row r="588" spans="1:3" x14ac:dyDescent="0.25">
      <c r="A588">
        <v>23833</v>
      </c>
      <c r="B588" t="s">
        <v>805</v>
      </c>
      <c r="C588" t="s">
        <v>352</v>
      </c>
    </row>
    <row r="589" spans="1:3" x14ac:dyDescent="0.25">
      <c r="A589">
        <v>23528</v>
      </c>
      <c r="B589" t="s">
        <v>444</v>
      </c>
      <c r="C589" t="s">
        <v>445</v>
      </c>
    </row>
    <row r="590" spans="1:3" x14ac:dyDescent="0.25">
      <c r="A590">
        <v>23720</v>
      </c>
      <c r="B590" t="s">
        <v>685</v>
      </c>
      <c r="C590" t="s">
        <v>37</v>
      </c>
    </row>
    <row r="591" spans="1:3" x14ac:dyDescent="0.25">
      <c r="A591">
        <v>23868</v>
      </c>
      <c r="B591" t="s">
        <v>843</v>
      </c>
      <c r="C591" t="s">
        <v>599</v>
      </c>
    </row>
    <row r="592" spans="1:3" x14ac:dyDescent="0.25">
      <c r="A592">
        <v>23704</v>
      </c>
      <c r="B592" t="s">
        <v>668</v>
      </c>
      <c r="C592" t="s">
        <v>476</v>
      </c>
    </row>
    <row r="593" spans="1:3" x14ac:dyDescent="0.25">
      <c r="A593">
        <v>23816</v>
      </c>
      <c r="B593" t="s">
        <v>787</v>
      </c>
      <c r="C593" t="s">
        <v>343</v>
      </c>
    </row>
    <row r="594" spans="1:3" x14ac:dyDescent="0.25">
      <c r="A594">
        <v>23536</v>
      </c>
      <c r="B594" t="s">
        <v>456</v>
      </c>
      <c r="C594" t="s">
        <v>457</v>
      </c>
    </row>
    <row r="595" spans="1:3" x14ac:dyDescent="0.25">
      <c r="A595">
        <v>23485</v>
      </c>
      <c r="B595" t="s">
        <v>389</v>
      </c>
      <c r="C595" t="s">
        <v>390</v>
      </c>
    </row>
    <row r="596" spans="1:3" x14ac:dyDescent="0.25">
      <c r="A596">
        <v>23270</v>
      </c>
      <c r="B596" t="s">
        <v>29</v>
      </c>
      <c r="C596" t="s">
        <v>30</v>
      </c>
    </row>
    <row r="597" spans="1:3" x14ac:dyDescent="0.25">
      <c r="A597">
        <v>23794</v>
      </c>
      <c r="B597" t="s">
        <v>763</v>
      </c>
      <c r="C597" t="s">
        <v>764</v>
      </c>
    </row>
    <row r="598" spans="1:3" x14ac:dyDescent="0.25">
      <c r="A598">
        <v>23836</v>
      </c>
      <c r="B598" t="s">
        <v>809</v>
      </c>
      <c r="C598" t="s">
        <v>54</v>
      </c>
    </row>
    <row r="599" spans="1:3" x14ac:dyDescent="0.25">
      <c r="A599">
        <v>23618</v>
      </c>
      <c r="B599" t="s">
        <v>560</v>
      </c>
      <c r="C599" t="s">
        <v>366</v>
      </c>
    </row>
    <row r="600" spans="1:3" x14ac:dyDescent="0.25">
      <c r="A600">
        <v>23669</v>
      </c>
      <c r="B600" t="s">
        <v>627</v>
      </c>
      <c r="C600" t="s">
        <v>628</v>
      </c>
    </row>
    <row r="601" spans="1:3" x14ac:dyDescent="0.25">
      <c r="A601">
        <v>23749</v>
      </c>
      <c r="B601" t="s">
        <v>715</v>
      </c>
      <c r="C601" t="s">
        <v>578</v>
      </c>
    </row>
    <row r="602" spans="1:3" x14ac:dyDescent="0.25">
      <c r="A602">
        <v>23793</v>
      </c>
      <c r="B602" t="s">
        <v>762</v>
      </c>
      <c r="C602" t="s">
        <v>471</v>
      </c>
    </row>
    <row r="603" spans="1:3" x14ac:dyDescent="0.25">
      <c r="A603">
        <v>23820</v>
      </c>
      <c r="B603" t="s">
        <v>791</v>
      </c>
      <c r="C603" t="s">
        <v>322</v>
      </c>
    </row>
    <row r="604" spans="1:3" x14ac:dyDescent="0.25">
      <c r="A604">
        <v>23548</v>
      </c>
      <c r="B604" t="s">
        <v>472</v>
      </c>
      <c r="C604" t="s">
        <v>473</v>
      </c>
    </row>
    <row r="605" spans="1:3" x14ac:dyDescent="0.25">
      <c r="A605">
        <v>23657</v>
      </c>
      <c r="B605" t="s">
        <v>611</v>
      </c>
      <c r="C605" t="s">
        <v>374</v>
      </c>
    </row>
    <row r="606" spans="1:3" x14ac:dyDescent="0.25">
      <c r="A606">
        <v>23473</v>
      </c>
      <c r="B606" t="s">
        <v>375</v>
      </c>
      <c r="C606" t="s">
        <v>327</v>
      </c>
    </row>
    <row r="607" spans="1:3" x14ac:dyDescent="0.25">
      <c r="A607">
        <v>23474</v>
      </c>
      <c r="B607" t="s">
        <v>376</v>
      </c>
      <c r="C607" t="s">
        <v>236</v>
      </c>
    </row>
    <row r="608" spans="1:3" x14ac:dyDescent="0.25">
      <c r="A608">
        <v>23593</v>
      </c>
      <c r="B608" t="s">
        <v>527</v>
      </c>
      <c r="C608" t="s">
        <v>167</v>
      </c>
    </row>
    <row r="609" spans="1:3" x14ac:dyDescent="0.25">
      <c r="A609">
        <v>23579</v>
      </c>
      <c r="B609" t="s">
        <v>511</v>
      </c>
      <c r="C609" t="s">
        <v>201</v>
      </c>
    </row>
    <row r="610" spans="1:3" x14ac:dyDescent="0.25">
      <c r="A610">
        <v>23623</v>
      </c>
      <c r="B610" t="s">
        <v>566</v>
      </c>
      <c r="C610" t="s">
        <v>567</v>
      </c>
    </row>
    <row r="611" spans="1:3" x14ac:dyDescent="0.25">
      <c r="A611">
        <v>23494</v>
      </c>
      <c r="B611" t="s">
        <v>400</v>
      </c>
      <c r="C611" t="s">
        <v>182</v>
      </c>
    </row>
    <row r="612" spans="1:3" x14ac:dyDescent="0.25">
      <c r="A612">
        <v>23570</v>
      </c>
      <c r="B612" t="s">
        <v>500</v>
      </c>
      <c r="C612" t="s">
        <v>476</v>
      </c>
    </row>
    <row r="613" spans="1:3" x14ac:dyDescent="0.25">
      <c r="A613">
        <v>23496</v>
      </c>
      <c r="B613" t="s">
        <v>402</v>
      </c>
      <c r="C613" t="s">
        <v>184</v>
      </c>
    </row>
    <row r="614" spans="1:3" x14ac:dyDescent="0.25">
      <c r="A614">
        <v>23577</v>
      </c>
      <c r="B614" t="s">
        <v>509</v>
      </c>
      <c r="C614" t="s">
        <v>294</v>
      </c>
    </row>
    <row r="615" spans="1:3" x14ac:dyDescent="0.25">
      <c r="A615">
        <v>23627</v>
      </c>
      <c r="B615" t="s">
        <v>572</v>
      </c>
      <c r="C615" t="s">
        <v>232</v>
      </c>
    </row>
    <row r="616" spans="1:3" x14ac:dyDescent="0.25">
      <c r="A616">
        <v>24098</v>
      </c>
      <c r="B616" t="s">
        <v>1083</v>
      </c>
      <c r="C616" t="s">
        <v>557</v>
      </c>
    </row>
    <row r="617" spans="1:3" x14ac:dyDescent="0.25">
      <c r="A617">
        <v>23286</v>
      </c>
      <c r="B617" t="s">
        <v>65</v>
      </c>
      <c r="C617" t="s">
        <v>66</v>
      </c>
    </row>
    <row r="618" spans="1:3" x14ac:dyDescent="0.25">
      <c r="A618">
        <v>23469</v>
      </c>
      <c r="B618" t="s">
        <v>368</v>
      </c>
      <c r="C618" t="s">
        <v>68</v>
      </c>
    </row>
    <row r="619" spans="1:3" x14ac:dyDescent="0.25">
      <c r="A619">
        <v>23923</v>
      </c>
      <c r="B619" t="s">
        <v>899</v>
      </c>
      <c r="C619" t="s">
        <v>381</v>
      </c>
    </row>
    <row r="620" spans="1:3" x14ac:dyDescent="0.25">
      <c r="A620">
        <v>24119</v>
      </c>
      <c r="B620" t="s">
        <v>1105</v>
      </c>
      <c r="C620" t="s">
        <v>198</v>
      </c>
    </row>
    <row r="621" spans="1:3" x14ac:dyDescent="0.25">
      <c r="A621">
        <v>23464</v>
      </c>
      <c r="B621" t="s">
        <v>361</v>
      </c>
      <c r="C621" t="s">
        <v>362</v>
      </c>
    </row>
    <row r="622" spans="1:3" x14ac:dyDescent="0.25">
      <c r="A622">
        <v>23519</v>
      </c>
      <c r="B622" t="s">
        <v>433</v>
      </c>
      <c r="C622" t="s">
        <v>393</v>
      </c>
    </row>
    <row r="623" spans="1:3" x14ac:dyDescent="0.25">
      <c r="A623">
        <v>23513</v>
      </c>
      <c r="B623" t="s">
        <v>423</v>
      </c>
      <c r="C623" t="s">
        <v>142</v>
      </c>
    </row>
    <row r="624" spans="1:3" x14ac:dyDescent="0.25">
      <c r="A624">
        <v>23488</v>
      </c>
      <c r="B624" t="s">
        <v>394</v>
      </c>
      <c r="C624" t="s">
        <v>354</v>
      </c>
    </row>
    <row r="625" spans="1:3" x14ac:dyDescent="0.25">
      <c r="A625">
        <v>23592</v>
      </c>
      <c r="B625" t="s">
        <v>526</v>
      </c>
      <c r="C625" t="s">
        <v>228</v>
      </c>
    </row>
    <row r="626" spans="1:3" x14ac:dyDescent="0.25">
      <c r="A626">
        <v>23506</v>
      </c>
      <c r="B626" t="s">
        <v>415</v>
      </c>
      <c r="C626" t="s">
        <v>223</v>
      </c>
    </row>
    <row r="627" spans="1:3" x14ac:dyDescent="0.25">
      <c r="A627">
        <v>23598</v>
      </c>
      <c r="B627" t="s">
        <v>534</v>
      </c>
      <c r="C627" t="s">
        <v>28</v>
      </c>
    </row>
    <row r="628" spans="1:3" x14ac:dyDescent="0.25">
      <c r="A628">
        <v>23490</v>
      </c>
      <c r="B628" t="s">
        <v>396</v>
      </c>
      <c r="C628" t="s">
        <v>50</v>
      </c>
    </row>
    <row r="629" spans="1:3" x14ac:dyDescent="0.25">
      <c r="A629">
        <v>23523</v>
      </c>
      <c r="B629" t="s">
        <v>438</v>
      </c>
      <c r="C629" t="s">
        <v>425</v>
      </c>
    </row>
    <row r="630" spans="1:3" x14ac:dyDescent="0.25">
      <c r="A630">
        <v>23595</v>
      </c>
      <c r="B630" t="s">
        <v>530</v>
      </c>
      <c r="C630" t="s">
        <v>292</v>
      </c>
    </row>
    <row r="631" spans="1:3" x14ac:dyDescent="0.25">
      <c r="A631">
        <v>23608</v>
      </c>
      <c r="B631" t="s">
        <v>545</v>
      </c>
      <c r="C631" t="s">
        <v>292</v>
      </c>
    </row>
    <row r="632" spans="1:3" x14ac:dyDescent="0.25">
      <c r="A632">
        <v>23532</v>
      </c>
      <c r="B632" t="s">
        <v>450</v>
      </c>
      <c r="C632" t="s">
        <v>451</v>
      </c>
    </row>
    <row r="633" spans="1:3" x14ac:dyDescent="0.25">
      <c r="A633">
        <v>23569</v>
      </c>
      <c r="B633" t="s">
        <v>499</v>
      </c>
      <c r="C633" t="s">
        <v>288</v>
      </c>
    </row>
    <row r="634" spans="1:3" x14ac:dyDescent="0.25">
      <c r="A634">
        <v>23644</v>
      </c>
      <c r="B634" t="s">
        <v>594</v>
      </c>
      <c r="C634" t="s">
        <v>169</v>
      </c>
    </row>
    <row r="635" spans="1:3" x14ac:dyDescent="0.25">
      <c r="A635">
        <v>23509</v>
      </c>
      <c r="B635" t="s">
        <v>418</v>
      </c>
      <c r="C635" t="s">
        <v>42</v>
      </c>
    </row>
    <row r="636" spans="1:3" x14ac:dyDescent="0.25">
      <c r="A636">
        <v>23589</v>
      </c>
      <c r="B636" t="s">
        <v>523</v>
      </c>
      <c r="C636" t="s">
        <v>173</v>
      </c>
    </row>
    <row r="637" spans="1:3" x14ac:dyDescent="0.25">
      <c r="A637">
        <v>23591</v>
      </c>
      <c r="B637" t="s">
        <v>525</v>
      </c>
      <c r="C637" t="s">
        <v>104</v>
      </c>
    </row>
    <row r="638" spans="1:3" x14ac:dyDescent="0.25">
      <c r="A638">
        <v>23377</v>
      </c>
      <c r="B638" t="s">
        <v>226</v>
      </c>
      <c r="C638" t="s">
        <v>64</v>
      </c>
    </row>
    <row r="639" spans="1:3" x14ac:dyDescent="0.25">
      <c r="A639">
        <v>23465</v>
      </c>
      <c r="B639" t="s">
        <v>363</v>
      </c>
      <c r="C639" t="s">
        <v>350</v>
      </c>
    </row>
    <row r="640" spans="1:3" x14ac:dyDescent="0.25">
      <c r="A640">
        <v>23552</v>
      </c>
      <c r="B640" t="s">
        <v>478</v>
      </c>
      <c r="C640" t="s">
        <v>218</v>
      </c>
    </row>
    <row r="641" spans="1:3" x14ac:dyDescent="0.25">
      <c r="A641">
        <v>23643</v>
      </c>
      <c r="B641" t="s">
        <v>593</v>
      </c>
      <c r="C641" t="s">
        <v>28</v>
      </c>
    </row>
    <row r="642" spans="1:3" x14ac:dyDescent="0.25">
      <c r="A642">
        <v>24063</v>
      </c>
      <c r="B642" t="s">
        <v>1047</v>
      </c>
      <c r="C642" t="s">
        <v>123</v>
      </c>
    </row>
    <row r="643" spans="1:3" x14ac:dyDescent="0.25">
      <c r="A643">
        <v>23533</v>
      </c>
      <c r="B643" t="s">
        <v>452</v>
      </c>
      <c r="C643" t="s">
        <v>362</v>
      </c>
    </row>
    <row r="644" spans="1:3" x14ac:dyDescent="0.25">
      <c r="A644">
        <v>23550</v>
      </c>
      <c r="B644" t="s">
        <v>475</v>
      </c>
      <c r="C644" t="s">
        <v>476</v>
      </c>
    </row>
    <row r="645" spans="1:3" x14ac:dyDescent="0.25">
      <c r="A645">
        <v>23994</v>
      </c>
      <c r="B645" t="s">
        <v>974</v>
      </c>
      <c r="C645" t="s">
        <v>309</v>
      </c>
    </row>
    <row r="646" spans="1:3" x14ac:dyDescent="0.25">
      <c r="A646">
        <v>23650</v>
      </c>
      <c r="B646" t="s">
        <v>603</v>
      </c>
      <c r="C646" t="s">
        <v>597</v>
      </c>
    </row>
    <row r="647" spans="1:3" x14ac:dyDescent="0.25">
      <c r="A647">
        <v>23563</v>
      </c>
      <c r="B647" t="s">
        <v>492</v>
      </c>
      <c r="C647" t="s">
        <v>156</v>
      </c>
    </row>
    <row r="648" spans="1:3" x14ac:dyDescent="0.25">
      <c r="A648">
        <v>23489</v>
      </c>
      <c r="B648" t="s">
        <v>395</v>
      </c>
      <c r="C648" t="s">
        <v>68</v>
      </c>
    </row>
    <row r="649" spans="1:3" x14ac:dyDescent="0.25">
      <c r="A649">
        <v>23610</v>
      </c>
      <c r="B649" t="s">
        <v>548</v>
      </c>
      <c r="C649" t="s">
        <v>212</v>
      </c>
    </row>
    <row r="650" spans="1:3" x14ac:dyDescent="0.25">
      <c r="A650">
        <v>23562</v>
      </c>
      <c r="B650" t="s">
        <v>491</v>
      </c>
      <c r="C650" t="s">
        <v>150</v>
      </c>
    </row>
    <row r="651" spans="1:3" x14ac:dyDescent="0.25">
      <c r="A651">
        <v>23479</v>
      </c>
      <c r="B651" t="s">
        <v>383</v>
      </c>
      <c r="C651" t="s">
        <v>374</v>
      </c>
    </row>
    <row r="652" spans="1:3" x14ac:dyDescent="0.25">
      <c r="A652">
        <v>23340</v>
      </c>
      <c r="B652" t="s">
        <v>164</v>
      </c>
      <c r="C652" t="s">
        <v>165</v>
      </c>
    </row>
    <row r="653" spans="1:3" x14ac:dyDescent="0.25">
      <c r="A653">
        <v>23462</v>
      </c>
      <c r="B653" t="s">
        <v>359</v>
      </c>
      <c r="C653" t="s">
        <v>154</v>
      </c>
    </row>
    <row r="654" spans="1:3" x14ac:dyDescent="0.25">
      <c r="A654">
        <v>23596</v>
      </c>
      <c r="B654" t="s">
        <v>531</v>
      </c>
      <c r="C654" t="s">
        <v>205</v>
      </c>
    </row>
    <row r="655" spans="1:3" x14ac:dyDescent="0.25">
      <c r="A655">
        <v>23491</v>
      </c>
      <c r="B655" t="s">
        <v>397</v>
      </c>
      <c r="C655" t="s">
        <v>108</v>
      </c>
    </row>
    <row r="656" spans="1:3" x14ac:dyDescent="0.25">
      <c r="A656">
        <v>23520</v>
      </c>
      <c r="B656" t="s">
        <v>434</v>
      </c>
      <c r="C656" t="s">
        <v>230</v>
      </c>
    </row>
    <row r="657" spans="1:3" x14ac:dyDescent="0.25">
      <c r="A657">
        <v>23539</v>
      </c>
      <c r="B657" t="s">
        <v>460</v>
      </c>
      <c r="C657" t="s">
        <v>256</v>
      </c>
    </row>
    <row r="658" spans="1:3" x14ac:dyDescent="0.25">
      <c r="A658">
        <v>23966</v>
      </c>
      <c r="B658" t="s">
        <v>943</v>
      </c>
      <c r="C658" t="s">
        <v>421</v>
      </c>
    </row>
    <row r="659" spans="1:3" x14ac:dyDescent="0.25">
      <c r="A659">
        <v>23879</v>
      </c>
      <c r="B659" t="s">
        <v>854</v>
      </c>
      <c r="C659" t="s">
        <v>307</v>
      </c>
    </row>
    <row r="660" spans="1:3" x14ac:dyDescent="0.25">
      <c r="A660">
        <v>23505</v>
      </c>
      <c r="B660" t="s">
        <v>413</v>
      </c>
      <c r="C660" t="s">
        <v>414</v>
      </c>
    </row>
    <row r="661" spans="1:3" x14ac:dyDescent="0.25">
      <c r="A661">
        <v>23384</v>
      </c>
      <c r="B661" t="s">
        <v>237</v>
      </c>
      <c r="C661" t="s">
        <v>238</v>
      </c>
    </row>
    <row r="662" spans="1:3" x14ac:dyDescent="0.25">
      <c r="A662">
        <v>23538</v>
      </c>
      <c r="B662" t="s">
        <v>459</v>
      </c>
      <c r="C662" t="s">
        <v>302</v>
      </c>
    </row>
    <row r="663" spans="1:3" x14ac:dyDescent="0.25">
      <c r="A663">
        <v>23599</v>
      </c>
      <c r="B663" t="s">
        <v>535</v>
      </c>
      <c r="C663" t="s">
        <v>112</v>
      </c>
    </row>
    <row r="664" spans="1:3" x14ac:dyDescent="0.25">
      <c r="A664">
        <v>23518</v>
      </c>
      <c r="B664" t="s">
        <v>431</v>
      </c>
      <c r="C664" t="s">
        <v>432</v>
      </c>
    </row>
    <row r="665" spans="1:3" x14ac:dyDescent="0.25">
      <c r="A665">
        <v>23560</v>
      </c>
      <c r="B665" t="s">
        <v>489</v>
      </c>
      <c r="C665" t="s">
        <v>10</v>
      </c>
    </row>
    <row r="666" spans="1:3" x14ac:dyDescent="0.25">
      <c r="A666">
        <v>23561</v>
      </c>
      <c r="B666" t="s">
        <v>490</v>
      </c>
      <c r="C666" t="s">
        <v>80</v>
      </c>
    </row>
    <row r="667" spans="1:3" x14ac:dyDescent="0.25">
      <c r="A667">
        <v>23642</v>
      </c>
      <c r="B667" t="s">
        <v>591</v>
      </c>
      <c r="C667" t="s">
        <v>592</v>
      </c>
    </row>
    <row r="668" spans="1:3" x14ac:dyDescent="0.25">
      <c r="A668">
        <v>23492</v>
      </c>
      <c r="B668" t="s">
        <v>398</v>
      </c>
      <c r="C668" t="s">
        <v>256</v>
      </c>
    </row>
    <row r="669" spans="1:3" x14ac:dyDescent="0.25">
      <c r="A669">
        <v>23572</v>
      </c>
      <c r="B669" t="s">
        <v>502</v>
      </c>
      <c r="C669" t="s">
        <v>503</v>
      </c>
    </row>
    <row r="670" spans="1:3" x14ac:dyDescent="0.25">
      <c r="A670">
        <v>23583</v>
      </c>
      <c r="B670" t="s">
        <v>516</v>
      </c>
      <c r="C670" t="s">
        <v>178</v>
      </c>
    </row>
    <row r="671" spans="1:3" x14ac:dyDescent="0.25">
      <c r="A671">
        <v>23942</v>
      </c>
      <c r="B671" t="s">
        <v>918</v>
      </c>
      <c r="C671" t="s">
        <v>314</v>
      </c>
    </row>
    <row r="672" spans="1:3" x14ac:dyDescent="0.25">
      <c r="A672">
        <v>23467</v>
      </c>
      <c r="B672" t="s">
        <v>365</v>
      </c>
      <c r="C672" t="s">
        <v>366</v>
      </c>
    </row>
    <row r="673" spans="1:3" x14ac:dyDescent="0.25">
      <c r="A673">
        <v>23543</v>
      </c>
      <c r="B673" t="s">
        <v>465</v>
      </c>
      <c r="C673" t="s">
        <v>74</v>
      </c>
    </row>
    <row r="674" spans="1:3" x14ac:dyDescent="0.25">
      <c r="A674">
        <v>23621</v>
      </c>
      <c r="B674" t="s">
        <v>563</v>
      </c>
      <c r="C674" t="s">
        <v>188</v>
      </c>
    </row>
    <row r="675" spans="1:3" x14ac:dyDescent="0.25">
      <c r="A675">
        <v>23575</v>
      </c>
      <c r="B675" t="s">
        <v>506</v>
      </c>
      <c r="C675" t="s">
        <v>507</v>
      </c>
    </row>
    <row r="676" spans="1:3" x14ac:dyDescent="0.25">
      <c r="A676">
        <v>23628</v>
      </c>
      <c r="B676" t="s">
        <v>573</v>
      </c>
      <c r="C676" t="s">
        <v>28</v>
      </c>
    </row>
    <row r="677" spans="1:3" x14ac:dyDescent="0.25">
      <c r="A677">
        <v>24134</v>
      </c>
      <c r="B677" t="s">
        <v>1121</v>
      </c>
      <c r="C677" t="s">
        <v>316</v>
      </c>
    </row>
    <row r="678" spans="1:3" x14ac:dyDescent="0.25">
      <c r="A678">
        <v>23660</v>
      </c>
      <c r="B678" t="s">
        <v>614</v>
      </c>
      <c r="C678" t="s">
        <v>608</v>
      </c>
    </row>
    <row r="679" spans="1:3" x14ac:dyDescent="0.25">
      <c r="A679">
        <v>23481</v>
      </c>
      <c r="B679" t="s">
        <v>385</v>
      </c>
      <c r="C679" t="s">
        <v>354</v>
      </c>
    </row>
    <row r="680" spans="1:3" x14ac:dyDescent="0.25">
      <c r="A680">
        <v>23358</v>
      </c>
      <c r="B680" t="s">
        <v>195</v>
      </c>
      <c r="C680" t="s">
        <v>196</v>
      </c>
    </row>
    <row r="681" spans="1:3" x14ac:dyDescent="0.25">
      <c r="A681">
        <v>23497</v>
      </c>
      <c r="B681" t="s">
        <v>403</v>
      </c>
      <c r="C681" t="s">
        <v>404</v>
      </c>
    </row>
    <row r="682" spans="1:3" x14ac:dyDescent="0.25">
      <c r="A682">
        <v>23541</v>
      </c>
      <c r="B682" t="s">
        <v>463</v>
      </c>
      <c r="C682" t="s">
        <v>390</v>
      </c>
    </row>
    <row r="683" spans="1:3" x14ac:dyDescent="0.25">
      <c r="A683">
        <v>23624</v>
      </c>
      <c r="B683" t="s">
        <v>568</v>
      </c>
      <c r="C683" t="s">
        <v>112</v>
      </c>
    </row>
    <row r="684" spans="1:3" x14ac:dyDescent="0.25">
      <c r="A684">
        <v>23480</v>
      </c>
      <c r="B684" t="s">
        <v>384</v>
      </c>
      <c r="C684" t="s">
        <v>314</v>
      </c>
    </row>
    <row r="685" spans="1:3" x14ac:dyDescent="0.25">
      <c r="A685">
        <v>23637</v>
      </c>
      <c r="B685" t="s">
        <v>584</v>
      </c>
      <c r="C685" t="s">
        <v>84</v>
      </c>
    </row>
    <row r="686" spans="1:3" x14ac:dyDescent="0.25">
      <c r="A686">
        <v>23500</v>
      </c>
      <c r="B686" t="s">
        <v>407</v>
      </c>
      <c r="C686" t="s">
        <v>408</v>
      </c>
    </row>
    <row r="687" spans="1:3" x14ac:dyDescent="0.25">
      <c r="A687">
        <v>23527</v>
      </c>
      <c r="B687" t="s">
        <v>443</v>
      </c>
      <c r="C687" t="s">
        <v>165</v>
      </c>
    </row>
    <row r="688" spans="1:3" x14ac:dyDescent="0.25">
      <c r="A688">
        <v>23582</v>
      </c>
      <c r="B688" t="s">
        <v>515</v>
      </c>
      <c r="C688" t="s">
        <v>430</v>
      </c>
    </row>
    <row r="689" spans="1:3" x14ac:dyDescent="0.25">
      <c r="A689">
        <v>23904</v>
      </c>
      <c r="B689" t="s">
        <v>879</v>
      </c>
      <c r="C689" t="s">
        <v>84</v>
      </c>
    </row>
    <row r="690" spans="1:3" x14ac:dyDescent="0.25">
      <c r="A690">
        <v>23522</v>
      </c>
      <c r="B690" t="s">
        <v>437</v>
      </c>
      <c r="C690" t="s">
        <v>343</v>
      </c>
    </row>
    <row r="691" spans="1:3" x14ac:dyDescent="0.25">
      <c r="A691">
        <v>23635</v>
      </c>
      <c r="B691" t="s">
        <v>582</v>
      </c>
      <c r="C691" t="s">
        <v>298</v>
      </c>
    </row>
    <row r="692" spans="1:3" x14ac:dyDescent="0.25">
      <c r="A692">
        <v>23630</v>
      </c>
      <c r="B692" t="s">
        <v>576</v>
      </c>
      <c r="C692" t="s">
        <v>74</v>
      </c>
    </row>
    <row r="693" spans="1:3" x14ac:dyDescent="0.25">
      <c r="A693">
        <v>23558</v>
      </c>
      <c r="B693" t="s">
        <v>486</v>
      </c>
      <c r="C693" t="s">
        <v>487</v>
      </c>
    </row>
    <row r="694" spans="1:3" x14ac:dyDescent="0.25">
      <c r="A694">
        <v>23495</v>
      </c>
      <c r="B694" t="s">
        <v>401</v>
      </c>
      <c r="C694" t="s">
        <v>66</v>
      </c>
    </row>
    <row r="695" spans="1:3" x14ac:dyDescent="0.25">
      <c r="A695">
        <v>23501</v>
      </c>
      <c r="B695" t="s">
        <v>409</v>
      </c>
      <c r="C695" t="s">
        <v>274</v>
      </c>
    </row>
    <row r="696" spans="1:3" x14ac:dyDescent="0.25">
      <c r="A696">
        <v>23517</v>
      </c>
      <c r="B696" t="s">
        <v>429</v>
      </c>
      <c r="C696" t="s">
        <v>430</v>
      </c>
    </row>
    <row r="697" spans="1:3" x14ac:dyDescent="0.25">
      <c r="A697">
        <v>23641</v>
      </c>
      <c r="B697" t="s">
        <v>589</v>
      </c>
      <c r="C697" t="s">
        <v>590</v>
      </c>
    </row>
    <row r="698" spans="1:3" x14ac:dyDescent="0.25">
      <c r="A698">
        <v>24014</v>
      </c>
      <c r="B698" t="s">
        <v>998</v>
      </c>
      <c r="C698" t="s">
        <v>142</v>
      </c>
    </row>
    <row r="699" spans="1:3" x14ac:dyDescent="0.25">
      <c r="A699">
        <v>23566</v>
      </c>
      <c r="B699" t="s">
        <v>495</v>
      </c>
      <c r="C699" t="s">
        <v>496</v>
      </c>
    </row>
    <row r="700" spans="1:3" x14ac:dyDescent="0.25">
      <c r="A700">
        <v>23607</v>
      </c>
      <c r="B700" t="s">
        <v>544</v>
      </c>
      <c r="C700" t="s">
        <v>19</v>
      </c>
    </row>
    <row r="701" spans="1:3" x14ac:dyDescent="0.25">
      <c r="A701">
        <v>23524</v>
      </c>
      <c r="B701" t="s">
        <v>439</v>
      </c>
      <c r="C701" t="s">
        <v>59</v>
      </c>
    </row>
    <row r="702" spans="1:3" x14ac:dyDescent="0.25">
      <c r="A702">
        <v>23554</v>
      </c>
      <c r="B702" t="s">
        <v>480</v>
      </c>
      <c r="C702" t="s">
        <v>481</v>
      </c>
    </row>
    <row r="703" spans="1:3" x14ac:dyDescent="0.25">
      <c r="A703">
        <v>23639</v>
      </c>
      <c r="B703" t="s">
        <v>586</v>
      </c>
      <c r="C703" t="s">
        <v>587</v>
      </c>
    </row>
    <row r="704" spans="1:3" x14ac:dyDescent="0.25">
      <c r="A704">
        <v>24049</v>
      </c>
      <c r="B704" t="s">
        <v>1033</v>
      </c>
      <c r="C704" t="s">
        <v>205</v>
      </c>
    </row>
    <row r="705" spans="1:3" x14ac:dyDescent="0.25">
      <c r="A705">
        <v>23557</v>
      </c>
      <c r="B705" t="s">
        <v>485</v>
      </c>
      <c r="C705" t="s">
        <v>88</v>
      </c>
    </row>
    <row r="706" spans="1:3" x14ac:dyDescent="0.25">
      <c r="A706">
        <v>23613</v>
      </c>
      <c r="B706" t="s">
        <v>552</v>
      </c>
      <c r="C706" t="s">
        <v>553</v>
      </c>
    </row>
    <row r="707" spans="1:3" x14ac:dyDescent="0.25">
      <c r="A707">
        <v>23529</v>
      </c>
      <c r="B707" t="s">
        <v>446</v>
      </c>
      <c r="C707" t="s">
        <v>123</v>
      </c>
    </row>
    <row r="708" spans="1:3" x14ac:dyDescent="0.25">
      <c r="A708">
        <v>23487</v>
      </c>
      <c r="B708" t="s">
        <v>392</v>
      </c>
      <c r="C708" t="s">
        <v>393</v>
      </c>
    </row>
    <row r="709" spans="1:3" x14ac:dyDescent="0.25">
      <c r="A709">
        <v>23526</v>
      </c>
      <c r="B709" t="s">
        <v>441</v>
      </c>
      <c r="C709" t="s">
        <v>442</v>
      </c>
    </row>
    <row r="710" spans="1:3" x14ac:dyDescent="0.25">
      <c r="A710">
        <v>23472</v>
      </c>
      <c r="B710" t="s">
        <v>373</v>
      </c>
      <c r="C710" t="s">
        <v>374</v>
      </c>
    </row>
    <row r="711" spans="1:3" x14ac:dyDescent="0.25">
      <c r="A711">
        <v>23507</v>
      </c>
      <c r="B711" t="s">
        <v>416</v>
      </c>
      <c r="C711" t="s">
        <v>343</v>
      </c>
    </row>
    <row r="712" spans="1:3" x14ac:dyDescent="0.25">
      <c r="A712">
        <v>23516</v>
      </c>
      <c r="B712" t="s">
        <v>428</v>
      </c>
      <c r="C712" t="s">
        <v>207</v>
      </c>
    </row>
    <row r="713" spans="1:3" x14ac:dyDescent="0.25">
      <c r="A713">
        <v>23545</v>
      </c>
      <c r="B713" t="s">
        <v>467</v>
      </c>
      <c r="C713" t="s">
        <v>146</v>
      </c>
    </row>
    <row r="714" spans="1:3" x14ac:dyDescent="0.25">
      <c r="A714">
        <v>23452</v>
      </c>
      <c r="B714" t="s">
        <v>340</v>
      </c>
      <c r="C714" t="s">
        <v>341</v>
      </c>
    </row>
    <row r="715" spans="1:3" x14ac:dyDescent="0.25">
      <c r="A715">
        <v>24041</v>
      </c>
      <c r="B715" t="s">
        <v>1025</v>
      </c>
      <c r="C715" t="s">
        <v>350</v>
      </c>
    </row>
    <row r="716" spans="1:3" x14ac:dyDescent="0.25">
      <c r="A716">
        <v>23269</v>
      </c>
      <c r="B716" t="s">
        <v>27</v>
      </c>
      <c r="C716" t="s">
        <v>28</v>
      </c>
    </row>
    <row r="717" spans="1:3" x14ac:dyDescent="0.25">
      <c r="A717">
        <v>23296</v>
      </c>
      <c r="B717" t="s">
        <v>85</v>
      </c>
      <c r="C717" t="s">
        <v>86</v>
      </c>
    </row>
    <row r="718" spans="1:3" x14ac:dyDescent="0.25">
      <c r="A718">
        <v>23385</v>
      </c>
      <c r="B718" t="s">
        <v>239</v>
      </c>
      <c r="C718" t="s">
        <v>240</v>
      </c>
    </row>
    <row r="719" spans="1:3" x14ac:dyDescent="0.25">
      <c r="A719">
        <v>23295</v>
      </c>
      <c r="B719" t="s">
        <v>83</v>
      </c>
      <c r="C719" t="s">
        <v>84</v>
      </c>
    </row>
    <row r="720" spans="1:3" x14ac:dyDescent="0.25">
      <c r="A720">
        <v>23412</v>
      </c>
      <c r="B720" t="s">
        <v>282</v>
      </c>
      <c r="C720" t="s">
        <v>283</v>
      </c>
    </row>
    <row r="721" spans="1:3" x14ac:dyDescent="0.25">
      <c r="A721">
        <v>23322</v>
      </c>
      <c r="B721" t="s">
        <v>132</v>
      </c>
      <c r="C721" t="s">
        <v>133</v>
      </c>
    </row>
    <row r="722" spans="1:3" x14ac:dyDescent="0.25">
      <c r="A722">
        <v>23353</v>
      </c>
      <c r="B722" t="s">
        <v>189</v>
      </c>
      <c r="C722" t="s">
        <v>112</v>
      </c>
    </row>
    <row r="723" spans="1:3" x14ac:dyDescent="0.25">
      <c r="A723">
        <v>23407</v>
      </c>
      <c r="B723" t="s">
        <v>275</v>
      </c>
      <c r="C723" t="s">
        <v>276</v>
      </c>
    </row>
    <row r="724" spans="1:3" x14ac:dyDescent="0.25">
      <c r="A724">
        <v>23431</v>
      </c>
      <c r="B724" t="s">
        <v>313</v>
      </c>
      <c r="C724" t="s">
        <v>314</v>
      </c>
    </row>
    <row r="725" spans="1:3" x14ac:dyDescent="0.25">
      <c r="A725">
        <v>23311</v>
      </c>
      <c r="B725" t="s">
        <v>113</v>
      </c>
      <c r="C725" t="s">
        <v>114</v>
      </c>
    </row>
    <row r="726" spans="1:3" x14ac:dyDescent="0.25">
      <c r="A726">
        <v>23360</v>
      </c>
      <c r="B726" t="s">
        <v>199</v>
      </c>
      <c r="C726" t="s">
        <v>22</v>
      </c>
    </row>
    <row r="727" spans="1:3" x14ac:dyDescent="0.25">
      <c r="A727">
        <v>23320</v>
      </c>
      <c r="B727" t="s">
        <v>128</v>
      </c>
      <c r="C727" t="s">
        <v>129</v>
      </c>
    </row>
    <row r="728" spans="1:3" x14ac:dyDescent="0.25">
      <c r="A728">
        <v>23382</v>
      </c>
      <c r="B728" t="s">
        <v>234</v>
      </c>
      <c r="C728" t="s">
        <v>207</v>
      </c>
    </row>
    <row r="729" spans="1:3" x14ac:dyDescent="0.25">
      <c r="A729">
        <v>23429</v>
      </c>
      <c r="B729" t="s">
        <v>311</v>
      </c>
      <c r="C729" t="s">
        <v>94</v>
      </c>
    </row>
    <row r="730" spans="1:3" x14ac:dyDescent="0.25">
      <c r="A730">
        <v>23284</v>
      </c>
      <c r="B730" t="s">
        <v>60</v>
      </c>
      <c r="C730" t="s">
        <v>61</v>
      </c>
    </row>
    <row r="731" spans="1:3" x14ac:dyDescent="0.25">
      <c r="A731">
        <v>23310</v>
      </c>
      <c r="B731" t="s">
        <v>111</v>
      </c>
      <c r="C731" t="s">
        <v>112</v>
      </c>
    </row>
    <row r="732" spans="1:3" x14ac:dyDescent="0.25">
      <c r="A732">
        <v>23434</v>
      </c>
      <c r="B732" t="s">
        <v>318</v>
      </c>
      <c r="C732" t="s">
        <v>169</v>
      </c>
    </row>
    <row r="733" spans="1:3" x14ac:dyDescent="0.25">
      <c r="A733">
        <v>23449</v>
      </c>
      <c r="B733" t="s">
        <v>337</v>
      </c>
      <c r="C733" t="s">
        <v>64</v>
      </c>
    </row>
    <row r="734" spans="1:3" x14ac:dyDescent="0.25">
      <c r="A734">
        <v>23378</v>
      </c>
      <c r="B734" t="s">
        <v>227</v>
      </c>
      <c r="C734" t="s">
        <v>228</v>
      </c>
    </row>
    <row r="735" spans="1:3" x14ac:dyDescent="0.25">
      <c r="A735">
        <v>23387</v>
      </c>
      <c r="B735" t="s">
        <v>242</v>
      </c>
      <c r="C735" t="s">
        <v>243</v>
      </c>
    </row>
    <row r="736" spans="1:3" x14ac:dyDescent="0.25">
      <c r="A736">
        <v>23366</v>
      </c>
      <c r="B736" t="s">
        <v>210</v>
      </c>
      <c r="C736" t="s">
        <v>86</v>
      </c>
    </row>
    <row r="737" spans="1:3" x14ac:dyDescent="0.25">
      <c r="A737">
        <v>23399</v>
      </c>
      <c r="B737" t="s">
        <v>260</v>
      </c>
      <c r="C737" t="s">
        <v>261</v>
      </c>
    </row>
    <row r="738" spans="1:3" x14ac:dyDescent="0.25">
      <c r="A738">
        <v>23279</v>
      </c>
      <c r="B738" t="s">
        <v>49</v>
      </c>
      <c r="C738" t="s">
        <v>50</v>
      </c>
    </row>
    <row r="739" spans="1:3" x14ac:dyDescent="0.25">
      <c r="A739">
        <v>23417</v>
      </c>
      <c r="B739" t="s">
        <v>291</v>
      </c>
      <c r="C739" t="s">
        <v>292</v>
      </c>
    </row>
    <row r="740" spans="1:3" x14ac:dyDescent="0.25">
      <c r="A740">
        <v>23420</v>
      </c>
      <c r="B740" t="s">
        <v>297</v>
      </c>
      <c r="C740" t="s">
        <v>298</v>
      </c>
    </row>
    <row r="741" spans="1:3" x14ac:dyDescent="0.25">
      <c r="A741">
        <v>23294</v>
      </c>
      <c r="B741" t="s">
        <v>81</v>
      </c>
      <c r="C741" t="s">
        <v>82</v>
      </c>
    </row>
    <row r="742" spans="1:3" x14ac:dyDescent="0.25">
      <c r="A742">
        <v>23325</v>
      </c>
      <c r="B742" t="s">
        <v>137</v>
      </c>
      <c r="C742" t="s">
        <v>138</v>
      </c>
    </row>
    <row r="743" spans="1:3" x14ac:dyDescent="0.25">
      <c r="A743">
        <v>23409</v>
      </c>
      <c r="B743" t="s">
        <v>278</v>
      </c>
      <c r="C743" t="s">
        <v>121</v>
      </c>
    </row>
    <row r="744" spans="1:3" x14ac:dyDescent="0.25">
      <c r="A744">
        <v>23461</v>
      </c>
      <c r="B744" t="s">
        <v>357</v>
      </c>
      <c r="C744" t="s">
        <v>358</v>
      </c>
    </row>
    <row r="745" spans="1:3" x14ac:dyDescent="0.25">
      <c r="A745">
        <v>24052</v>
      </c>
      <c r="B745" t="s">
        <v>1036</v>
      </c>
      <c r="C745" t="s">
        <v>425</v>
      </c>
    </row>
    <row r="746" spans="1:3" x14ac:dyDescent="0.25">
      <c r="A746">
        <v>23309</v>
      </c>
      <c r="B746" t="s">
        <v>109</v>
      </c>
      <c r="C746" t="s">
        <v>110</v>
      </c>
    </row>
    <row r="747" spans="1:3" x14ac:dyDescent="0.25">
      <c r="A747">
        <v>23283</v>
      </c>
      <c r="B747" t="s">
        <v>58</v>
      </c>
      <c r="C747" t="s">
        <v>59</v>
      </c>
    </row>
    <row r="748" spans="1:3" x14ac:dyDescent="0.25">
      <c r="A748">
        <v>23367</v>
      </c>
      <c r="B748" t="s">
        <v>211</v>
      </c>
      <c r="C748" t="s">
        <v>212</v>
      </c>
    </row>
    <row r="749" spans="1:3" x14ac:dyDescent="0.25">
      <c r="A749">
        <v>23313</v>
      </c>
      <c r="B749" t="s">
        <v>117</v>
      </c>
      <c r="C749" t="s">
        <v>94</v>
      </c>
    </row>
    <row r="750" spans="1:3" x14ac:dyDescent="0.25">
      <c r="A750">
        <v>23350</v>
      </c>
      <c r="B750" t="s">
        <v>183</v>
      </c>
      <c r="C750" t="s">
        <v>184</v>
      </c>
    </row>
    <row r="751" spans="1:3" x14ac:dyDescent="0.25">
      <c r="A751">
        <v>24104</v>
      </c>
      <c r="B751" t="s">
        <v>1089</v>
      </c>
      <c r="C751" t="s">
        <v>135</v>
      </c>
    </row>
    <row r="752" spans="1:3" x14ac:dyDescent="0.25">
      <c r="A752">
        <v>23355</v>
      </c>
      <c r="B752" t="s">
        <v>191</v>
      </c>
      <c r="C752" t="s">
        <v>61</v>
      </c>
    </row>
    <row r="753" spans="1:3" x14ac:dyDescent="0.25">
      <c r="A753">
        <v>23342</v>
      </c>
      <c r="B753" t="s">
        <v>168</v>
      </c>
      <c r="C753" t="s">
        <v>169</v>
      </c>
    </row>
    <row r="754" spans="1:3" x14ac:dyDescent="0.25">
      <c r="A754">
        <v>23347</v>
      </c>
      <c r="B754" t="s">
        <v>177</v>
      </c>
      <c r="C754" t="s">
        <v>178</v>
      </c>
    </row>
    <row r="755" spans="1:3" x14ac:dyDescent="0.25">
      <c r="A755">
        <v>23396</v>
      </c>
      <c r="B755" t="s">
        <v>257</v>
      </c>
      <c r="C755" t="s">
        <v>160</v>
      </c>
    </row>
    <row r="756" spans="1:3" x14ac:dyDescent="0.25">
      <c r="A756">
        <v>23293</v>
      </c>
      <c r="B756" t="s">
        <v>79</v>
      </c>
      <c r="C756" t="s">
        <v>80</v>
      </c>
    </row>
    <row r="757" spans="1:3" x14ac:dyDescent="0.25">
      <c r="A757">
        <v>23410</v>
      </c>
      <c r="B757" t="s">
        <v>279</v>
      </c>
      <c r="C757" t="s">
        <v>280</v>
      </c>
    </row>
    <row r="758" spans="1:3" x14ac:dyDescent="0.25">
      <c r="A758">
        <v>23393</v>
      </c>
      <c r="B758" t="s">
        <v>253</v>
      </c>
      <c r="C758" t="s">
        <v>133</v>
      </c>
    </row>
    <row r="759" spans="1:3" x14ac:dyDescent="0.25">
      <c r="A759">
        <v>23369</v>
      </c>
      <c r="B759" t="s">
        <v>214</v>
      </c>
      <c r="C759" t="s">
        <v>215</v>
      </c>
    </row>
    <row r="760" spans="1:3" x14ac:dyDescent="0.25">
      <c r="A760">
        <v>23925</v>
      </c>
      <c r="B760" t="s">
        <v>901</v>
      </c>
      <c r="C760" t="s">
        <v>296</v>
      </c>
    </row>
    <row r="761" spans="1:3" x14ac:dyDescent="0.25">
      <c r="A761">
        <v>23392</v>
      </c>
      <c r="B761" t="s">
        <v>251</v>
      </c>
      <c r="C761" t="s">
        <v>252</v>
      </c>
    </row>
    <row r="762" spans="1:3" x14ac:dyDescent="0.25">
      <c r="A762">
        <v>23327</v>
      </c>
      <c r="B762" t="s">
        <v>141</v>
      </c>
      <c r="C762" t="s">
        <v>142</v>
      </c>
    </row>
    <row r="763" spans="1:3" x14ac:dyDescent="0.25">
      <c r="A763">
        <v>23307</v>
      </c>
      <c r="B763" t="s">
        <v>105</v>
      </c>
      <c r="C763" t="s">
        <v>106</v>
      </c>
    </row>
    <row r="764" spans="1:3" x14ac:dyDescent="0.25">
      <c r="A764">
        <v>23991</v>
      </c>
      <c r="B764" t="s">
        <v>970</v>
      </c>
      <c r="C764" t="s">
        <v>436</v>
      </c>
    </row>
    <row r="765" spans="1:3" x14ac:dyDescent="0.25">
      <c r="A765">
        <v>23300</v>
      </c>
      <c r="B765" t="s">
        <v>93</v>
      </c>
      <c r="C765" t="s">
        <v>94</v>
      </c>
    </row>
    <row r="766" spans="1:3" x14ac:dyDescent="0.25">
      <c r="A766">
        <v>23337</v>
      </c>
      <c r="B766" t="s">
        <v>159</v>
      </c>
      <c r="C766" t="s">
        <v>160</v>
      </c>
    </row>
    <row r="767" spans="1:3" x14ac:dyDescent="0.25">
      <c r="A767">
        <v>23352</v>
      </c>
      <c r="B767" t="s">
        <v>187</v>
      </c>
      <c r="C767" t="s">
        <v>188</v>
      </c>
    </row>
    <row r="768" spans="1:3" x14ac:dyDescent="0.25">
      <c r="A768">
        <v>23414</v>
      </c>
      <c r="B768" t="s">
        <v>286</v>
      </c>
      <c r="C768" t="s">
        <v>131</v>
      </c>
    </row>
    <row r="769" spans="1:3" x14ac:dyDescent="0.25">
      <c r="A769">
        <v>23308</v>
      </c>
      <c r="B769" t="s">
        <v>107</v>
      </c>
      <c r="C769" t="s">
        <v>108</v>
      </c>
    </row>
    <row r="770" spans="1:3" x14ac:dyDescent="0.25">
      <c r="A770">
        <v>23458</v>
      </c>
      <c r="B770" t="s">
        <v>351</v>
      </c>
      <c r="C770" t="s">
        <v>352</v>
      </c>
    </row>
    <row r="771" spans="1:3" x14ac:dyDescent="0.25">
      <c r="A771">
        <v>23359</v>
      </c>
      <c r="B771" t="s">
        <v>197</v>
      </c>
      <c r="C771" t="s">
        <v>198</v>
      </c>
    </row>
    <row r="772" spans="1:3" x14ac:dyDescent="0.25">
      <c r="A772">
        <v>23277</v>
      </c>
      <c r="B772" t="s">
        <v>44</v>
      </c>
      <c r="C772" t="s">
        <v>45</v>
      </c>
    </row>
    <row r="773" spans="1:3" x14ac:dyDescent="0.25">
      <c r="A773">
        <v>23315</v>
      </c>
      <c r="B773" t="s">
        <v>119</v>
      </c>
      <c r="C773" t="s">
        <v>52</v>
      </c>
    </row>
    <row r="774" spans="1:3" x14ac:dyDescent="0.25">
      <c r="A774">
        <v>23864</v>
      </c>
      <c r="B774" t="s">
        <v>839</v>
      </c>
      <c r="C774" t="s">
        <v>37</v>
      </c>
    </row>
    <row r="775" spans="1:3" x14ac:dyDescent="0.25">
      <c r="A775">
        <v>23882</v>
      </c>
      <c r="B775" t="s">
        <v>857</v>
      </c>
      <c r="C775" t="s">
        <v>302</v>
      </c>
    </row>
    <row r="776" spans="1:3" x14ac:dyDescent="0.25">
      <c r="A776">
        <v>23865</v>
      </c>
      <c r="B776" t="s">
        <v>840</v>
      </c>
      <c r="C776" t="s">
        <v>108</v>
      </c>
    </row>
    <row r="777" spans="1:3" x14ac:dyDescent="0.25">
      <c r="A777">
        <v>23328</v>
      </c>
      <c r="B777" t="s">
        <v>143</v>
      </c>
      <c r="C777" t="s">
        <v>144</v>
      </c>
    </row>
    <row r="778" spans="1:3" x14ac:dyDescent="0.25">
      <c r="A778">
        <v>23426</v>
      </c>
      <c r="B778" t="s">
        <v>306</v>
      </c>
      <c r="C778" t="s">
        <v>307</v>
      </c>
    </row>
    <row r="779" spans="1:3" x14ac:dyDescent="0.25">
      <c r="A779">
        <v>23383</v>
      </c>
      <c r="B779" t="s">
        <v>235</v>
      </c>
      <c r="C779" t="s">
        <v>236</v>
      </c>
    </row>
    <row r="780" spans="1:3" x14ac:dyDescent="0.25">
      <c r="A780">
        <v>24038</v>
      </c>
      <c r="B780" t="s">
        <v>1022</v>
      </c>
      <c r="C780" t="s">
        <v>354</v>
      </c>
    </row>
    <row r="781" spans="1:3" x14ac:dyDescent="0.25">
      <c r="A781">
        <v>24254</v>
      </c>
      <c r="B781" t="s">
        <v>1244</v>
      </c>
      <c r="C781" t="s">
        <v>427</v>
      </c>
    </row>
    <row r="782" spans="1:3" x14ac:dyDescent="0.25">
      <c r="A782">
        <v>24055</v>
      </c>
      <c r="B782" t="s">
        <v>1039</v>
      </c>
      <c r="C782" t="s">
        <v>476</v>
      </c>
    </row>
    <row r="783" spans="1:3" x14ac:dyDescent="0.25">
      <c r="A783">
        <v>23380</v>
      </c>
      <c r="B783" t="s">
        <v>231</v>
      </c>
      <c r="C783" t="s">
        <v>232</v>
      </c>
    </row>
    <row r="784" spans="1:3" x14ac:dyDescent="0.25">
      <c r="A784">
        <v>23381</v>
      </c>
      <c r="B784" t="s">
        <v>233</v>
      </c>
      <c r="C784" t="s">
        <v>223</v>
      </c>
    </row>
    <row r="785" spans="1:3" x14ac:dyDescent="0.25">
      <c r="A785">
        <v>23406</v>
      </c>
      <c r="B785" t="s">
        <v>273</v>
      </c>
      <c r="C785" t="s">
        <v>274</v>
      </c>
    </row>
    <row r="786" spans="1:3" x14ac:dyDescent="0.25">
      <c r="A786">
        <v>23427</v>
      </c>
      <c r="B786" t="s">
        <v>308</v>
      </c>
      <c r="C786" t="s">
        <v>309</v>
      </c>
    </row>
    <row r="787" spans="1:3" x14ac:dyDescent="0.25">
      <c r="A787">
        <v>24193</v>
      </c>
      <c r="B787" t="s">
        <v>1181</v>
      </c>
      <c r="C787" t="s">
        <v>167</v>
      </c>
    </row>
    <row r="788" spans="1:3" x14ac:dyDescent="0.25">
      <c r="A788">
        <v>23373</v>
      </c>
      <c r="B788" t="s">
        <v>221</v>
      </c>
      <c r="C788" t="s">
        <v>171</v>
      </c>
    </row>
    <row r="789" spans="1:3" x14ac:dyDescent="0.25">
      <c r="A789">
        <v>23432</v>
      </c>
      <c r="B789" t="s">
        <v>315</v>
      </c>
      <c r="C789" t="s">
        <v>316</v>
      </c>
    </row>
    <row r="790" spans="1:3" x14ac:dyDescent="0.25">
      <c r="A790">
        <v>23436</v>
      </c>
      <c r="B790" t="s">
        <v>320</v>
      </c>
      <c r="C790" t="s">
        <v>74</v>
      </c>
    </row>
    <row r="791" spans="1:3" x14ac:dyDescent="0.25">
      <c r="A791">
        <v>23971</v>
      </c>
      <c r="B791" t="s">
        <v>950</v>
      </c>
      <c r="C791" t="s">
        <v>127</v>
      </c>
    </row>
    <row r="792" spans="1:3" x14ac:dyDescent="0.25">
      <c r="A792">
        <v>23302</v>
      </c>
      <c r="B792" t="s">
        <v>97</v>
      </c>
      <c r="C792" t="s">
        <v>10</v>
      </c>
    </row>
    <row r="793" spans="1:3" x14ac:dyDescent="0.25">
      <c r="A793">
        <v>23395</v>
      </c>
      <c r="B793" t="s">
        <v>255</v>
      </c>
      <c r="C793" t="s">
        <v>256</v>
      </c>
    </row>
    <row r="794" spans="1:3" x14ac:dyDescent="0.25">
      <c r="A794">
        <v>23867</v>
      </c>
      <c r="B794" t="s">
        <v>842</v>
      </c>
      <c r="C794" t="s">
        <v>203</v>
      </c>
    </row>
    <row r="795" spans="1:3" x14ac:dyDescent="0.25">
      <c r="A795">
        <v>23402</v>
      </c>
      <c r="B795" t="s">
        <v>266</v>
      </c>
      <c r="C795" t="s">
        <v>267</v>
      </c>
    </row>
    <row r="796" spans="1:3" x14ac:dyDescent="0.25">
      <c r="A796">
        <v>23424</v>
      </c>
      <c r="B796" t="s">
        <v>303</v>
      </c>
      <c r="C796" t="s">
        <v>304</v>
      </c>
    </row>
    <row r="797" spans="1:3" x14ac:dyDescent="0.25">
      <c r="A797">
        <v>23425</v>
      </c>
      <c r="B797" t="s">
        <v>305</v>
      </c>
      <c r="C797" t="s">
        <v>193</v>
      </c>
    </row>
    <row r="798" spans="1:3" x14ac:dyDescent="0.25">
      <c r="A798">
        <v>24122</v>
      </c>
      <c r="B798" t="s">
        <v>1109</v>
      </c>
      <c r="C798" t="s">
        <v>354</v>
      </c>
    </row>
    <row r="799" spans="1:3" x14ac:dyDescent="0.25">
      <c r="A799">
        <v>24088</v>
      </c>
      <c r="B799" t="s">
        <v>1073</v>
      </c>
      <c r="C799" t="s">
        <v>414</v>
      </c>
    </row>
    <row r="800" spans="1:3" x14ac:dyDescent="0.25">
      <c r="A800">
        <v>23272</v>
      </c>
      <c r="B800" t="s">
        <v>34</v>
      </c>
      <c r="C800" t="s">
        <v>35</v>
      </c>
    </row>
    <row r="801" spans="1:3" x14ac:dyDescent="0.25">
      <c r="A801">
        <v>23394</v>
      </c>
      <c r="B801" t="s">
        <v>254</v>
      </c>
      <c r="C801" t="s">
        <v>47</v>
      </c>
    </row>
    <row r="802" spans="1:3" x14ac:dyDescent="0.25">
      <c r="A802">
        <v>23408</v>
      </c>
      <c r="B802" t="s">
        <v>277</v>
      </c>
      <c r="C802" t="s">
        <v>37</v>
      </c>
    </row>
    <row r="803" spans="1:3" x14ac:dyDescent="0.25">
      <c r="A803">
        <v>23276</v>
      </c>
      <c r="B803" t="s">
        <v>41</v>
      </c>
      <c r="C803" t="s">
        <v>42</v>
      </c>
    </row>
    <row r="804" spans="1:3" x14ac:dyDescent="0.25">
      <c r="A804">
        <v>23932</v>
      </c>
      <c r="B804" t="s">
        <v>908</v>
      </c>
      <c r="C804" t="s">
        <v>327</v>
      </c>
    </row>
    <row r="805" spans="1:3" x14ac:dyDescent="0.25">
      <c r="A805">
        <v>24087</v>
      </c>
      <c r="B805" t="s">
        <v>1072</v>
      </c>
      <c r="C805" t="s">
        <v>186</v>
      </c>
    </row>
    <row r="806" spans="1:3" x14ac:dyDescent="0.25">
      <c r="A806">
        <v>23415</v>
      </c>
      <c r="B806" t="s">
        <v>287</v>
      </c>
      <c r="C806" t="s">
        <v>288</v>
      </c>
    </row>
    <row r="807" spans="1:3" x14ac:dyDescent="0.25">
      <c r="A807">
        <v>23438</v>
      </c>
      <c r="B807" t="s">
        <v>323</v>
      </c>
      <c r="C807" t="s">
        <v>54</v>
      </c>
    </row>
    <row r="808" spans="1:3" x14ac:dyDescent="0.25">
      <c r="A808">
        <v>23354</v>
      </c>
      <c r="B808" t="s">
        <v>190</v>
      </c>
      <c r="C808" t="s">
        <v>64</v>
      </c>
    </row>
    <row r="809" spans="1:3" x14ac:dyDescent="0.25">
      <c r="A809">
        <v>23404</v>
      </c>
      <c r="B809" t="s">
        <v>270</v>
      </c>
      <c r="C809" t="s">
        <v>76</v>
      </c>
    </row>
    <row r="810" spans="1:3" x14ac:dyDescent="0.25">
      <c r="A810">
        <v>23330</v>
      </c>
      <c r="B810" t="s">
        <v>147</v>
      </c>
      <c r="C810" t="s">
        <v>148</v>
      </c>
    </row>
    <row r="811" spans="1:3" x14ac:dyDescent="0.25">
      <c r="A811">
        <v>23331</v>
      </c>
      <c r="B811" t="s">
        <v>149</v>
      </c>
      <c r="C811" t="s">
        <v>150</v>
      </c>
    </row>
    <row r="812" spans="1:3" x14ac:dyDescent="0.25">
      <c r="A812">
        <v>23265</v>
      </c>
      <c r="B812" t="s">
        <v>15</v>
      </c>
      <c r="C812" t="s">
        <v>16</v>
      </c>
    </row>
    <row r="813" spans="1:3" x14ac:dyDescent="0.25">
      <c r="A813">
        <v>23333</v>
      </c>
      <c r="B813" t="s">
        <v>152</v>
      </c>
      <c r="C813" t="s">
        <v>123</v>
      </c>
    </row>
    <row r="814" spans="1:3" x14ac:dyDescent="0.25">
      <c r="A814">
        <v>23411</v>
      </c>
      <c r="B814" t="s">
        <v>281</v>
      </c>
      <c r="C814" t="s">
        <v>135</v>
      </c>
    </row>
    <row r="815" spans="1:3" x14ac:dyDescent="0.25">
      <c r="A815">
        <v>23967</v>
      </c>
      <c r="B815" t="s">
        <v>944</v>
      </c>
      <c r="C815" t="s">
        <v>106</v>
      </c>
    </row>
    <row r="816" spans="1:3" x14ac:dyDescent="0.25">
      <c r="A816">
        <v>23453</v>
      </c>
      <c r="B816" t="s">
        <v>342</v>
      </c>
      <c r="C816" t="s">
        <v>343</v>
      </c>
    </row>
    <row r="817" spans="1:3" x14ac:dyDescent="0.25">
      <c r="A817">
        <v>23262</v>
      </c>
      <c r="B817" t="s">
        <v>6</v>
      </c>
      <c r="C817" t="s">
        <v>7</v>
      </c>
    </row>
    <row r="818" spans="1:3" x14ac:dyDescent="0.25">
      <c r="A818">
        <v>23878</v>
      </c>
      <c r="B818" t="s">
        <v>853</v>
      </c>
      <c r="C818" t="s">
        <v>808</v>
      </c>
    </row>
    <row r="819" spans="1:3" x14ac:dyDescent="0.25">
      <c r="A819">
        <v>23290</v>
      </c>
      <c r="B819" t="s">
        <v>73</v>
      </c>
      <c r="C819" t="s">
        <v>74</v>
      </c>
    </row>
    <row r="820" spans="1:3" x14ac:dyDescent="0.25">
      <c r="A820">
        <v>23958</v>
      </c>
      <c r="B820" t="s">
        <v>935</v>
      </c>
      <c r="C820" t="s">
        <v>193</v>
      </c>
    </row>
    <row r="821" spans="1:3" x14ac:dyDescent="0.25">
      <c r="A821">
        <v>23297</v>
      </c>
      <c r="B821" t="s">
        <v>87</v>
      </c>
      <c r="C821" t="s">
        <v>88</v>
      </c>
    </row>
    <row r="822" spans="1:3" x14ac:dyDescent="0.25">
      <c r="A822">
        <v>23338</v>
      </c>
      <c r="B822" t="s">
        <v>161</v>
      </c>
      <c r="C822" t="s">
        <v>162</v>
      </c>
    </row>
    <row r="823" spans="1:3" x14ac:dyDescent="0.25">
      <c r="A823">
        <v>23372</v>
      </c>
      <c r="B823" t="s">
        <v>219</v>
      </c>
      <c r="C823" t="s">
        <v>220</v>
      </c>
    </row>
    <row r="824" spans="1:3" x14ac:dyDescent="0.25">
      <c r="A824">
        <v>23273</v>
      </c>
      <c r="B824" t="s">
        <v>36</v>
      </c>
      <c r="C824" t="s">
        <v>37</v>
      </c>
    </row>
    <row r="825" spans="1:3" x14ac:dyDescent="0.25">
      <c r="A825">
        <v>23321</v>
      </c>
      <c r="B825" t="s">
        <v>130</v>
      </c>
      <c r="C825" t="s">
        <v>131</v>
      </c>
    </row>
    <row r="826" spans="1:3" x14ac:dyDescent="0.25">
      <c r="A826">
        <v>23388</v>
      </c>
      <c r="B826" t="s">
        <v>244</v>
      </c>
      <c r="C826" t="s">
        <v>245</v>
      </c>
    </row>
    <row r="827" spans="1:3" x14ac:dyDescent="0.25">
      <c r="A827">
        <v>23391</v>
      </c>
      <c r="B827" t="s">
        <v>249</v>
      </c>
      <c r="C827" t="s">
        <v>250</v>
      </c>
    </row>
    <row r="828" spans="1:3" x14ac:dyDescent="0.25">
      <c r="A828">
        <v>23371</v>
      </c>
      <c r="B828" t="s">
        <v>217</v>
      </c>
      <c r="C828" t="s">
        <v>218</v>
      </c>
    </row>
    <row r="829" spans="1:3" x14ac:dyDescent="0.25">
      <c r="A829">
        <v>23386</v>
      </c>
      <c r="B829" t="s">
        <v>241</v>
      </c>
      <c r="C829" t="s">
        <v>96</v>
      </c>
    </row>
    <row r="830" spans="1:3" x14ac:dyDescent="0.25">
      <c r="A830">
        <v>23976</v>
      </c>
      <c r="B830" t="s">
        <v>955</v>
      </c>
      <c r="C830" t="s">
        <v>133</v>
      </c>
    </row>
    <row r="831" spans="1:3" x14ac:dyDescent="0.25">
      <c r="A831">
        <v>23264</v>
      </c>
      <c r="B831" t="s">
        <v>12</v>
      </c>
      <c r="C831" t="s">
        <v>13</v>
      </c>
    </row>
    <row r="832" spans="1:3" x14ac:dyDescent="0.25">
      <c r="A832">
        <v>24004</v>
      </c>
      <c r="B832" t="s">
        <v>986</v>
      </c>
      <c r="C832" t="s">
        <v>138</v>
      </c>
    </row>
    <row r="833" spans="1:3" x14ac:dyDescent="0.25">
      <c r="A833">
        <v>23448</v>
      </c>
      <c r="B833" t="s">
        <v>335</v>
      </c>
      <c r="C833" t="s">
        <v>336</v>
      </c>
    </row>
    <row r="834" spans="1:3" x14ac:dyDescent="0.25">
      <c r="A834">
        <v>23282</v>
      </c>
      <c r="B834" t="s">
        <v>56</v>
      </c>
      <c r="C834" t="s">
        <v>57</v>
      </c>
    </row>
    <row r="835" spans="1:3" x14ac:dyDescent="0.25">
      <c r="A835">
        <v>23924</v>
      </c>
      <c r="B835" t="s">
        <v>900</v>
      </c>
      <c r="C835" t="s">
        <v>215</v>
      </c>
    </row>
    <row r="836" spans="1:3" x14ac:dyDescent="0.25">
      <c r="A836">
        <v>24143</v>
      </c>
      <c r="B836" t="s">
        <v>1130</v>
      </c>
      <c r="C836" t="s">
        <v>496</v>
      </c>
    </row>
    <row r="837" spans="1:3" x14ac:dyDescent="0.25">
      <c r="A837">
        <v>23344</v>
      </c>
      <c r="B837" t="s">
        <v>172</v>
      </c>
      <c r="C837" t="s">
        <v>173</v>
      </c>
    </row>
    <row r="838" spans="1:3" x14ac:dyDescent="0.25">
      <c r="A838">
        <v>23343</v>
      </c>
      <c r="B838" t="s">
        <v>170</v>
      </c>
      <c r="C838" t="s">
        <v>171</v>
      </c>
    </row>
    <row r="839" spans="1:3" x14ac:dyDescent="0.25">
      <c r="A839">
        <v>23445</v>
      </c>
      <c r="B839" t="s">
        <v>332</v>
      </c>
      <c r="C839" t="s">
        <v>207</v>
      </c>
    </row>
    <row r="840" spans="1:3" x14ac:dyDescent="0.25">
      <c r="A840">
        <v>23892</v>
      </c>
      <c r="B840" t="s">
        <v>867</v>
      </c>
      <c r="C840" t="s">
        <v>567</v>
      </c>
    </row>
    <row r="841" spans="1:3" x14ac:dyDescent="0.25">
      <c r="A841">
        <v>23278</v>
      </c>
      <c r="B841" t="s">
        <v>46</v>
      </c>
      <c r="C841" t="s">
        <v>47</v>
      </c>
    </row>
    <row r="842" spans="1:3" x14ac:dyDescent="0.25">
      <c r="A842">
        <v>23460</v>
      </c>
      <c r="B842" t="s">
        <v>355</v>
      </c>
      <c r="C842" t="s">
        <v>356</v>
      </c>
    </row>
    <row r="843" spans="1:3" x14ac:dyDescent="0.25">
      <c r="A843">
        <v>23368</v>
      </c>
      <c r="B843" t="s">
        <v>213</v>
      </c>
      <c r="C843" t="s">
        <v>154</v>
      </c>
    </row>
    <row r="844" spans="1:3" x14ac:dyDescent="0.25">
      <c r="A844">
        <v>24047</v>
      </c>
      <c r="B844" t="s">
        <v>1031</v>
      </c>
      <c r="C844" t="s">
        <v>94</v>
      </c>
    </row>
    <row r="845" spans="1:3" x14ac:dyDescent="0.25">
      <c r="A845">
        <v>24039</v>
      </c>
      <c r="B845" t="s">
        <v>1023</v>
      </c>
      <c r="C845" t="s">
        <v>114</v>
      </c>
    </row>
    <row r="846" spans="1:3" x14ac:dyDescent="0.25">
      <c r="A846">
        <v>23379</v>
      </c>
      <c r="B846" t="s">
        <v>229</v>
      </c>
      <c r="C846" t="s">
        <v>230</v>
      </c>
    </row>
    <row r="847" spans="1:3" x14ac:dyDescent="0.25">
      <c r="A847">
        <v>23419</v>
      </c>
      <c r="B847" t="s">
        <v>295</v>
      </c>
      <c r="C847" t="s">
        <v>296</v>
      </c>
    </row>
    <row r="848" spans="1:3" x14ac:dyDescent="0.25">
      <c r="A848">
        <v>23874</v>
      </c>
      <c r="B848" t="s">
        <v>849</v>
      </c>
      <c r="C848" t="s">
        <v>374</v>
      </c>
    </row>
    <row r="849" spans="1:3" x14ac:dyDescent="0.25">
      <c r="A849">
        <v>24095</v>
      </c>
      <c r="B849" t="s">
        <v>1080</v>
      </c>
      <c r="C849" t="s">
        <v>381</v>
      </c>
    </row>
    <row r="850" spans="1:3" x14ac:dyDescent="0.25">
      <c r="A850">
        <v>23890</v>
      </c>
      <c r="B850" t="s">
        <v>865</v>
      </c>
      <c r="C850" t="s">
        <v>269</v>
      </c>
    </row>
    <row r="851" spans="1:3" x14ac:dyDescent="0.25">
      <c r="A851">
        <v>24219</v>
      </c>
      <c r="B851" t="s">
        <v>1208</v>
      </c>
      <c r="C851" t="s">
        <v>59</v>
      </c>
    </row>
    <row r="852" spans="1:3" x14ac:dyDescent="0.25">
      <c r="A852">
        <v>24120</v>
      </c>
      <c r="B852" t="s">
        <v>1106</v>
      </c>
      <c r="C852" t="s">
        <v>52</v>
      </c>
    </row>
    <row r="853" spans="1:3" x14ac:dyDescent="0.25">
      <c r="A853">
        <v>23908</v>
      </c>
      <c r="B853" t="s">
        <v>883</v>
      </c>
      <c r="C853" t="s">
        <v>274</v>
      </c>
    </row>
    <row r="854" spans="1:3" x14ac:dyDescent="0.25">
      <c r="A854">
        <v>23906</v>
      </c>
      <c r="B854" t="s">
        <v>881</v>
      </c>
      <c r="C854" t="s">
        <v>72</v>
      </c>
    </row>
    <row r="855" spans="1:3" x14ac:dyDescent="0.25">
      <c r="A855">
        <v>24231</v>
      </c>
      <c r="B855" t="s">
        <v>1220</v>
      </c>
      <c r="C855" t="s">
        <v>529</v>
      </c>
    </row>
    <row r="856" spans="1:3" x14ac:dyDescent="0.25">
      <c r="A856">
        <v>24132</v>
      </c>
      <c r="B856" t="s">
        <v>1119</v>
      </c>
      <c r="C856" t="s">
        <v>178</v>
      </c>
    </row>
    <row r="857" spans="1:3" x14ac:dyDescent="0.25">
      <c r="A857">
        <v>24051</v>
      </c>
      <c r="B857" t="s">
        <v>1035</v>
      </c>
      <c r="C857" t="s">
        <v>946</v>
      </c>
    </row>
    <row r="858" spans="1:3" x14ac:dyDescent="0.25">
      <c r="A858">
        <v>24050</v>
      </c>
      <c r="B858" t="s">
        <v>1034</v>
      </c>
      <c r="C858" t="s">
        <v>651</v>
      </c>
    </row>
    <row r="859" spans="1:3" x14ac:dyDescent="0.25">
      <c r="A859">
        <v>24184</v>
      </c>
      <c r="B859" t="s">
        <v>1172</v>
      </c>
      <c r="C859" t="s">
        <v>984</v>
      </c>
    </row>
    <row r="860" spans="1:3" x14ac:dyDescent="0.25">
      <c r="A860">
        <v>23962</v>
      </c>
      <c r="B860" t="s">
        <v>939</v>
      </c>
      <c r="C860" t="s">
        <v>198</v>
      </c>
    </row>
    <row r="861" spans="1:3" x14ac:dyDescent="0.25">
      <c r="A861">
        <v>23963</v>
      </c>
      <c r="B861" t="s">
        <v>940</v>
      </c>
      <c r="C861" t="s">
        <v>448</v>
      </c>
    </row>
    <row r="862" spans="1:3" x14ac:dyDescent="0.25">
      <c r="A862">
        <v>23889</v>
      </c>
      <c r="B862" t="s">
        <v>864</v>
      </c>
      <c r="C862" t="s">
        <v>442</v>
      </c>
    </row>
    <row r="863" spans="1:3" x14ac:dyDescent="0.25">
      <c r="A863">
        <v>23972</v>
      </c>
      <c r="B863" t="s">
        <v>951</v>
      </c>
      <c r="C863" t="s">
        <v>59</v>
      </c>
    </row>
    <row r="864" spans="1:3" x14ac:dyDescent="0.25">
      <c r="A864">
        <v>24214</v>
      </c>
      <c r="B864" t="s">
        <v>1203</v>
      </c>
      <c r="C864" t="s">
        <v>180</v>
      </c>
    </row>
    <row r="865" spans="1:3" x14ac:dyDescent="0.25">
      <c r="A865">
        <v>23920</v>
      </c>
      <c r="B865" t="s">
        <v>895</v>
      </c>
      <c r="C865" t="s">
        <v>896</v>
      </c>
    </row>
    <row r="866" spans="1:3" x14ac:dyDescent="0.25">
      <c r="A866">
        <v>24218</v>
      </c>
      <c r="B866" t="s">
        <v>1207</v>
      </c>
      <c r="C866" t="s">
        <v>557</v>
      </c>
    </row>
    <row r="867" spans="1:3" x14ac:dyDescent="0.25">
      <c r="A867">
        <v>24205</v>
      </c>
      <c r="B867" t="s">
        <v>1194</v>
      </c>
      <c r="C867" t="s">
        <v>188</v>
      </c>
    </row>
    <row r="868" spans="1:3" x14ac:dyDescent="0.25">
      <c r="A868">
        <v>24025</v>
      </c>
      <c r="B868" t="s">
        <v>1009</v>
      </c>
      <c r="C868" t="s">
        <v>261</v>
      </c>
    </row>
    <row r="869" spans="1:3" x14ac:dyDescent="0.25">
      <c r="A869">
        <v>24224</v>
      </c>
      <c r="B869" t="s">
        <v>1213</v>
      </c>
      <c r="C869" t="s">
        <v>507</v>
      </c>
    </row>
    <row r="870" spans="1:3" x14ac:dyDescent="0.25">
      <c r="A870">
        <v>24036</v>
      </c>
      <c r="B870" t="s">
        <v>1020</v>
      </c>
      <c r="C870" t="s">
        <v>924</v>
      </c>
    </row>
    <row r="871" spans="1:3" x14ac:dyDescent="0.25">
      <c r="A871">
        <v>24033</v>
      </c>
      <c r="B871" t="s">
        <v>1017</v>
      </c>
      <c r="C871" t="s">
        <v>550</v>
      </c>
    </row>
    <row r="872" spans="1:3" x14ac:dyDescent="0.25">
      <c r="A872">
        <v>23934</v>
      </c>
      <c r="B872" t="s">
        <v>910</v>
      </c>
      <c r="C872" t="s">
        <v>84</v>
      </c>
    </row>
    <row r="873" spans="1:3" x14ac:dyDescent="0.25">
      <c r="A873">
        <v>23893</v>
      </c>
      <c r="B873" t="s">
        <v>868</v>
      </c>
      <c r="C873" t="s">
        <v>110</v>
      </c>
    </row>
    <row r="874" spans="1:3" x14ac:dyDescent="0.25">
      <c r="A874">
        <v>24085</v>
      </c>
      <c r="B874" t="s">
        <v>1070</v>
      </c>
      <c r="C874" t="s">
        <v>283</v>
      </c>
    </row>
    <row r="875" spans="1:3" x14ac:dyDescent="0.25">
      <c r="A875">
        <v>24157</v>
      </c>
      <c r="B875" t="s">
        <v>1144</v>
      </c>
      <c r="C875" t="s">
        <v>156</v>
      </c>
    </row>
    <row r="876" spans="1:3" x14ac:dyDescent="0.25">
      <c r="A876">
        <v>23875</v>
      </c>
      <c r="B876" t="s">
        <v>850</v>
      </c>
      <c r="C876" t="s">
        <v>427</v>
      </c>
    </row>
    <row r="877" spans="1:3" x14ac:dyDescent="0.25">
      <c r="A877">
        <v>24101</v>
      </c>
      <c r="B877" t="s">
        <v>1086</v>
      </c>
      <c r="C877" t="s">
        <v>138</v>
      </c>
    </row>
    <row r="878" spans="1:3" x14ac:dyDescent="0.25">
      <c r="A878">
        <v>24022</v>
      </c>
      <c r="B878" t="s">
        <v>1006</v>
      </c>
      <c r="C878" t="s">
        <v>283</v>
      </c>
    </row>
    <row r="879" spans="1:3" x14ac:dyDescent="0.25">
      <c r="A879">
        <v>24178</v>
      </c>
      <c r="B879" t="s">
        <v>1166</v>
      </c>
      <c r="C879" t="s">
        <v>298</v>
      </c>
    </row>
    <row r="880" spans="1:3" x14ac:dyDescent="0.25">
      <c r="A880">
        <v>24071</v>
      </c>
      <c r="B880" t="s">
        <v>1056</v>
      </c>
      <c r="C880" t="s">
        <v>288</v>
      </c>
    </row>
    <row r="881" spans="1:3" x14ac:dyDescent="0.25">
      <c r="A881">
        <v>24244</v>
      </c>
      <c r="B881" t="s">
        <v>1233</v>
      </c>
      <c r="C881" t="s">
        <v>296</v>
      </c>
    </row>
    <row r="882" spans="1:3" x14ac:dyDescent="0.25">
      <c r="A882">
        <v>23901</v>
      </c>
      <c r="B882" t="s">
        <v>876</v>
      </c>
      <c r="C882" t="s">
        <v>430</v>
      </c>
    </row>
    <row r="883" spans="1:3" x14ac:dyDescent="0.25">
      <c r="A883">
        <v>24186</v>
      </c>
      <c r="B883" t="s">
        <v>1174</v>
      </c>
      <c r="C883" t="s">
        <v>345</v>
      </c>
    </row>
    <row r="884" spans="1:3" x14ac:dyDescent="0.25">
      <c r="A884">
        <v>23987</v>
      </c>
      <c r="B884" t="s">
        <v>966</v>
      </c>
      <c r="C884" t="s">
        <v>307</v>
      </c>
    </row>
    <row r="885" spans="1:3" x14ac:dyDescent="0.25">
      <c r="A885">
        <v>23885</v>
      </c>
      <c r="B885" t="s">
        <v>860</v>
      </c>
      <c r="C885" t="s">
        <v>245</v>
      </c>
    </row>
    <row r="886" spans="1:3" x14ac:dyDescent="0.25">
      <c r="A886">
        <v>24207</v>
      </c>
      <c r="B886" t="s">
        <v>1196</v>
      </c>
      <c r="C886" t="s">
        <v>104</v>
      </c>
    </row>
    <row r="887" spans="1:3" x14ac:dyDescent="0.25">
      <c r="A887">
        <v>24081</v>
      </c>
      <c r="B887" t="s">
        <v>1066</v>
      </c>
      <c r="C887" t="s">
        <v>276</v>
      </c>
    </row>
    <row r="888" spans="1:3" x14ac:dyDescent="0.25">
      <c r="A888">
        <v>24255</v>
      </c>
      <c r="B888" t="s">
        <v>1245</v>
      </c>
      <c r="C888" t="s">
        <v>592</v>
      </c>
    </row>
    <row r="889" spans="1:3" x14ac:dyDescent="0.25">
      <c r="A889">
        <v>24153</v>
      </c>
      <c r="B889" t="s">
        <v>1140</v>
      </c>
      <c r="C889" t="s">
        <v>469</v>
      </c>
    </row>
    <row r="890" spans="1:3" x14ac:dyDescent="0.25">
      <c r="A890">
        <v>24166</v>
      </c>
      <c r="B890" t="s">
        <v>1153</v>
      </c>
      <c r="C890" t="s">
        <v>298</v>
      </c>
    </row>
    <row r="891" spans="1:3" x14ac:dyDescent="0.25">
      <c r="A891">
        <v>24180</v>
      </c>
      <c r="B891" t="s">
        <v>1168</v>
      </c>
      <c r="C891" t="s">
        <v>280</v>
      </c>
    </row>
    <row r="892" spans="1:3" x14ac:dyDescent="0.25">
      <c r="A892">
        <v>24164</v>
      </c>
      <c r="B892" t="s">
        <v>1151</v>
      </c>
      <c r="C892" t="s">
        <v>370</v>
      </c>
    </row>
    <row r="893" spans="1:3" x14ac:dyDescent="0.25">
      <c r="A893">
        <v>24106</v>
      </c>
      <c r="B893" t="s">
        <v>1091</v>
      </c>
      <c r="C893" t="s">
        <v>547</v>
      </c>
    </row>
    <row r="894" spans="1:3" x14ac:dyDescent="0.25">
      <c r="A894">
        <v>24222</v>
      </c>
      <c r="B894" t="s">
        <v>1211</v>
      </c>
      <c r="C894" t="s">
        <v>617</v>
      </c>
    </row>
    <row r="895" spans="1:3" x14ac:dyDescent="0.25">
      <c r="A895">
        <v>24257</v>
      </c>
      <c r="B895" t="s">
        <v>1247</v>
      </c>
      <c r="C895" t="s">
        <v>343</v>
      </c>
    </row>
    <row r="896" spans="1:3" x14ac:dyDescent="0.25">
      <c r="A896">
        <v>24118</v>
      </c>
      <c r="B896" t="s">
        <v>1104</v>
      </c>
      <c r="C896" t="s">
        <v>165</v>
      </c>
    </row>
    <row r="897" spans="1:3" x14ac:dyDescent="0.25">
      <c r="A897">
        <v>24233</v>
      </c>
      <c r="B897" t="s">
        <v>1222</v>
      </c>
      <c r="C897" t="s">
        <v>22</v>
      </c>
    </row>
    <row r="898" spans="1:3" x14ac:dyDescent="0.25">
      <c r="A898">
        <v>24109</v>
      </c>
      <c r="B898" t="s">
        <v>1094</v>
      </c>
      <c r="C898" t="s">
        <v>322</v>
      </c>
    </row>
    <row r="899" spans="1:3" x14ac:dyDescent="0.25">
      <c r="A899">
        <v>24226</v>
      </c>
      <c r="B899" t="s">
        <v>1215</v>
      </c>
      <c r="C899" t="s">
        <v>617</v>
      </c>
    </row>
    <row r="900" spans="1:3" x14ac:dyDescent="0.25">
      <c r="A900">
        <v>24216</v>
      </c>
      <c r="B900" t="s">
        <v>1205</v>
      </c>
      <c r="C900" t="s">
        <v>981</v>
      </c>
    </row>
    <row r="901" spans="1:3" x14ac:dyDescent="0.25">
      <c r="A901">
        <v>24072</v>
      </c>
      <c r="B901" t="s">
        <v>1057</v>
      </c>
      <c r="C901" t="s">
        <v>764</v>
      </c>
    </row>
    <row r="902" spans="1:3" x14ac:dyDescent="0.25">
      <c r="A902">
        <v>24199</v>
      </c>
      <c r="B902" t="s">
        <v>1187</v>
      </c>
      <c r="C902" t="s">
        <v>142</v>
      </c>
    </row>
    <row r="903" spans="1:3" x14ac:dyDescent="0.25">
      <c r="A903">
        <v>24093</v>
      </c>
      <c r="B903" t="s">
        <v>1078</v>
      </c>
      <c r="C903" t="s">
        <v>307</v>
      </c>
    </row>
    <row r="904" spans="1:3" x14ac:dyDescent="0.25">
      <c r="A904">
        <v>24064</v>
      </c>
      <c r="B904" t="s">
        <v>1048</v>
      </c>
      <c r="C904" t="s">
        <v>263</v>
      </c>
    </row>
    <row r="905" spans="1:3" x14ac:dyDescent="0.25">
      <c r="A905">
        <v>24096</v>
      </c>
      <c r="B905" t="s">
        <v>1081</v>
      </c>
      <c r="C905" t="s">
        <v>374</v>
      </c>
    </row>
    <row r="906" spans="1:3" x14ac:dyDescent="0.25">
      <c r="A906">
        <v>24201</v>
      </c>
      <c r="B906" t="s">
        <v>1189</v>
      </c>
      <c r="C906" t="s">
        <v>1190</v>
      </c>
    </row>
    <row r="907" spans="1:3" x14ac:dyDescent="0.25">
      <c r="A907">
        <v>24242</v>
      </c>
      <c r="B907" t="s">
        <v>1231</v>
      </c>
      <c r="C907" t="s">
        <v>47</v>
      </c>
    </row>
    <row r="908" spans="1:3" x14ac:dyDescent="0.25">
      <c r="A908">
        <v>24138</v>
      </c>
      <c r="B908" t="s">
        <v>1125</v>
      </c>
      <c r="C908" t="s">
        <v>378</v>
      </c>
    </row>
    <row r="909" spans="1:3" x14ac:dyDescent="0.25">
      <c r="A909">
        <v>24129</v>
      </c>
      <c r="B909" t="s">
        <v>1116</v>
      </c>
      <c r="C909" t="s">
        <v>70</v>
      </c>
    </row>
    <row r="910" spans="1:3" x14ac:dyDescent="0.25">
      <c r="A910">
        <v>24229</v>
      </c>
      <c r="B910" t="s">
        <v>1218</v>
      </c>
      <c r="C910" t="s">
        <v>1190</v>
      </c>
    </row>
    <row r="911" spans="1:3" x14ac:dyDescent="0.25">
      <c r="A911">
        <v>24097</v>
      </c>
      <c r="B911" t="s">
        <v>1082</v>
      </c>
      <c r="C911" t="s">
        <v>50</v>
      </c>
    </row>
    <row r="912" spans="1:3" x14ac:dyDescent="0.25">
      <c r="A912">
        <v>24221</v>
      </c>
      <c r="B912" t="s">
        <v>1210</v>
      </c>
      <c r="C912" t="s">
        <v>178</v>
      </c>
    </row>
    <row r="913" spans="1:3" x14ac:dyDescent="0.25">
      <c r="A913">
        <v>24256</v>
      </c>
      <c r="B913" t="s">
        <v>1246</v>
      </c>
      <c r="C913" t="s">
        <v>232</v>
      </c>
    </row>
    <row r="914" spans="1:3" x14ac:dyDescent="0.25">
      <c r="A914">
        <v>24253</v>
      </c>
      <c r="B914" t="s">
        <v>1243</v>
      </c>
      <c r="C914" t="s">
        <v>212</v>
      </c>
    </row>
    <row r="915" spans="1:3" x14ac:dyDescent="0.25">
      <c r="A915">
        <v>24213</v>
      </c>
      <c r="B915" t="s">
        <v>1202</v>
      </c>
      <c r="C915" t="s">
        <v>218</v>
      </c>
    </row>
    <row r="916" spans="1:3" x14ac:dyDescent="0.25">
      <c r="A916">
        <v>24215</v>
      </c>
      <c r="B916" t="s">
        <v>1204</v>
      </c>
      <c r="C916" t="s">
        <v>567</v>
      </c>
    </row>
    <row r="917" spans="1:3" x14ac:dyDescent="0.25">
      <c r="A917">
        <v>24168</v>
      </c>
      <c r="B917" t="s">
        <v>1156</v>
      </c>
      <c r="C917" t="s">
        <v>171</v>
      </c>
    </row>
    <row r="918" spans="1:3" x14ac:dyDescent="0.25">
      <c r="A918">
        <v>24144</v>
      </c>
      <c r="B918" t="s">
        <v>1131</v>
      </c>
      <c r="C918" t="s">
        <v>742</v>
      </c>
    </row>
    <row r="919" spans="1:3" x14ac:dyDescent="0.25">
      <c r="A919">
        <v>24206</v>
      </c>
      <c r="B919" t="s">
        <v>1195</v>
      </c>
      <c r="C919" t="s">
        <v>602</v>
      </c>
    </row>
    <row r="920" spans="1:3" x14ac:dyDescent="0.25">
      <c r="A920">
        <v>24069</v>
      </c>
      <c r="B920" t="s">
        <v>1054</v>
      </c>
      <c r="C920" t="s">
        <v>66</v>
      </c>
    </row>
    <row r="921" spans="1:3" x14ac:dyDescent="0.25">
      <c r="A921">
        <v>24108</v>
      </c>
      <c r="B921" t="s">
        <v>1093</v>
      </c>
      <c r="C921" t="s">
        <v>127</v>
      </c>
    </row>
    <row r="922" spans="1:3" x14ac:dyDescent="0.25">
      <c r="A922">
        <v>24248</v>
      </c>
      <c r="B922" t="s">
        <v>1238</v>
      </c>
      <c r="C922" t="s">
        <v>575</v>
      </c>
    </row>
    <row r="923" spans="1:3" x14ac:dyDescent="0.25">
      <c r="A923">
        <v>24066</v>
      </c>
      <c r="B923" t="s">
        <v>1050</v>
      </c>
      <c r="C923" t="s">
        <v>896</v>
      </c>
    </row>
    <row r="924" spans="1:3" x14ac:dyDescent="0.25">
      <c r="A924">
        <v>24068</v>
      </c>
      <c r="B924" t="s">
        <v>1052</v>
      </c>
      <c r="C924" t="s">
        <v>1053</v>
      </c>
    </row>
    <row r="925" spans="1:3" x14ac:dyDescent="0.25">
      <c r="A925">
        <v>24162</v>
      </c>
      <c r="B925" t="s">
        <v>1149</v>
      </c>
      <c r="C925" t="s">
        <v>68</v>
      </c>
    </row>
    <row r="926" spans="1:3" x14ac:dyDescent="0.25">
      <c r="A926">
        <v>24091</v>
      </c>
      <c r="B926" t="s">
        <v>1076</v>
      </c>
      <c r="C926" t="s">
        <v>285</v>
      </c>
    </row>
    <row r="927" spans="1:3" x14ac:dyDescent="0.25">
      <c r="A927">
        <v>24185</v>
      </c>
      <c r="B927" t="s">
        <v>1173</v>
      </c>
      <c r="C927" t="s">
        <v>529</v>
      </c>
    </row>
    <row r="928" spans="1:3" x14ac:dyDescent="0.25">
      <c r="A928">
        <v>24163</v>
      </c>
      <c r="B928" t="s">
        <v>1150</v>
      </c>
      <c r="C928" t="s">
        <v>50</v>
      </c>
    </row>
    <row r="929" spans="1:3" x14ac:dyDescent="0.25">
      <c r="A929">
        <v>24086</v>
      </c>
      <c r="B929" t="s">
        <v>1071</v>
      </c>
      <c r="C929" t="s">
        <v>336</v>
      </c>
    </row>
    <row r="930" spans="1:3" x14ac:dyDescent="0.25">
      <c r="A930">
        <v>24174</v>
      </c>
      <c r="B930" t="s">
        <v>1162</v>
      </c>
      <c r="C930" t="s">
        <v>454</v>
      </c>
    </row>
    <row r="931" spans="1:3" x14ac:dyDescent="0.25">
      <c r="A931">
        <v>24235</v>
      </c>
      <c r="B931" t="s">
        <v>1224</v>
      </c>
      <c r="C931" t="s">
        <v>667</v>
      </c>
    </row>
    <row r="932" spans="1:3" x14ac:dyDescent="0.25">
      <c r="A932">
        <v>24112</v>
      </c>
      <c r="B932" t="s">
        <v>1097</v>
      </c>
      <c r="C932" t="s">
        <v>430</v>
      </c>
    </row>
    <row r="933" spans="1:3" x14ac:dyDescent="0.25">
      <c r="A933">
        <v>24196</v>
      </c>
      <c r="B933" t="s">
        <v>1184</v>
      </c>
      <c r="C933" t="s">
        <v>592</v>
      </c>
    </row>
    <row r="934" spans="1:3" x14ac:dyDescent="0.25">
      <c r="A934">
        <v>24227</v>
      </c>
      <c r="B934" t="s">
        <v>1216</v>
      </c>
      <c r="C934" t="s">
        <v>169</v>
      </c>
    </row>
    <row r="935" spans="1:3" x14ac:dyDescent="0.25">
      <c r="A935">
        <v>24167</v>
      </c>
      <c r="B935" t="s">
        <v>1154</v>
      </c>
      <c r="C935" t="s">
        <v>1155</v>
      </c>
    </row>
    <row r="936" spans="1:3" x14ac:dyDescent="0.25">
      <c r="A936">
        <v>24074</v>
      </c>
      <c r="B936" t="s">
        <v>1059</v>
      </c>
      <c r="C936" t="s">
        <v>207</v>
      </c>
    </row>
    <row r="937" spans="1:3" x14ac:dyDescent="0.25">
      <c r="A937">
        <v>24158</v>
      </c>
      <c r="B937" t="s">
        <v>1145</v>
      </c>
      <c r="C937" t="s">
        <v>404</v>
      </c>
    </row>
    <row r="938" spans="1:3" x14ac:dyDescent="0.25">
      <c r="A938">
        <v>24197</v>
      </c>
      <c r="B938" t="s">
        <v>1185</v>
      </c>
      <c r="C938" t="s">
        <v>148</v>
      </c>
    </row>
    <row r="939" spans="1:3" x14ac:dyDescent="0.25">
      <c r="A939">
        <v>24137</v>
      </c>
      <c r="B939" t="s">
        <v>1124</v>
      </c>
      <c r="C939" t="s">
        <v>378</v>
      </c>
    </row>
    <row r="940" spans="1:3" x14ac:dyDescent="0.25">
      <c r="A940">
        <v>24061</v>
      </c>
      <c r="B940" t="s">
        <v>1045</v>
      </c>
      <c r="C940" t="s">
        <v>138</v>
      </c>
    </row>
    <row r="941" spans="1:3" x14ac:dyDescent="0.25">
      <c r="A941">
        <v>24107</v>
      </c>
      <c r="B941" t="s">
        <v>1092</v>
      </c>
      <c r="C941" t="s">
        <v>160</v>
      </c>
    </row>
    <row r="942" spans="1:3" x14ac:dyDescent="0.25">
      <c r="A942">
        <v>24110</v>
      </c>
      <c r="B942" t="s">
        <v>1095</v>
      </c>
      <c r="C942" t="s">
        <v>529</v>
      </c>
    </row>
    <row r="943" spans="1:3" x14ac:dyDescent="0.25">
      <c r="A943">
        <v>24083</v>
      </c>
      <c r="B943" t="s">
        <v>1068</v>
      </c>
      <c r="C943" t="s">
        <v>352</v>
      </c>
    </row>
    <row r="944" spans="1:3" x14ac:dyDescent="0.25">
      <c r="A944">
        <v>23988</v>
      </c>
      <c r="B944" t="s">
        <v>967</v>
      </c>
      <c r="C944" t="s">
        <v>272</v>
      </c>
    </row>
    <row r="945" spans="1:3" x14ac:dyDescent="0.25">
      <c r="A945">
        <v>23902</v>
      </c>
      <c r="B945" t="s">
        <v>877</v>
      </c>
      <c r="C945" t="s">
        <v>352</v>
      </c>
    </row>
    <row r="946" spans="1:3" x14ac:dyDescent="0.25">
      <c r="A946">
        <v>23953</v>
      </c>
      <c r="B946" t="s">
        <v>930</v>
      </c>
      <c r="C946" t="s">
        <v>298</v>
      </c>
    </row>
    <row r="947" spans="1:3" x14ac:dyDescent="0.25">
      <c r="A947">
        <v>24002</v>
      </c>
      <c r="B947" t="s">
        <v>983</v>
      </c>
      <c r="C947" t="s">
        <v>984</v>
      </c>
    </row>
    <row r="948" spans="1:3" x14ac:dyDescent="0.25">
      <c r="A948">
        <v>24008</v>
      </c>
      <c r="B948" t="s">
        <v>990</v>
      </c>
      <c r="C948" t="s">
        <v>180</v>
      </c>
    </row>
    <row r="949" spans="1:3" x14ac:dyDescent="0.25">
      <c r="A949">
        <v>23999</v>
      </c>
      <c r="B949" t="s">
        <v>979</v>
      </c>
      <c r="C949" t="s">
        <v>476</v>
      </c>
    </row>
    <row r="950" spans="1:3" x14ac:dyDescent="0.25">
      <c r="A950">
        <v>23903</v>
      </c>
      <c r="B950" t="s">
        <v>878</v>
      </c>
      <c r="C950" t="s">
        <v>245</v>
      </c>
    </row>
    <row r="951" spans="1:3" x14ac:dyDescent="0.25">
      <c r="A951">
        <v>24026</v>
      </c>
      <c r="B951" t="s">
        <v>1010</v>
      </c>
      <c r="C951" t="s">
        <v>7</v>
      </c>
    </row>
    <row r="952" spans="1:3" x14ac:dyDescent="0.25">
      <c r="A952">
        <v>24048</v>
      </c>
      <c r="B952" t="s">
        <v>1032</v>
      </c>
      <c r="C952" t="s">
        <v>22</v>
      </c>
    </row>
    <row r="953" spans="1:3" x14ac:dyDescent="0.25">
      <c r="A953">
        <v>23968</v>
      </c>
      <c r="B953" t="s">
        <v>945</v>
      </c>
      <c r="C953" t="s">
        <v>946</v>
      </c>
    </row>
    <row r="954" spans="1:3" x14ac:dyDescent="0.25">
      <c r="A954">
        <v>23990</v>
      </c>
      <c r="B954" t="s">
        <v>969</v>
      </c>
      <c r="C954" t="s">
        <v>471</v>
      </c>
    </row>
    <row r="955" spans="1:3" x14ac:dyDescent="0.25">
      <c r="A955">
        <v>24019</v>
      </c>
      <c r="B955" t="s">
        <v>1003</v>
      </c>
      <c r="C955" t="s">
        <v>160</v>
      </c>
    </row>
    <row r="956" spans="1:3" x14ac:dyDescent="0.25">
      <c r="A956">
        <v>23888</v>
      </c>
      <c r="B956" t="s">
        <v>863</v>
      </c>
      <c r="C956" t="s">
        <v>352</v>
      </c>
    </row>
    <row r="957" spans="1:3" x14ac:dyDescent="0.25">
      <c r="A957">
        <v>24011</v>
      </c>
      <c r="B957" t="s">
        <v>994</v>
      </c>
      <c r="C957" t="s">
        <v>148</v>
      </c>
    </row>
    <row r="958" spans="1:3" x14ac:dyDescent="0.25">
      <c r="A958">
        <v>24010</v>
      </c>
      <c r="B958" t="s">
        <v>993</v>
      </c>
      <c r="C958" t="s">
        <v>550</v>
      </c>
    </row>
    <row r="959" spans="1:3" x14ac:dyDescent="0.25">
      <c r="A959">
        <v>23927</v>
      </c>
      <c r="B959" t="s">
        <v>903</v>
      </c>
      <c r="C959" t="s">
        <v>7</v>
      </c>
    </row>
    <row r="960" spans="1:3" x14ac:dyDescent="0.25">
      <c r="A960">
        <v>23886</v>
      </c>
      <c r="B960" t="s">
        <v>861</v>
      </c>
      <c r="C960" t="s">
        <v>188</v>
      </c>
    </row>
    <row r="961" spans="1:3" x14ac:dyDescent="0.25">
      <c r="A961">
        <v>23876</v>
      </c>
      <c r="B961" t="s">
        <v>851</v>
      </c>
      <c r="C961" t="s">
        <v>54</v>
      </c>
    </row>
    <row r="962" spans="1:3" x14ac:dyDescent="0.25">
      <c r="A962">
        <v>23917</v>
      </c>
      <c r="B962" t="s">
        <v>892</v>
      </c>
      <c r="C962" t="s">
        <v>304</v>
      </c>
    </row>
    <row r="963" spans="1:3" x14ac:dyDescent="0.25">
      <c r="A963">
        <v>24027</v>
      </c>
      <c r="B963" t="s">
        <v>1011</v>
      </c>
      <c r="C963" t="s">
        <v>567</v>
      </c>
    </row>
    <row r="964" spans="1:3" x14ac:dyDescent="0.25">
      <c r="A964">
        <v>23930</v>
      </c>
      <c r="B964" t="s">
        <v>906</v>
      </c>
      <c r="C964" t="s">
        <v>372</v>
      </c>
    </row>
    <row r="965" spans="1:3" x14ac:dyDescent="0.25">
      <c r="A965">
        <v>23938</v>
      </c>
      <c r="B965" t="s">
        <v>914</v>
      </c>
      <c r="C965" t="s">
        <v>212</v>
      </c>
    </row>
    <row r="966" spans="1:3" x14ac:dyDescent="0.25">
      <c r="A966">
        <v>24031</v>
      </c>
      <c r="B966" t="s">
        <v>1015</v>
      </c>
      <c r="C966" t="s">
        <v>946</v>
      </c>
    </row>
    <row r="967" spans="1:3" x14ac:dyDescent="0.25">
      <c r="A967">
        <v>24029</v>
      </c>
      <c r="B967" t="s">
        <v>1013</v>
      </c>
      <c r="C967" t="s">
        <v>374</v>
      </c>
    </row>
    <row r="968" spans="1:3" x14ac:dyDescent="0.25">
      <c r="A968">
        <v>24046</v>
      </c>
      <c r="B968" t="s">
        <v>1030</v>
      </c>
      <c r="C968" t="s">
        <v>533</v>
      </c>
    </row>
    <row r="969" spans="1:3" x14ac:dyDescent="0.25">
      <c r="A969">
        <v>23986</v>
      </c>
      <c r="B969" t="s">
        <v>965</v>
      </c>
      <c r="C969" t="s">
        <v>597</v>
      </c>
    </row>
    <row r="970" spans="1:3" x14ac:dyDescent="0.25">
      <c r="A970">
        <v>23977</v>
      </c>
      <c r="B970" t="s">
        <v>956</v>
      </c>
      <c r="C970" t="s">
        <v>292</v>
      </c>
    </row>
    <row r="971" spans="1:3" x14ac:dyDescent="0.25">
      <c r="A971">
        <v>24009</v>
      </c>
      <c r="B971" t="s">
        <v>991</v>
      </c>
      <c r="C971" t="s">
        <v>992</v>
      </c>
    </row>
    <row r="972" spans="1:3" x14ac:dyDescent="0.25">
      <c r="A972">
        <v>23895</v>
      </c>
      <c r="B972" t="s">
        <v>870</v>
      </c>
      <c r="C972" t="s">
        <v>473</v>
      </c>
    </row>
    <row r="973" spans="1:3" x14ac:dyDescent="0.25">
      <c r="A973">
        <v>23897</v>
      </c>
      <c r="B973" t="s">
        <v>872</v>
      </c>
      <c r="C973" t="s">
        <v>425</v>
      </c>
    </row>
    <row r="974" spans="1:3" x14ac:dyDescent="0.25">
      <c r="A974">
        <v>23945</v>
      </c>
      <c r="B974" t="s">
        <v>921</v>
      </c>
      <c r="C974" t="s">
        <v>188</v>
      </c>
    </row>
    <row r="975" spans="1:3" x14ac:dyDescent="0.25">
      <c r="A975">
        <v>24017</v>
      </c>
      <c r="B975" t="s">
        <v>1001</v>
      </c>
      <c r="C975" t="s">
        <v>86</v>
      </c>
    </row>
    <row r="976" spans="1:3" x14ac:dyDescent="0.25">
      <c r="A976">
        <v>23887</v>
      </c>
      <c r="B976" t="s">
        <v>862</v>
      </c>
      <c r="C976" t="s">
        <v>553</v>
      </c>
    </row>
    <row r="977" spans="1:3" x14ac:dyDescent="0.25">
      <c r="A977">
        <v>23877</v>
      </c>
      <c r="B977" t="s">
        <v>852</v>
      </c>
      <c r="C977" t="s">
        <v>178</v>
      </c>
    </row>
    <row r="978" spans="1:3" x14ac:dyDescent="0.25">
      <c r="A978">
        <v>23891</v>
      </c>
      <c r="B978" t="s">
        <v>866</v>
      </c>
      <c r="C978" t="s">
        <v>178</v>
      </c>
    </row>
    <row r="979" spans="1:3" x14ac:dyDescent="0.25">
      <c r="A979">
        <v>23952</v>
      </c>
      <c r="B979" t="s">
        <v>929</v>
      </c>
      <c r="C979" t="s">
        <v>169</v>
      </c>
    </row>
    <row r="980" spans="1:3" x14ac:dyDescent="0.25">
      <c r="A980">
        <v>23884</v>
      </c>
      <c r="B980" t="s">
        <v>859</v>
      </c>
      <c r="C980" t="s">
        <v>160</v>
      </c>
    </row>
    <row r="981" spans="1:3" x14ac:dyDescent="0.25">
      <c r="A981">
        <v>24013</v>
      </c>
      <c r="B981" t="s">
        <v>996</v>
      </c>
      <c r="C981" t="s">
        <v>997</v>
      </c>
    </row>
    <row r="982" spans="1:3" x14ac:dyDescent="0.25">
      <c r="A982">
        <v>23950</v>
      </c>
      <c r="B982" t="s">
        <v>927</v>
      </c>
      <c r="C982" t="s">
        <v>236</v>
      </c>
    </row>
    <row r="983" spans="1:3" x14ac:dyDescent="0.25">
      <c r="A983">
        <v>23973</v>
      </c>
      <c r="B983" t="s">
        <v>952</v>
      </c>
      <c r="C983" t="s">
        <v>135</v>
      </c>
    </row>
    <row r="984" spans="1:3" x14ac:dyDescent="0.25">
      <c r="A984">
        <v>24034</v>
      </c>
      <c r="B984" t="s">
        <v>1018</v>
      </c>
      <c r="C984" t="s">
        <v>316</v>
      </c>
    </row>
    <row r="985" spans="1:3" x14ac:dyDescent="0.25">
      <c r="A985">
        <v>24053</v>
      </c>
      <c r="B985" t="s">
        <v>1037</v>
      </c>
      <c r="C985" t="s">
        <v>408</v>
      </c>
    </row>
    <row r="986" spans="1:3" x14ac:dyDescent="0.25">
      <c r="A986">
        <v>23959</v>
      </c>
      <c r="B986" t="s">
        <v>936</v>
      </c>
      <c r="C986" t="s">
        <v>45</v>
      </c>
    </row>
    <row r="987" spans="1:3" x14ac:dyDescent="0.25">
      <c r="A987">
        <v>23996</v>
      </c>
      <c r="B987" t="s">
        <v>976</v>
      </c>
      <c r="C987" t="s">
        <v>656</v>
      </c>
    </row>
    <row r="988" spans="1:3" x14ac:dyDescent="0.25">
      <c r="A988">
        <v>24054</v>
      </c>
      <c r="B988" t="s">
        <v>1038</v>
      </c>
      <c r="C988" t="s">
        <v>571</v>
      </c>
    </row>
    <row r="989" spans="1:3" x14ac:dyDescent="0.25">
      <c r="A989">
        <v>24000</v>
      </c>
      <c r="B989" t="s">
        <v>980</v>
      </c>
      <c r="C989" t="s">
        <v>981</v>
      </c>
    </row>
    <row r="990" spans="1:3" x14ac:dyDescent="0.25">
      <c r="A990">
        <v>24058</v>
      </c>
      <c r="B990" t="s">
        <v>1042</v>
      </c>
      <c r="C990" t="s">
        <v>45</v>
      </c>
    </row>
    <row r="991" spans="1:3" x14ac:dyDescent="0.25">
      <c r="A991">
        <v>23995</v>
      </c>
      <c r="B991" t="s">
        <v>975</v>
      </c>
      <c r="C991" t="s">
        <v>142</v>
      </c>
    </row>
    <row r="992" spans="1:3" x14ac:dyDescent="0.25">
      <c r="A992">
        <v>23869</v>
      </c>
      <c r="B992" t="s">
        <v>844</v>
      </c>
      <c r="C992" t="s">
        <v>454</v>
      </c>
    </row>
    <row r="993" spans="1:3" x14ac:dyDescent="0.25">
      <c r="A993">
        <v>23863</v>
      </c>
      <c r="B993" t="s">
        <v>838</v>
      </c>
      <c r="C993" t="s">
        <v>72</v>
      </c>
    </row>
    <row r="994" spans="1:3" x14ac:dyDescent="0.25">
      <c r="A994">
        <v>23974</v>
      </c>
      <c r="B994" t="s">
        <v>953</v>
      </c>
      <c r="C994" t="s">
        <v>110</v>
      </c>
    </row>
    <row r="995" spans="1:3" x14ac:dyDescent="0.25">
      <c r="A995">
        <v>23978</v>
      </c>
      <c r="B995" t="s">
        <v>957</v>
      </c>
      <c r="C995" t="s">
        <v>404</v>
      </c>
    </row>
    <row r="996" spans="1:3" x14ac:dyDescent="0.25">
      <c r="A996">
        <v>24015</v>
      </c>
      <c r="B996" t="s">
        <v>999</v>
      </c>
      <c r="C996" t="s">
        <v>169</v>
      </c>
    </row>
    <row r="997" spans="1:3" x14ac:dyDescent="0.25">
      <c r="A997">
        <v>23984</v>
      </c>
      <c r="B997" t="s">
        <v>963</v>
      </c>
      <c r="C997" t="s">
        <v>448</v>
      </c>
    </row>
    <row r="998" spans="1:3" x14ac:dyDescent="0.25">
      <c r="A998">
        <v>24035</v>
      </c>
      <c r="B998" t="s">
        <v>1019</v>
      </c>
      <c r="C998" t="s">
        <v>167</v>
      </c>
    </row>
    <row r="999" spans="1:3" x14ac:dyDescent="0.25">
      <c r="A999">
        <v>23926</v>
      </c>
      <c r="B999" t="s">
        <v>902</v>
      </c>
      <c r="C999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7</vt:i4>
      </vt:variant>
    </vt:vector>
  </HeadingPairs>
  <TitlesOfParts>
    <vt:vector size="26" baseType="lpstr">
      <vt:lpstr>Intro</vt:lpstr>
      <vt:lpstr>Enunciado</vt:lpstr>
      <vt:lpstr>Dashboard</vt:lpstr>
      <vt:lpstr>Ops--&gt;</vt:lpstr>
      <vt:lpstr>Cálculos</vt:lpstr>
      <vt:lpstr>LoV</vt:lpstr>
      <vt:lpstr>2014_EX</vt:lpstr>
      <vt:lpstr>2013_EX</vt:lpstr>
      <vt:lpstr>2012_EX</vt:lpstr>
      <vt:lpstr>2011_EX</vt:lpstr>
      <vt:lpstr>Product Ledger_EX</vt:lpstr>
      <vt:lpstr>Customers_EX</vt:lpstr>
      <vt:lpstr>RawData --&gt;</vt:lpstr>
      <vt:lpstr>2014</vt:lpstr>
      <vt:lpstr>2013</vt:lpstr>
      <vt:lpstr>2012</vt:lpstr>
      <vt:lpstr>2011</vt:lpstr>
      <vt:lpstr>Product Ledger</vt:lpstr>
      <vt:lpstr>Customers</vt:lpstr>
      <vt:lpstr>Asia</vt:lpstr>
      <vt:lpstr>CentralAmerica_Caribbean</vt:lpstr>
      <vt:lpstr>Europe</vt:lpstr>
      <vt:lpstr>ME_Africa</vt:lpstr>
      <vt:lpstr>NorthAmerica</vt:lpstr>
      <vt:lpstr>Oceania</vt:lpstr>
      <vt:lpstr>Sub_SaharanAfrica</vt:lpstr>
    </vt:vector>
  </TitlesOfParts>
  <Company>Daptech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Hill</dc:creator>
  <cp:lastModifiedBy>USER</cp:lastModifiedBy>
  <dcterms:created xsi:type="dcterms:W3CDTF">2011-09-06T01:56:49Z</dcterms:created>
  <dcterms:modified xsi:type="dcterms:W3CDTF">2023-02-16T11:33:06Z</dcterms:modified>
</cp:coreProperties>
</file>