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samtec-my.sharepoint.com/personal/richard_mellitz_samtec_com/Documents/Documents/IEEE/IEEE802.3df/Config_sheets/"/>
    </mc:Choice>
  </mc:AlternateContent>
  <xr:revisionPtr revIDLastSave="13" documentId="8_{070C28E4-F740-4715-8B3C-6BC83D02A122}" xr6:coauthVersionLast="47" xr6:coauthVersionMax="47" xr10:uidLastSave="{C98558D3-F2E1-4556-805B-B465447695B2}"/>
  <bookViews>
    <workbookView xWindow="12270" yWindow="-15795" windowWidth="28425" windowHeight="10965" tabRatio="702" xr2:uid="{00000000-000D-0000-FFFF-FFFF00000000}"/>
  </bookViews>
  <sheets>
    <sheet name="COM_Settings" sheetId="1" r:id="rId1"/>
    <sheet name="keywords_23-Aug-2022" sheetId="2" r:id="rId2"/>
    <sheet name="scratchpad" sheetId="3" r:id="rId3"/>
  </sheets>
  <definedNames>
    <definedName name="scale" localSheetId="0">COM_Settings!$M$23</definedName>
    <definedName name="sca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 l="1"/>
  <c r="K26" i="1"/>
  <c r="G26" i="1"/>
  <c r="K27" i="1"/>
  <c r="K28" i="1"/>
  <c r="K29" i="1"/>
  <c r="G38" i="1"/>
  <c r="B44" i="1"/>
  <c r="B1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9"/>
            <color indexed="81"/>
            <rFont val="Tahoma"/>
            <family val="2"/>
          </rPr>
          <t xml:space="preserve">Mellitz, Richard:
</t>
        </r>
      </text>
    </comment>
    <comment ref="A3" authorId="0" shapeId="0" xr:uid="{00000000-0006-0000-0000-000002000000}">
      <text>
        <r>
          <rPr>
            <sz val="9"/>
            <color indexed="81"/>
            <rFont val="Tahoma"/>
            <family val="2"/>
          </rPr>
          <t>Rich Mellitz:
ignored if called calling is extermal. Get this from external program</t>
        </r>
      </text>
    </comment>
    <comment ref="F4" authorId="0" shapeId="0" xr:uid="{00000000-0006-0000-0000-000003000000}">
      <text>
        <r>
          <rPr>
            <sz val="9"/>
            <color indexed="81"/>
            <rFont val="Tahoma"/>
            <family val="2"/>
          </rPr>
          <t>Mellitz, Richard:
Enables the writing of the output parameters in a CSV file n the report directory</t>
        </r>
      </text>
    </comment>
    <comment ref="F5" authorId="0" shapeId="0" xr:uid="{00000000-0006-0000-0000-000004000000}">
      <text>
        <r>
          <rPr>
            <sz val="9"/>
            <color indexed="81"/>
            <rFont val="Tahoma"/>
            <family val="2"/>
          </rPr>
          <t>Mellitz, Richard:
Directory where results are written</t>
        </r>
      </text>
    </comment>
    <comment ref="F7" authorId="0" shapeId="0" xr:uid="{00000000-0006-0000-0000-000005000000}">
      <text>
        <r>
          <rPr>
            <sz val="9"/>
            <color indexed="81"/>
            <rFont val="Tahoma"/>
            <family val="2"/>
          </rPr>
          <t>Young, Kenneth:
This is the [TX|RX] port order of the sNp file.
CURRENTLY THIS LINE HAS TO BE ENTERED MANUALLY
s4p example: [1 2 3 4] or [1 3 2 4]
                      TX | RX       TX | RX
s12p example: [1 2 3 4 5 6 7 8 9 10 11 12] or [1 3 5 7 9 11 2 4 6 8 10 12] 
                              TX      |        RX                        TX      |        RX</t>
        </r>
      </text>
    </comment>
    <comment ref="F9" authorId="0" shapeId="0" xr:uid="{00000000-0006-0000-0000-000006000000}">
      <text>
        <r>
          <rPr>
            <sz val="9"/>
            <color indexed="81"/>
            <rFont val="Tahoma"/>
            <family val="2"/>
          </rPr>
          <t>Richard Mellitz:
bar chart  = 0
bath tub=1</t>
        </r>
      </text>
    </comment>
    <comment ref="F14" authorId="0" shapeId="0" xr:uid="{00000000-0006-0000-0000-000007000000}">
      <text>
        <r>
          <rPr>
            <sz val="9"/>
            <color indexed="81"/>
            <rFont val="Tahoma"/>
            <family val="2"/>
          </rPr>
          <t>Richard Mellitz:
Target Detector Error Ratio</t>
        </r>
      </text>
    </comment>
    <comment ref="F16" authorId="0" shapeId="0" xr:uid="{00000000-0006-0000-0000-000008000000}">
      <text>
        <r>
          <rPr>
            <sz val="9"/>
            <color indexed="81"/>
            <rFont val="Tahoma"/>
            <family val="2"/>
          </rPr>
          <t>Richard Mellitz:
forces gaussian tx risetime</t>
        </r>
      </text>
    </comment>
    <comment ref="A21" authorId="0" shapeId="0" xr:uid="{00000000-0006-0000-0000-000009000000}">
      <text>
        <r>
          <rPr>
            <sz val="9"/>
            <color indexed="81"/>
            <rFont val="Tahoma"/>
            <family val="2"/>
          </rPr>
          <t>Richard Mellitz:
Number of signal levels</t>
        </r>
      </text>
    </comment>
    <comment ref="A22" authorId="0" shapeId="0" xr:uid="{00000000-0006-0000-0000-00000A000000}">
      <text>
        <r>
          <rPr>
            <sz val="9"/>
            <color indexed="81"/>
            <rFont val="Tahoma"/>
            <family val="2"/>
          </rPr>
          <t>Adee Ran:
Samples per UI</t>
        </r>
      </text>
    </comment>
    <comment ref="A24" authorId="0" shapeId="0" xr:uid="{00000000-0006-0000-0000-00000B000000}">
      <text>
        <r>
          <rPr>
            <sz val="9"/>
            <color indexed="81"/>
            <rFont val="Tahoma"/>
            <family val="2"/>
          </rPr>
          <t>Rich Mellitz:
Receiver bandwidth scaled to fb. Basiclly a Bessel-Thompsen filter</t>
        </r>
      </text>
    </comment>
    <comment ref="F24" authorId="0" shapeId="0" xr:uid="{00000000-0006-0000-0000-00000D000000}">
      <text>
        <r>
          <rPr>
            <sz val="9"/>
            <color indexed="81"/>
            <rFont val="Tahoma"/>
            <family val="2"/>
          </rPr>
          <t>Richard Mellitz:
invokes pulse TDR</t>
        </r>
      </text>
    </comment>
    <comment ref="A25" authorId="0" shapeId="0" xr:uid="{00000000-0006-0000-0000-00000C000000}">
      <text>
        <r>
          <rPr>
            <sz val="9"/>
            <color indexed="81"/>
            <rFont val="Tahoma"/>
            <family val="2"/>
          </rPr>
          <t>Adee Ran:
Transmitter equalizer, minimum cursor coefficient</t>
        </r>
      </text>
    </comment>
    <comment ref="A26" authorId="0" shapeId="0" xr:uid="{00000000-0006-0000-0000-00000E000000}">
      <text>
        <r>
          <rPr>
            <sz val="9"/>
            <color indexed="81"/>
            <rFont val="Tahoma"/>
            <family val="2"/>
          </rPr>
          <t>Adee Ran:
Transmitter equalizer, pre-cursor coefficient possible values</t>
        </r>
      </text>
    </comment>
    <comment ref="F28" authorId="0" shapeId="0" xr:uid="{00000000-0006-0000-0000-000010000000}">
      <text>
        <r>
          <rPr>
            <sz val="9"/>
            <color indexed="81"/>
            <rFont val="Tahoma"/>
            <family val="2"/>
          </rPr>
          <t>Richard Mellitz:
BW Rx Fileer for TDR</t>
        </r>
      </text>
    </comment>
    <comment ref="A29" authorId="0" shapeId="0" xr:uid="{00000000-0006-0000-0000-00000F000000}">
      <text>
        <r>
          <rPr>
            <sz val="9"/>
            <color indexed="81"/>
            <rFont val="Tahoma"/>
            <family val="2"/>
          </rPr>
          <t>Adee Ran:
Transmitter equalizer, post-cursor coefficient possible values</t>
        </r>
      </text>
    </comment>
    <comment ref="A30" authorId="0" shapeId="0" xr:uid="{00000000-0006-0000-0000-000011000000}">
      <text>
        <r>
          <rPr>
            <sz val="9"/>
            <color indexed="81"/>
            <rFont val="Tahoma"/>
            <family val="2"/>
          </rPr>
          <t xml:space="preserve">Richard Mellitz:
Decision feedback equalizer (DFE) length
</t>
        </r>
      </text>
    </comment>
    <comment ref="A31" authorId="0" shapeId="0" xr:uid="{00000000-0006-0000-0000-000012000000}">
      <text>
        <r>
          <rPr>
            <sz val="9"/>
            <color indexed="81"/>
            <rFont val="Tahoma"/>
            <family val="2"/>
          </rPr>
          <t>Adee Ran:
DFE magnitude limit, first coefficient
(ignored if Nb=0)</t>
        </r>
      </text>
    </comment>
    <comment ref="A32" authorId="0" shapeId="0" xr:uid="{00000000-0006-0000-0000-000013000000}">
      <text>
        <r>
          <rPr>
            <sz val="9"/>
            <color indexed="81"/>
            <rFont val="Tahoma"/>
            <family val="2"/>
          </rPr>
          <t>Richard Mellitz:
DFE magnitude limit, second coefficient and on (ignored if Nb&lt;2)</t>
        </r>
      </text>
    </comment>
    <comment ref="D32" authorId="0" shapeId="0" xr:uid="{00000000-0006-0000-0000-000014000000}">
      <text>
        <r>
          <rPr>
            <sz val="9"/>
            <color indexed="81"/>
            <rFont val="Tahoma"/>
            <family val="2"/>
          </rPr>
          <t>Richard Mellitz:
DFE magnitude limit, second coefficient and on (ignored if Nb&lt;2)</t>
        </r>
      </text>
    </comment>
    <comment ref="A33" authorId="0" shapeId="0" xr:uid="{00000000-0006-0000-0000-000015000000}">
      <text>
        <r>
          <rPr>
            <sz val="9"/>
            <color indexed="81"/>
            <rFont val="Tahoma"/>
            <family val="2"/>
          </rPr>
          <t>Adee Ran:
DFE magnitude limit, first coefficient
(ignored if Nb=0)</t>
        </r>
      </text>
    </comment>
    <comment ref="F33" authorId="0" shapeId="0" xr:uid="{00000000-0006-0000-0000-000018000000}">
      <text>
        <r>
          <rPr>
            <sz val="9"/>
            <color indexed="81"/>
            <rFont val="Tahoma"/>
            <family val="2"/>
          </rPr>
          <t xml:space="preserve">Richard Mellitz:
twice fixture delay can be determine with TDR
</t>
        </r>
      </text>
    </comment>
    <comment ref="A34" authorId="0" shapeId="0" xr:uid="{00000000-0006-0000-0000-000016000000}">
      <text>
        <r>
          <rPr>
            <sz val="9"/>
            <color indexed="81"/>
            <rFont val="Tahoma"/>
            <family val="2"/>
          </rPr>
          <t>Richard Mellitz:
DFE magnitude limit, second coefficient and on (ignored if Nb&lt;2)</t>
        </r>
      </text>
    </comment>
    <comment ref="D34" authorId="0" shapeId="0" xr:uid="{00000000-0006-0000-0000-000017000000}">
      <text>
        <r>
          <rPr>
            <sz val="9"/>
            <color indexed="81"/>
            <rFont val="Tahoma"/>
            <family val="2"/>
          </rPr>
          <t>Richard Mellitz:
DFE magnitude limit, second coefficient and on (ignored if Nb&lt;2)</t>
        </r>
      </text>
    </comment>
    <comment ref="A35" authorId="0" shapeId="0" xr:uid="{00000000-0006-0000-0000-000019000000}">
      <text>
        <r>
          <rPr>
            <sz val="9"/>
            <color indexed="81"/>
            <rFont val="Tahoma"/>
            <family val="2"/>
          </rPr>
          <t>Richard Mellitz:
Continuous time filter,  DC gain - possible values</t>
        </r>
      </text>
    </comment>
    <comment ref="A36" authorId="0" shapeId="0" xr:uid="{00000000-0006-0000-0000-00001A000000}">
      <text>
        <r>
          <rPr>
            <sz val="9"/>
            <color indexed="81"/>
            <rFont val="Tahoma"/>
            <family val="2"/>
          </rPr>
          <t>Adee Ran:
Continuous time filter, zero frequency - values matching g_DC values or a single value</t>
        </r>
      </text>
    </comment>
    <comment ref="F36" authorId="0" shapeId="0" xr:uid="{00000000-0006-0000-0000-00001C000000}">
      <text>
        <r>
          <rPr>
            <sz val="9"/>
            <color indexed="81"/>
            <rFont val="Tahoma"/>
            <family val="2"/>
          </rPr>
          <t>Adee Ran:
Random jitter RMS ((modeled as ERJ  in subclause 92.8.3.8.2)</t>
        </r>
      </text>
    </comment>
    <comment ref="A37" authorId="0" shapeId="0" xr:uid="{00000000-0006-0000-0000-00001B000000}">
      <text>
        <r>
          <rPr>
            <sz val="9"/>
            <color indexed="81"/>
            <rFont val="Tahoma"/>
            <family val="2"/>
          </rPr>
          <t>Adee Ran:
Continuous time filter, first pole frequency - values matching g_DC values or a single value</t>
        </r>
      </text>
    </comment>
    <comment ref="F37" authorId="0" shapeId="0" xr:uid="{00000000-0006-0000-0000-00001E000000}">
      <text>
        <r>
          <rPr>
            <sz val="9"/>
            <color indexed="81"/>
            <rFont val="Tahoma"/>
            <family val="2"/>
          </rPr>
          <t>Adee Ran:
Dual-Dirac jitter, peak (modeled as EBUJ in subclause 92.8.3.8.2)</t>
        </r>
      </text>
    </comment>
    <comment ref="A38" authorId="0" shapeId="0" xr:uid="{00000000-0006-0000-0000-00001D000000}">
      <text>
        <r>
          <rPr>
            <sz val="9"/>
            <color indexed="81"/>
            <rFont val="Tahoma"/>
            <family val="2"/>
          </rPr>
          <t>Adee Ran:
Continuous time filter, second pole frequency - values matching g_DC values or a single value</t>
        </r>
      </text>
    </comment>
    <comment ref="F38" authorId="0" shapeId="0" xr:uid="{00000000-0006-0000-0000-00001F000000}">
      <text>
        <r>
          <rPr>
            <sz val="9"/>
            <color indexed="81"/>
            <rFont val="Tahoma"/>
            <family val="2"/>
          </rPr>
          <t>Adee Ran:
One-sided noise spectral density</t>
        </r>
      </text>
    </comment>
    <comment ref="F39" authorId="0" shapeId="0" xr:uid="{00000000-0006-0000-0000-000020000000}">
      <text>
        <r>
          <rPr>
            <sz val="9"/>
            <color indexed="81"/>
            <rFont val="Tahoma"/>
            <family val="2"/>
          </rPr>
          <t>Adee Ran:
Transmitter signal-to-noise ratio</t>
        </r>
      </text>
    </comment>
    <comment ref="F40" authorId="0" shapeId="0" xr:uid="{00000000-0006-0000-0000-000021000000}">
      <text>
        <r>
          <rPr>
            <sz val="9"/>
            <color indexed="81"/>
            <rFont val="Tahoma"/>
            <family val="2"/>
          </rPr>
          <t>Adee Ran:
Level separation mismatch ratio</t>
        </r>
      </text>
    </comment>
    <comment ref="J43" authorId="0" shapeId="0" xr:uid="{00000000-0006-0000-0000-000022000000}">
      <text>
        <r>
          <rPr>
            <sz val="9"/>
            <color indexed="81"/>
            <rFont val="Tahoma"/>
            <family val="2"/>
          </rPr>
          <t>Richard Mellitz:
noise source iteration step for Rx calibraion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16" authorId="0" shapeId="0" xr:uid="{00000000-0006-0000-0200-000001000000}">
      <text>
        <r>
          <rPr>
            <sz val="9"/>
            <color indexed="81"/>
            <rFont val="Tahoma"/>
            <family val="2"/>
          </rPr>
          <t>Mellitz, Richard:
Directory where results are written</t>
        </r>
      </text>
    </comment>
    <comment ref="A18" authorId="0" shapeId="0" xr:uid="{00000000-0006-0000-0200-000002000000}">
      <text>
        <r>
          <rPr>
            <sz val="9"/>
            <color indexed="81"/>
            <rFont val="Tahoma"/>
            <family val="2"/>
          </rPr>
          <t>Rich Mellitz:
ignored if called calling is extermal. Get this from external program</t>
        </r>
      </text>
    </comment>
    <comment ref="A20" authorId="0" shapeId="0" xr:uid="{00000000-0006-0000-0200-000003000000}">
      <text>
        <r>
          <rPr>
            <sz val="9"/>
            <color indexed="81"/>
            <rFont val="Tahoma"/>
            <family val="2"/>
          </rPr>
          <t>Richard Mellitz:
forces gaussian tx risetime</t>
        </r>
      </text>
    </comment>
    <comment ref="A25" authorId="0" shapeId="0" xr:uid="{00000000-0006-0000-0200-000004000000}">
      <text>
        <r>
          <rPr>
            <sz val="9"/>
            <color indexed="81"/>
            <rFont val="Tahoma"/>
            <family val="2"/>
          </rPr>
          <t>Rich Mellitz:
0 no pkg
no zero  … package</t>
        </r>
      </text>
    </comment>
    <comment ref="A36" authorId="0" shapeId="0" xr:uid="{00000000-0006-0000-0200-000005000000}">
      <text>
        <r>
          <rPr>
            <sz val="9"/>
            <color indexed="81"/>
            <rFont val="Tahoma"/>
            <family val="2"/>
          </rPr>
          <t>Richard Mellitz:
DFE magnitude limit, second coefficient and on (ignored if Nb&lt;2)</t>
        </r>
      </text>
    </comment>
  </commentList>
</comments>
</file>

<file path=xl/sharedStrings.xml><?xml version="1.0" encoding="utf-8"?>
<sst xmlns="http://schemas.openxmlformats.org/spreadsheetml/2006/main" count="987" uniqueCount="724">
  <si>
    <t>Table 93A-1 parameters</t>
  </si>
  <si>
    <t>I/O control</t>
  </si>
  <si>
    <t>Table 93A–3 parameters</t>
  </si>
  <si>
    <t>Parameter</t>
  </si>
  <si>
    <t>Setting</t>
  </si>
  <si>
    <t>Units</t>
  </si>
  <si>
    <t>Information</t>
  </si>
  <si>
    <t>DIAGNOSTICS</t>
  </si>
  <si>
    <t>logical</t>
  </si>
  <si>
    <t>f_b</t>
  </si>
  <si>
    <t>GBd</t>
  </si>
  <si>
    <t>DISPLAY_WINDOW</t>
  </si>
  <si>
    <t>package_tl_gamma0_a1_a2</t>
  </si>
  <si>
    <t>f_min</t>
  </si>
  <si>
    <t>GHz</t>
  </si>
  <si>
    <t>CSV_REPORT</t>
  </si>
  <si>
    <t>package_tl_tau</t>
  </si>
  <si>
    <t>ns/mm</t>
  </si>
  <si>
    <t>Delta_f</t>
  </si>
  <si>
    <t>RESULT_DIR</t>
  </si>
  <si>
    <t>.\results\c2m_{date}\</t>
  </si>
  <si>
    <t>package_Z_c</t>
  </si>
  <si>
    <t>Ohm</t>
  </si>
  <si>
    <t>C_d</t>
  </si>
  <si>
    <t>[0.4e-4  0.9e-4  1.1e-4 ;0 0 0 ]</t>
  </si>
  <si>
    <t>nF</t>
  </si>
  <si>
    <t xml:space="preserve"> [TX RX]</t>
  </si>
  <si>
    <t>SAVE_FIGURES</t>
  </si>
  <si>
    <t>L_s</t>
  </si>
  <si>
    <t>[ .12 .15 .14; 0 0 0  ]</t>
  </si>
  <si>
    <t>nH</t>
  </si>
  <si>
    <t>[TX RX]</t>
  </si>
  <si>
    <t>Port Order</t>
  </si>
  <si>
    <t>C_b</t>
  </si>
  <si>
    <t>RUNTAG</t>
  </si>
  <si>
    <t>board_tl_gamma0_a1_a2</t>
  </si>
  <si>
    <t>[0 6.44084e-4  3.6036e-05]</t>
  </si>
  <si>
    <t>1.5 db/in @ 56G</t>
  </si>
  <si>
    <t>z_p select</t>
  </si>
  <si>
    <t>[test cases to run]</t>
  </si>
  <si>
    <t>COM_CONTRIBUTION</t>
  </si>
  <si>
    <t xml:space="preserve">logical </t>
  </si>
  <si>
    <t>board_tl_tau</t>
  </si>
  <si>
    <t>z_p (TX)</t>
  </si>
  <si>
    <t>mm</t>
  </si>
  <si>
    <t>[test cases]</t>
  </si>
  <si>
    <t>Operational</t>
  </si>
  <si>
    <t>board_Z_c</t>
  </si>
  <si>
    <t>z_p (NEXT)</t>
  </si>
  <si>
    <t>[0 0 0; 0 0 0;0 0 0 ;0  0 0 ]</t>
  </si>
  <si>
    <t>ERL Pass threshold</t>
  </si>
  <si>
    <t>dB</t>
  </si>
  <si>
    <t>z_bp (TX)</t>
  </si>
  <si>
    <t>z_p (FEXT)</t>
  </si>
  <si>
    <t>COM Pass threshold</t>
  </si>
  <si>
    <t>db</t>
  </si>
  <si>
    <t>z_bp (NEXT)</t>
  </si>
  <si>
    <t>z_p (RX)</t>
  </si>
  <si>
    <t>DER_0</t>
  </si>
  <si>
    <t>z_bp (FEXT)</t>
  </si>
  <si>
    <t xml:space="preserve">PKG_Tx_FFE_preset </t>
  </si>
  <si>
    <t>T_r</t>
  </si>
  <si>
    <t>ns</t>
  </si>
  <si>
    <t>z_bp (RX)</t>
  </si>
  <si>
    <t>C_p</t>
  </si>
  <si>
    <t>FORCE_TR</t>
  </si>
  <si>
    <t>C_0</t>
  </si>
  <si>
    <t>[0.2e-4 0]</t>
  </si>
  <si>
    <t>R_0</t>
  </si>
  <si>
    <t>Min_VEO_Test</t>
  </si>
  <si>
    <t>mV</t>
  </si>
  <si>
    <t>C_1</t>
  </si>
  <si>
    <t>R_d</t>
  </si>
  <si>
    <t xml:space="preserve"> [TX RX] </t>
  </si>
  <si>
    <t>PMD_type</t>
  </si>
  <si>
    <t>C2C</t>
  </si>
  <si>
    <t>Include PCB</t>
  </si>
  <si>
    <t>A_v</t>
  </si>
  <si>
    <t>V</t>
  </si>
  <si>
    <t>vp/vf=</t>
  </si>
  <si>
    <t>EH_min</t>
  </si>
  <si>
    <t>Value</t>
  </si>
  <si>
    <t>A_fe</t>
  </si>
  <si>
    <t>EH_max</t>
  </si>
  <si>
    <t>A_ne</t>
  </si>
  <si>
    <t>T_O</t>
  </si>
  <si>
    <t>mUI</t>
  </si>
  <si>
    <t>Seletions (rectangle, gaussian,dual_rayleigh,triangle</t>
  </si>
  <si>
    <t>L</t>
  </si>
  <si>
    <t>samples_for_C2M</t>
  </si>
  <si>
    <t>samples/UI</t>
  </si>
  <si>
    <t>Histogram_Window_Weight</t>
  </si>
  <si>
    <t>gaussian</t>
  </si>
  <si>
    <t>selection</t>
  </si>
  <si>
    <t>M</t>
  </si>
  <si>
    <t>EW</t>
  </si>
  <si>
    <t>Qr</t>
  </si>
  <si>
    <t>UI</t>
  </si>
  <si>
    <t>filter and Eq</t>
  </si>
  <si>
    <t>TDR and ERL options</t>
  </si>
  <si>
    <t>f_r</t>
  </si>
  <si>
    <t>*fb</t>
  </si>
  <si>
    <t>TDR</t>
  </si>
  <si>
    <t>c(0)</t>
  </si>
  <si>
    <t>min</t>
  </si>
  <si>
    <t>ERL</t>
  </si>
  <si>
    <t>ICN parameters</t>
  </si>
  <si>
    <t>c(-1)</t>
  </si>
  <si>
    <t xml:space="preserve"> [-0.2:0.02:0]</t>
  </si>
  <si>
    <t>[min:step:max]</t>
  </si>
  <si>
    <t>ERL_ONLY</t>
  </si>
  <si>
    <t>f_v</t>
  </si>
  <si>
    <t>Fb</t>
  </si>
  <si>
    <t>c(-2)</t>
  </si>
  <si>
    <t>[0:.02:0.1]</t>
  </si>
  <si>
    <t>TR_TDR</t>
  </si>
  <si>
    <t>f_f</t>
  </si>
  <si>
    <t>c(-3)</t>
  </si>
  <si>
    <t>[-0.1:.02:0]</t>
  </si>
  <si>
    <t>N</t>
  </si>
  <si>
    <t>f_n</t>
  </si>
  <si>
    <t>c(1)</t>
  </si>
  <si>
    <t>TDR_Butterworth</t>
  </si>
  <si>
    <t>f_2</t>
  </si>
  <si>
    <t>N_b</t>
  </si>
  <si>
    <t>beta_x</t>
  </si>
  <si>
    <t>A_ft</t>
  </si>
  <si>
    <t>b_max(1)</t>
  </si>
  <si>
    <t>As/dffe1</t>
  </si>
  <si>
    <t>rho_x</t>
  </si>
  <si>
    <t>A_nt</t>
  </si>
  <si>
    <t>b_max(2..N_b)</t>
  </si>
  <si>
    <t>As/dfe2..N_b</t>
  </si>
  <si>
    <t>TDR_W_TXPKG</t>
  </si>
  <si>
    <t>b_min(1)</t>
  </si>
  <si>
    <t>N_bx</t>
  </si>
  <si>
    <t>Floating Tap Control</t>
  </si>
  <si>
    <t>b_min(2..N_b)</t>
  </si>
  <si>
    <t>fixture delay time</t>
  </si>
  <si>
    <t>[ 0  0.2e-9 ]</t>
  </si>
  <si>
    <t>N_bg</t>
  </si>
  <si>
    <t xml:space="preserve"> 0 1 2 or 3 groups</t>
  </si>
  <si>
    <t>g_DC</t>
  </si>
  <si>
    <t>[-13:1:0]</t>
  </si>
  <si>
    <t>Tukey_Window</t>
  </si>
  <si>
    <t>N_bf</t>
  </si>
  <si>
    <t>taps per group</t>
  </si>
  <si>
    <t>f_z</t>
  </si>
  <si>
    <t>Noise, jitter</t>
  </si>
  <si>
    <t>N_f</t>
  </si>
  <si>
    <t>UI span for floating taps</t>
  </si>
  <si>
    <t>f_p1</t>
  </si>
  <si>
    <t>sigma_RJ</t>
  </si>
  <si>
    <t>bmaxg</t>
  </si>
  <si>
    <t>max DFE value for floating taps</t>
  </si>
  <si>
    <t>f_p2</t>
  </si>
  <si>
    <t>A_DD</t>
  </si>
  <si>
    <t>B_float_RSS_MAX</t>
  </si>
  <si>
    <t>rss tail tap limit</t>
  </si>
  <si>
    <t>g_DC_HP</t>
  </si>
  <si>
    <t>[-6:1:0]</t>
  </si>
  <si>
    <t>eta_0</t>
  </si>
  <si>
    <t>V^2/GHz</t>
  </si>
  <si>
    <t>N_tail_start</t>
  </si>
  <si>
    <t>(UI) start of tail taps limit</t>
  </si>
  <si>
    <t>f_HP_PZ</t>
  </si>
  <si>
    <t>SNR_TX</t>
  </si>
  <si>
    <t>Butterworth</t>
  </si>
  <si>
    <t>include in fr</t>
  </si>
  <si>
    <t>R_LM</t>
  </si>
  <si>
    <t>Receiver testing</t>
  </si>
  <si>
    <t>Raised_Cosine</t>
  </si>
  <si>
    <t>RX_CALIBRATION</t>
  </si>
  <si>
    <t>RC_Start</t>
  </si>
  <si>
    <t>Hz</t>
  </si>
  <si>
    <t>start freq for RCos</t>
  </si>
  <si>
    <t>Sigma BBN step</t>
  </si>
  <si>
    <t>RC_end</t>
  </si>
  <si>
    <t>end freq for RCos</t>
  </si>
  <si>
    <t>Var1</t>
  </si>
  <si>
    <t>Var2</t>
  </si>
  <si>
    <t>Var3</t>
  </si>
  <si>
    <t>Var4</t>
  </si>
  <si>
    <t>matlab variable</t>
  </si>
  <si>
    <t>keyword</t>
  </si>
  <si>
    <t>default</t>
  </si>
  <si>
    <t>info</t>
  </si>
  <si>
    <t>param.kappa1</t>
  </si>
  <si>
    <t>kappa1</t>
  </si>
  <si>
    <t xml:space="preserve"> if set 0 reflection at tp0 are omitted from COM</t>
  </si>
  <si>
    <t>param.kappa2</t>
  </si>
  <si>
    <t>kappa2</t>
  </si>
  <si>
    <t xml:space="preserve"> if set 0 reflection at tp5 are omitted from COM</t>
  </si>
  <si>
    <t xml:space="preserve">OP.dynamic_txffe </t>
  </si>
  <si>
    <t>Dynamic TXFFE</t>
  </si>
  <si>
    <t xml:space="preserve"> Temporary switch for testing new optimize_fom with dynamic txffe</t>
  </si>
  <si>
    <t xml:space="preserve">OP.FloatingDFE_Development </t>
  </si>
  <si>
    <t>FloatingDFE_Development</t>
  </si>
  <si>
    <t xml:space="preserve"> Temporary switch for testing new floating dfe routine</t>
  </si>
  <si>
    <t xml:space="preserve">param.fb </t>
  </si>
  <si>
    <t xml:space="preserve"> Baud (Signaling) rate in Gbaud</t>
  </si>
  <si>
    <t xml:space="preserve">param.f2 </t>
  </si>
  <si>
    <t xml:space="preserve"> frequency in GHz for intergration compuation of ICN or FOM_Ild in GHz</t>
  </si>
  <si>
    <t xml:space="preserve">param.max_start_freq </t>
  </si>
  <si>
    <t xml:space="preserve"> minimum required frequency start for s parameters</t>
  </si>
  <si>
    <t xml:space="preserve">param.f1 </t>
  </si>
  <si>
    <t>f_1</t>
  </si>
  <si>
    <t xml:space="preserve"> start frequency for ICN and ILD calculations in GHz</t>
  </si>
  <si>
    <t xml:space="preserve">param.max_freq_step </t>
  </si>
  <si>
    <t xml:space="preserve"> freqency step</t>
  </si>
  <si>
    <t xml:space="preserve">param.tx_ffe_c0_min </t>
  </si>
  <si>
    <t xml:space="preserve"> TX equalizer cursor minimum value (actual value is calculated as 1-sum(abs(tap)), Grid seat ingored for when C(0) is below this value</t>
  </si>
  <si>
    <t xml:space="preserve">param.ndfe </t>
  </si>
  <si>
    <t xml:space="preserve"> Decision feedback fixed equalizer (DFE) length</t>
  </si>
  <si>
    <t xml:space="preserve">param.N_v </t>
  </si>
  <si>
    <t>N_v</t>
  </si>
  <si>
    <t xml:space="preserve"> number of UI used to compute Vf</t>
  </si>
  <si>
    <t xml:space="preserve">param.D_p </t>
  </si>
  <si>
    <t>D_p</t>
  </si>
  <si>
    <t xml:space="preserve"> number of precursor UI's used to compute Vf Default to 10</t>
  </si>
  <si>
    <t xml:space="preserve">param.N_bx </t>
  </si>
  <si>
    <t xml:space="preserve"> Used for ERL to Compensate for a number of Ui assoicated with the DFE</t>
  </si>
  <si>
    <t>param.N_bg</t>
  </si>
  <si>
    <t xml:space="preserve"> number of group of floating tap. Used as a switch, 0 means no float</t>
  </si>
  <si>
    <t>param.N_bf</t>
  </si>
  <si>
    <t xml:space="preserve"> number of taps in group</t>
  </si>
  <si>
    <t>param.N_bmax</t>
  </si>
  <si>
    <t>N_bmax</t>
  </si>
  <si>
    <t xml:space="preserve"> UI span for floating taps</t>
  </si>
  <si>
    <t xml:space="preserve"> UI span for floating taps. replaced by N_bmax</t>
  </si>
  <si>
    <t>param.bmaxg</t>
  </si>
  <si>
    <t xml:space="preserve"> max DFE value for floating taps</t>
  </si>
  <si>
    <t>param.B_float_RSS_MAX</t>
  </si>
  <si>
    <t xml:space="preserve"> floating DFE tap start for RSS floating tap limit</t>
  </si>
  <si>
    <t>param.N_tail_start</t>
  </si>
  <si>
    <t xml:space="preserve"> start range for max RSS limit for DFE taps</t>
  </si>
  <si>
    <t xml:space="preserve">param.dfe_delta </t>
  </si>
  <si>
    <t>N_b_step</t>
  </si>
  <si>
    <t xml:space="preserve"> discreatiztion of DFE, 0 disables and is not normally used</t>
  </si>
  <si>
    <t>param.ffe_pre_tap_len</t>
  </si>
  <si>
    <t>ffe_pre_tap_len</t>
  </si>
  <si>
    <t xml:space="preserve"> RX ffe pre cursor tap length</t>
  </si>
  <si>
    <t>param.ffe_post_tap_len</t>
  </si>
  <si>
    <t>ffe_post_tap_len</t>
  </si>
  <si>
    <t xml:space="preserve"> Rx FFE post cursor tap length</t>
  </si>
  <si>
    <t>param.ffe_tap_step_size</t>
  </si>
  <si>
    <t>ffe_tap_step_size</t>
  </si>
  <si>
    <t xml:space="preserve"> Rx FFE tap step size</t>
  </si>
  <si>
    <t>param.ffe_main_cursor_min</t>
  </si>
  <si>
    <t>ffe_main_cursor_min</t>
  </si>
  <si>
    <t xml:space="preserve"> Rx FFE main cursor miminum </t>
  </si>
  <si>
    <t>param.ffe_pre_tap1_max</t>
  </si>
  <si>
    <t>ffe_pre_tap1_max</t>
  </si>
  <si>
    <t xml:space="preserve"> Rx FFE precursor tap1 limit</t>
  </si>
  <si>
    <t>param.ffe_post_tap1_max</t>
  </si>
  <si>
    <t>ffe_post_tap1_max</t>
  </si>
  <si>
    <t xml:space="preserve"> Rx FFE post cursor tap1 limit</t>
  </si>
  <si>
    <t>param.ffe_tapn_max</t>
  </si>
  <si>
    <t>ffe_tapn_max</t>
  </si>
  <si>
    <t xml:space="preserve"> Rx FFE precursor tapn limit</t>
  </si>
  <si>
    <t>param.ffe_backoff</t>
  </si>
  <si>
    <t>ffe_backoff</t>
  </si>
  <si>
    <t xml:space="preserve"> see if better zero foreced solution is better by backing off the number specified FFE taps one at at time</t>
  </si>
  <si>
    <t xml:space="preserve">param.g_DC_HP_values </t>
  </si>
  <si>
    <t>-</t>
  </si>
  <si>
    <t xml:space="preserve"> CTF AC-DC gain list (GDC2)</t>
  </si>
  <si>
    <t xml:space="preserve">param.f_HP </t>
  </si>
  <si>
    <t xml:space="preserve"> CFT pole pole zero pair in GHz for low frequency CTF</t>
  </si>
  <si>
    <t xml:space="preserve">param.f_HP_Z </t>
  </si>
  <si>
    <t>f_HP_Z</t>
  </si>
  <si>
    <t xml:space="preserve"> CFT zero fz1 is in GHz. Normally a list for 120e. Not normally use elsewise</t>
  </si>
  <si>
    <t xml:space="preserve">param.f_HP_P </t>
  </si>
  <si>
    <t>f_HP_P</t>
  </si>
  <si>
    <t xml:space="preserve"> CFT pole fp2 is in GHz. Normally a list for 120e. Not normally use elsewise</t>
  </si>
  <si>
    <t>param.Min_VEO</t>
  </si>
  <si>
    <t xml:space="preserve"> used when PMD_type is C2M</t>
  </si>
  <si>
    <t>param.Max_VEO</t>
  </si>
  <si>
    <t xml:space="preserve">Inf </t>
  </si>
  <si>
    <t xml:space="preserve"> used when PMD_type is C2M and is not really computed per spec</t>
  </si>
  <si>
    <t>param.Min_VEO_Test</t>
  </si>
  <si>
    <t>EH_min_test</t>
  </si>
  <si>
    <t xml:space="preserve"> Older syntax. Used when PMD_type is C2M. This allow EH to go below EH_min. If set to zero it is ignored (same as Min_VEO_test)</t>
  </si>
  <si>
    <t xml:space="preserve"> used when PMD_type is C2M. This allow EH to go blow EH_min. If set to Zero it is ignored</t>
  </si>
  <si>
    <t>param.CTLE_type</t>
  </si>
  <si>
    <t>CTLE_type</t>
  </si>
  <si>
    <t>CL93</t>
  </si>
  <si>
    <t xml:space="preserve"> Sets the CTLE type default is poles and zeros (i.e. not a list of poles as in 120e) </t>
  </si>
  <si>
    <t xml:space="preserve">param.ctle_gdc_values </t>
  </si>
  <si>
    <t xml:space="preserve"> AC-DC gain list</t>
  </si>
  <si>
    <t xml:space="preserve">param.CTLE_fp1 </t>
  </si>
  <si>
    <t xml:space="preserve"> fp1 is in GHz</t>
  </si>
  <si>
    <t xml:space="preserve">param.CTLE_fp2 </t>
  </si>
  <si>
    <t xml:space="preserve"> fp2 is in GHz</t>
  </si>
  <si>
    <t xml:space="preserve">param.CTLE_fz </t>
  </si>
  <si>
    <t xml:space="preserve"> fz is in GHz</t>
  </si>
  <si>
    <t xml:space="preserve">        param.g_DC_HP_values </t>
  </si>
  <si>
    <t xml:space="preserve"> Continuous time filter DC gain settings (G_DC2)</t>
  </si>
  <si>
    <t xml:space="preserve">        param.f_HP </t>
  </si>
  <si>
    <t xml:space="preserve"> fLF is in GHz</t>
  </si>
  <si>
    <t xml:space="preserve">param.GDC_MIN </t>
  </si>
  <si>
    <t>GDC_MIN</t>
  </si>
  <si>
    <t xml:space="preserve"> max ACDC gain, if 0 ignore</t>
  </si>
  <si>
    <t>param.cursor_gain</t>
  </si>
  <si>
    <t>crusor_gain</t>
  </si>
  <si>
    <t xml:space="preserve"> only FFE and not supported</t>
  </si>
  <si>
    <t xml:space="preserve">param.a_thru </t>
  </si>
  <si>
    <t xml:space="preserve"> Victim differential peak source output voltage (half of peak to peak)</t>
  </si>
  <si>
    <t xml:space="preserve">param.a_fext </t>
  </si>
  <si>
    <t xml:space="preserve"> FEXT aggressor differential peak source output voltage (half of peak to peak)</t>
  </si>
  <si>
    <t xml:space="preserve">param.a_next </t>
  </si>
  <si>
    <t xml:space="preserve"> NEXT aggressor differential peak source output voltage (half of peak to peak)</t>
  </si>
  <si>
    <t xml:space="preserve">param.a_icn_fext </t>
  </si>
  <si>
    <t xml:space="preserve"> FEXT aggressor amplitude for ICN. Defaults to A_fe if not specified</t>
  </si>
  <si>
    <t xml:space="preserve">param.a_icn_next </t>
  </si>
  <si>
    <t xml:space="preserve"> NEXT aggressor amplitude for ICN. Defaults to A_ne if not specified</t>
  </si>
  <si>
    <t xml:space="preserve">param.levels </t>
  </si>
  <si>
    <t xml:space="preserve"> number of symbols levels (PAM-4 is 4, NRZ is 2)</t>
  </si>
  <si>
    <t xml:space="preserve">param.specBER </t>
  </si>
  <si>
    <t xml:space="preserve"> Target detector error ratio</t>
  </si>
  <si>
    <t xml:space="preserve">param.pass_threshold </t>
  </si>
  <si>
    <t xml:space="preserve"> the pass fail threshold for COM in dB</t>
  </si>
  <si>
    <t xml:space="preserve">param.ERL_pass_threshold </t>
  </si>
  <si>
    <t xml:space="preserve"> the pass fail threshold for ERL in dB</t>
  </si>
  <si>
    <t xml:space="preserve">param.VEC_pass_threshold </t>
  </si>
  <si>
    <t>VEC Pass threshold</t>
  </si>
  <si>
    <t xml:space="preserve"> the pass fail threshold for VEC in dB only used when PMD_type is C2M</t>
  </si>
  <si>
    <t xml:space="preserve">param.sigma_RJ </t>
  </si>
  <si>
    <t xml:space="preserve"> rms of of random jitter</t>
  </si>
  <si>
    <t xml:space="preserve">param.A_DD </t>
  </si>
  <si>
    <t xml:space="preserve"> Normalized peak dual-Dirac noise, this is half of the total bound uncorrelated jitter (BUJ) in UI</t>
  </si>
  <si>
    <t xml:space="preserve">param.eta_0 </t>
  </si>
  <si>
    <t xml:space="preserve"> One-sided noise spectral density (V^2/GHz).Input refered noise at TP5. Input referred noise at TP5</t>
  </si>
  <si>
    <t xml:space="preserve">param.SNDR </t>
  </si>
  <si>
    <t xml:space="preserve"> Transmitter SNDR noise in dB</t>
  </si>
  <si>
    <t xml:space="preserve">param.R_LM </t>
  </si>
  <si>
    <t xml:space="preserve"> Ratio of level separation mismatch. Relevant when not PAM-2 (NRZ).</t>
  </si>
  <si>
    <t xml:space="preserve">param.samples_per_ui </t>
  </si>
  <si>
    <t xml:space="preserve"> Samples per UI</t>
  </si>
  <si>
    <t xml:space="preserve">param.bmax(1:param.ndfe)     </t>
  </si>
  <si>
    <t xml:space="preserve"> DFE magnitude limit, first coefficient(ignored if Nb=0)</t>
  </si>
  <si>
    <t>param.gqual</t>
  </si>
  <si>
    <t>G_Qual</t>
  </si>
  <si>
    <t xml:space="preserve"> G_Qual are the dB ranges of g_DC g DC )which correspond tog_DC_HP (g DC2)</t>
  </si>
  <si>
    <t>param.g2qual</t>
  </si>
  <si>
    <t>G2_Qual</t>
  </si>
  <si>
    <t xml:space="preserve"> G2_Qual limit values of g_DC_HP (g DC2 ) which corresponds to ranges of g_DC g DC specified with G_QUAL</t>
  </si>
  <si>
    <t xml:space="preserve">param.C_pkg_board </t>
  </si>
  <si>
    <t xml:space="preserve">8e-06 0 </t>
  </si>
  <si>
    <t xml:space="preserve"> C_p in nF (single sided)</t>
  </si>
  <si>
    <t xml:space="preserve">param.C_diepad </t>
  </si>
  <si>
    <t xml:space="preserve">4e-05 0 9e-05 0 0.00011 0 </t>
  </si>
  <si>
    <t xml:space="preserve"> C_d in nF (single sided)</t>
  </si>
  <si>
    <t xml:space="preserve">param.L_comp </t>
  </si>
  <si>
    <t xml:space="preserve"> L_s in nH (single sided)</t>
  </si>
  <si>
    <t xml:space="preserve">param.C_bump </t>
  </si>
  <si>
    <t xml:space="preserve"> C_b in nF (single sided)</t>
  </si>
  <si>
    <t xml:space="preserve">param.C_v </t>
  </si>
  <si>
    <t>C_v</t>
  </si>
  <si>
    <t xml:space="preserve"> C_v in nF (via cap)  (single sided)</t>
  </si>
  <si>
    <t xml:space="preserve">param.R_diepad </t>
  </si>
  <si>
    <t xml:space="preserve">50 50 </t>
  </si>
  <si>
    <t xml:space="preserve"> Die source termination resistance  (single sided)</t>
  </si>
  <si>
    <t xml:space="preserve">param.Z_t </t>
  </si>
  <si>
    <t>Z_t</t>
  </si>
  <si>
    <t xml:space="preserve">  single sided source termination reference resistance for TDR and ERL </t>
  </si>
  <si>
    <t xml:space="preserve">param.TR_TDR </t>
  </si>
  <si>
    <t xml:space="preserve">  Gaussian shaped transition time for TDR source in ns </t>
  </si>
  <si>
    <t xml:space="preserve">param.Z0 </t>
  </si>
  <si>
    <t xml:space="preserve"> </t>
  </si>
  <si>
    <t xml:space="preserve">param.z_p_tx_cases </t>
  </si>
  <si>
    <t xml:space="preserve">12 2 0.18 0.5 30 2 0.18 0.5 4 0.4 0.18 0.4 </t>
  </si>
  <si>
    <t xml:space="preserve"> List of victim transmitter package trace lengths in mm, one per case</t>
  </si>
  <si>
    <t xml:space="preserve">param.C_0 </t>
  </si>
  <si>
    <t xml:space="preserve"> If Include PCB is set to 1, near device single ended capacitance C0  in nF is added  </t>
  </si>
  <si>
    <t xml:space="preserve">param.C_1 </t>
  </si>
  <si>
    <t xml:space="preserve"> if Include PCB is set to 1, connector side single ended capacitance C1 in nF is added </t>
  </si>
  <si>
    <t xml:space="preserve">param.z_p_next_cases </t>
  </si>
  <si>
    <t xml:space="preserve">0 0 0 0 0 0 0 0 0 0 0 0 </t>
  </si>
  <si>
    <t xml:space="preserve"> List of NEXT transmitter package trace lengths in mm, one per case</t>
  </si>
  <si>
    <t xml:space="preserve">param.z_p_fext_cases </t>
  </si>
  <si>
    <t xml:space="preserve"> List of FEXT transmitter package trace lengths in mm, one per case</t>
  </si>
  <si>
    <t xml:space="preserve">param.z_p_rx_cases </t>
  </si>
  <si>
    <t xml:space="preserve"> List of FEXT receiver package trace lengths in mm, one per case</t>
  </si>
  <si>
    <t xml:space="preserve">param.pkg_gamma0_a1_a2 </t>
  </si>
  <si>
    <t xml:space="preserve">0 0.001734 0.0001455 </t>
  </si>
  <si>
    <t>Fitting parameters for package model per unit length. First element is in 1/mm and affects DC loss of package model . Second element is in ns1/2/mm and affects loss proportional to sqrt(f). Third element is in ns/mm and affects loss proportional to f.</t>
  </si>
  <si>
    <t xml:space="preserve">param.pkg_tau </t>
  </si>
  <si>
    <t xml:space="preserve"> Package model transmission line delay ns/mm</t>
  </si>
  <si>
    <t xml:space="preserve">param.pkg_Z_c </t>
  </si>
  <si>
    <t xml:space="preserve"> Package model transmission line characteristic impedance [ Tx , Rx ]</t>
  </si>
  <si>
    <t xml:space="preserve">param.PKG_Tx_FFE_preset </t>
  </si>
  <si>
    <t>PKG_Tx_FFE_preset</t>
  </si>
  <si>
    <t xml:space="preserve"> RIM 08-18-2022 for Tx preset capability</t>
  </si>
  <si>
    <t xml:space="preserve">param.brd_gamma0_a1_a2 </t>
  </si>
  <si>
    <t xml:space="preserve">0 0.0004114 0.0002547 </t>
  </si>
  <si>
    <t xml:space="preserve"> Fitting parameters for package model per unit length. First element is in 1/mm and affects DC loss of package model . Second element is in ns1/2/mm and affects loss proportional to sqrt(f). Third element is in ns/mm and affects loss proportional to f.</t>
  </si>
  <si>
    <t xml:space="preserve">param.brd_tau </t>
  </si>
  <si>
    <t xml:space="preserve"> Board model transmission line delay ns/mm</t>
  </si>
  <si>
    <t xml:space="preserve">param.brd_Z_c </t>
  </si>
  <si>
    <t xml:space="preserve"> Board model transmission line characteristic impedance [ Tx , Rx ]</t>
  </si>
  <si>
    <t xml:space="preserve">param.z_bp_tx </t>
  </si>
  <si>
    <t xml:space="preserve">  Victim transmitter board trace lengths in mm</t>
  </si>
  <si>
    <t xml:space="preserve">param.z_bp_next </t>
  </si>
  <si>
    <t xml:space="preserve"> Next Assessor transmitter board trace lengths in mm</t>
  </si>
  <si>
    <t xml:space="preserve">param.z_bp_fext </t>
  </si>
  <si>
    <t xml:space="preserve"> Rext Assessor transmitter board trace lengths in mm</t>
  </si>
  <si>
    <t xml:space="preserve">param.z_bp_rx </t>
  </si>
  <si>
    <t xml:space="preserve"> Victim receiver board trace lengths in mm</t>
  </si>
  <si>
    <t xml:space="preserve">param.snpPortsOrder </t>
  </si>
  <si>
    <t xml:space="preserve">1 3 2 4 </t>
  </si>
  <si>
    <t xml:space="preserve"> s parameter port order [ tx+ tx- rx+ rx-]</t>
  </si>
  <si>
    <t>param.delta_IL</t>
  </si>
  <si>
    <t>delta_IL</t>
  </si>
  <si>
    <t xml:space="preserve"> experiemnal</t>
  </si>
  <si>
    <t xml:space="preserve">param.f_v </t>
  </si>
  <si>
    <t xml:space="preserve"> For FOM_ILD: Transiton rate cut off frequency for ICN/ILD calc in terms of fb</t>
  </si>
  <si>
    <t xml:space="preserve">param.f_f </t>
  </si>
  <si>
    <t xml:space="preserve"> For ICN: Fext transiton rate cut off frequency for ICN calc in terms of fb</t>
  </si>
  <si>
    <t xml:space="preserve">param.f_n </t>
  </si>
  <si>
    <t xml:space="preserve"> For ICN: Next transiton rate cut off frequency for ICN calc in terms of fb</t>
  </si>
  <si>
    <t xml:space="preserve">param.f_r </t>
  </si>
  <si>
    <t xml:space="preserve"> reference receive filter in COM and in ICN/FOM_ILD calcs in terms of fb</t>
  </si>
  <si>
    <t>param.fb_BT_cutoff</t>
  </si>
  <si>
    <t>TDR_f_BT_3db</t>
  </si>
  <si>
    <t xml:space="preserve"> Bessel-Thomson 3 dB cut off freqeuncy in terms of fb</t>
  </si>
  <si>
    <t xml:space="preserve">param.BTorder </t>
  </si>
  <si>
    <t>BTorder</t>
  </si>
  <si>
    <t xml:space="preserve"> Bessel function order</t>
  </si>
  <si>
    <t xml:space="preserve">param.RC_Start </t>
  </si>
  <si>
    <t xml:space="preserve"> start frequency for raised cosine filter</t>
  </si>
  <si>
    <t xml:space="preserve">param.RC_end </t>
  </si>
  <si>
    <t xml:space="preserve"> end frequency for raised cosine filter</t>
  </si>
  <si>
    <t>param.beta_x</t>
  </si>
  <si>
    <t xml:space="preserve">  (for ERL) use default</t>
  </si>
  <si>
    <t>param.rho_x</t>
  </si>
  <si>
    <t xml:space="preserve"> (for ERL) use default</t>
  </si>
  <si>
    <t>param.tfx</t>
  </si>
  <si>
    <t xml:space="preserve"> fixture delay time (for ERL)</t>
  </si>
  <si>
    <t>param.Grr_limit</t>
  </si>
  <si>
    <t>Grr_limit</t>
  </si>
  <si>
    <t xml:space="preserve"> either do no use or set to 1 (for ERL)</t>
  </si>
  <si>
    <t>param.Grr</t>
  </si>
  <si>
    <t>Grr</t>
  </si>
  <si>
    <t>param.Gx</t>
  </si>
  <si>
    <t>Gx</t>
  </si>
  <si>
    <t xml:space="preserve"> ERL parameter param.Grr, This is used is the COM code</t>
  </si>
  <si>
    <t>param.LOCAL_SEARCH</t>
  </si>
  <si>
    <t>Local Search</t>
  </si>
  <si>
    <t xml:space="preserve"> Decreases COM compute time. Aetting to 2 seems ok ,if 0 search is full grid</t>
  </si>
  <si>
    <t>param.Tukey_Window</t>
  </si>
  <si>
    <t xml:space="preserve"> required for ERL. Set to 1. Default is 0.</t>
  </si>
  <si>
    <t>param.Noise_Crest_Factor</t>
  </si>
  <si>
    <t>Noise_Crest_Factor</t>
  </si>
  <si>
    <t xml:space="preserve"> Normally not used. If set this is q factor used for quantized Gaussian PDFs</t>
  </si>
  <si>
    <t xml:space="preserve">param.AC_CM_RMS </t>
  </si>
  <si>
    <t>AC_CM_RMS</t>
  </si>
  <si>
    <t xml:space="preserve"> AC_CM_RMS is the CM BBN AWGN RMS at COM source point. Default is 0. Adds common mode noise source to the COM signal path for the through channel</t>
  </si>
  <si>
    <t>param.ACCM_MAX_Freq</t>
  </si>
  <si>
    <t>ACCM_MAX_Freq</t>
  </si>
  <si>
    <t xml:space="preserve"> F max for integrating ACCM voltage in Hz. Default is fb</t>
  </si>
  <si>
    <t xml:space="preserve">param.T_O </t>
  </si>
  <si>
    <t xml:space="preserve"> Units are mUI. Histogram for VEC and VEO are computed over T_s +/- T_O.  </t>
  </si>
  <si>
    <t>T_h</t>
  </si>
  <si>
    <t xml:space="preserve"> superceded with T_O but is the internal values that is used. Do not use.</t>
  </si>
  <si>
    <t xml:space="preserve">param.samples_for_C2M </t>
  </si>
  <si>
    <t xml:space="preserve"> Finer sampling in terms of samples per UI for c2m histgram analysis.</t>
  </si>
  <si>
    <t>OP.Histogram_Window_Weight</t>
  </si>
  <si>
    <t>rectangle</t>
  </si>
  <si>
    <t>Weighting for VEC and VEO are histogram processing. Type are Gaussian,Dual Rayleigh,Triangle, and Rectangle (default)</t>
  </si>
  <si>
    <t>param.sigma_r</t>
  </si>
  <si>
    <t>sigma_r</t>
  </si>
  <si>
    <t xml:space="preserve"> sigma_r for 0.3ck Gaussian histogram window. Unit are UI. Preferred usage.</t>
  </si>
  <si>
    <t>param.Qr</t>
  </si>
  <si>
    <t xml:space="preserve"> sigma_r replaces Qr gasussian histogram window. Unit are UI</t>
  </si>
  <si>
    <t>param.QL</t>
  </si>
  <si>
    <t>QL</t>
  </si>
  <si>
    <t xml:space="preserve"> superceded with sigma_r but is the internal values that is used</t>
  </si>
  <si>
    <t>param.skew_ps</t>
  </si>
  <si>
    <t>skew_ps</t>
  </si>
  <si>
    <t xml:space="preserve"> experiment p/n skew. Not used.</t>
  </si>
  <si>
    <t>param.imb_Z_fctr</t>
  </si>
  <si>
    <t>imb_Z_fctr</t>
  </si>
  <si>
    <t xml:space="preserve"> exprimental p/n impedance missmatch.  Not used.</t>
  </si>
  <si>
    <t>param.imb_C_fctr</t>
  </si>
  <si>
    <t>imb_C_fctr</t>
  </si>
  <si>
    <t xml:space="preserve"> exprimental p/n capacitance missmatch.  Not used.</t>
  </si>
  <si>
    <t>param.flip</t>
  </si>
  <si>
    <t>flip</t>
  </si>
  <si>
    <t xml:space="preserve"> exprimental p/n missmatch flip.  Not used.</t>
  </si>
  <si>
    <t xml:space="preserve">OP.include_pcb </t>
  </si>
  <si>
    <t xml:space="preserve"> Used to add a PCB one each side of the passed s-parameters.</t>
  </si>
  <si>
    <t xml:space="preserve">OP.exit_if_deployed </t>
  </si>
  <si>
    <t>exit if deployed</t>
  </si>
  <si>
    <t xml:space="preserve"> may need set when COM is an exe</t>
  </si>
  <si>
    <t xml:space="preserve">OP.INCLUDE_CTLE </t>
  </si>
  <si>
    <t>INCLUDE_CTLE</t>
  </si>
  <si>
    <t xml:space="preserve"> do not use </t>
  </si>
  <si>
    <t>OP.EXE_MODE</t>
  </si>
  <si>
    <t>EXE_MODE</t>
  </si>
  <si>
    <t xml:space="preserve"> 12/21 0:legacy 1:fast 2:superfast default is 1.</t>
  </si>
  <si>
    <t xml:space="preserve">OP.INCLUDE_FILTER </t>
  </si>
  <si>
    <t>INCLUDE_TX_RX_FILTER</t>
  </si>
  <si>
    <t xml:space="preserve"> do not use</t>
  </si>
  <si>
    <t xml:space="preserve">OP.force_pdf_bin_size </t>
  </si>
  <si>
    <t>Force PDF bin size</t>
  </si>
  <si>
    <t xml:space="preserve">OP.BinSize </t>
  </si>
  <si>
    <t>PDF bin size</t>
  </si>
  <si>
    <t xml:space="preserve"> set lower for faster computation time but less accuracy. </t>
  </si>
  <si>
    <t xml:space="preserve">OP.DEBUG </t>
  </si>
  <si>
    <t xml:space="preserve"> supresss some interim compuation value printouts</t>
  </si>
  <si>
    <t xml:space="preserve">OP.DISPLAY_WINDOW </t>
  </si>
  <si>
    <t xml:space="preserve"> controls if graph plots are displayed. Typically goes along with DIAGNOSTICS</t>
  </si>
  <si>
    <t xml:space="preserve">OP.CSV_REPORT </t>
  </si>
  <si>
    <t xml:space="preserve"> saves all the output parameters to a CSV file in the results directory, If DIAGNOSTICS is set then a mat file is also created</t>
  </si>
  <si>
    <t>OP.SAVE_TD</t>
  </si>
  <si>
    <t>SAVE_TD</t>
  </si>
  <si>
    <t xml:space="preserve"> Save the time domian waveforms. FIR, PR etc. in an output structure</t>
  </si>
  <si>
    <t>OP.SAVE_FIGURES</t>
  </si>
  <si>
    <t xml:space="preserve"> save displayed figures in the results directory</t>
  </si>
  <si>
    <t>OP.SAVE_FIGURE_to_CSV</t>
  </si>
  <si>
    <t>SAVE_FIGURE_to_CSV</t>
  </si>
  <si>
    <t xml:space="preserve"> does not work. do not use.</t>
  </si>
  <si>
    <t xml:space="preserve">OP.GET_FD </t>
  </si>
  <si>
    <t>Display frequency domain</t>
  </si>
  <si>
    <t xml:space="preserve"> Not normally set in the config file. It is normally just set to true to get FD plots</t>
  </si>
  <si>
    <t xml:space="preserve">OP.INC_PACKAGE </t>
  </si>
  <si>
    <t>INC_PACKAGE</t>
  </si>
  <si>
    <t xml:space="preserve"> warning: INC_PACKAGE=0 not fully supported, instead, set Zp,Cd, and Cp parameters to zero and Zp select to 1</t>
  </si>
  <si>
    <t xml:space="preserve">OP.EW </t>
  </si>
  <si>
    <t xml:space="preserve"> RIM 3-18-2021 change defaults</t>
  </si>
  <si>
    <t xml:space="preserve">OP.IDEAL_TX_TERM </t>
  </si>
  <si>
    <t>IDEAL_TX_TERM</t>
  </si>
  <si>
    <t xml:space="preserve">OP.IDEAL_RX_TERM </t>
  </si>
  <si>
    <t>IDEAL_RX_TERM</t>
  </si>
  <si>
    <t xml:space="preserve">OP.TDMODE </t>
  </si>
  <si>
    <t>TDMODE</t>
  </si>
  <si>
    <t xml:space="preserve"> Enables the the use of pulse response instead of s-parameters. Assumes no packages or the packages are included in the PR. Default is 0.</t>
  </si>
  <si>
    <t xml:space="preserve">OP.FT_COOP </t>
  </si>
  <si>
    <t>FT_COOP</t>
  </si>
  <si>
    <t xml:space="preserve"> obsolete do not use.</t>
  </si>
  <si>
    <t xml:space="preserve">OP.RESULT_DIR </t>
  </si>
  <si>
    <t>.\results\200G_PRE_{date}\</t>
  </si>
  <si>
    <t xml:space="preserve"> directory where results like csv, mat, and/or figure files will be written</t>
  </si>
  <si>
    <t xml:space="preserve">OP.BREAD_CRUMBS </t>
  </si>
  <si>
    <t>BREAD_CRUMBS</t>
  </si>
  <si>
    <t xml:space="preserve"> if DIAGNOSTICS is set then param, OP, and chdata are include in the output for each run</t>
  </si>
  <si>
    <t xml:space="preserve">OP.BREAD_CRUMBS_FIELDS </t>
  </si>
  <si>
    <t>BREAD_CRUMBS_FIELDS</t>
  </si>
  <si>
    <t xml:space="preserve"> if BREAD_CRUMBs is enabled, this file controls what chdata fields are included</t>
  </si>
  <si>
    <t xml:space="preserve">OP.COM_CONTRIBUTION_CURVES </t>
  </si>
  <si>
    <t xml:space="preserve"> Default is 0. If set to 1 then a bar graph of COM contributors is produce instead of bathtub curves</t>
  </si>
  <si>
    <t xml:space="preserve">OP.ENFORCE_CAUSALITY </t>
  </si>
  <si>
    <t>Enforce Causality</t>
  </si>
  <si>
    <t xml:space="preserve"> default is 0. Not recommended</t>
  </si>
  <si>
    <t xml:space="preserve">OP.EC_REL_TOL </t>
  </si>
  <si>
    <t>Enforce Causality REL_TOL</t>
  </si>
  <si>
    <t xml:space="preserve"> Relative Tolerance parameter for causality, Hard enforcement, 1e-3, Soft enforcement,  1e-2</t>
  </si>
  <si>
    <t xml:space="preserve">OP.EC_DIFF_TOL </t>
  </si>
  <si>
    <t>Enforce Causality DIFF_TOL</t>
  </si>
  <si>
    <t xml:space="preserve"> Difference Tolerance parameter for causality, Hard enforcement, 1e-4,Soft enforcement, 1e-3</t>
  </si>
  <si>
    <t xml:space="preserve">OP.EC_PULSE_TOL </t>
  </si>
  <si>
    <t>Enforce Causality pulse start tolerance</t>
  </si>
  <si>
    <t xml:space="preserve"> Tolerance parameter for causality, Hard enforcement, 0.05, Soft enforcement, .01</t>
  </si>
  <si>
    <t xml:space="preserve">OP.pkg_len_select </t>
  </si>
  <si>
    <t xml:space="preserve"> List of package length indexes used to run COM</t>
  </si>
  <si>
    <t xml:space="preserve">OP.RX_CALIBRATION </t>
  </si>
  <si>
    <t xml:space="preserve"> Turn on RX_Calibration loop</t>
  </si>
  <si>
    <t xml:space="preserve">OP.sigma_bn_STEP </t>
  </si>
  <si>
    <t xml:space="preserve"> BBN step for Rx Calibration in volts. Defaults is 0.5e-3</t>
  </si>
  <si>
    <t xml:space="preserve">OP.BBN_Q_factor </t>
  </si>
  <si>
    <t>BBN Q factor</t>
  </si>
  <si>
    <t xml:space="preserve"> Overrides NEXT/FEXT noise Qfactor for  'Force BBN Q factor' used for reporting. does not affect COM.</t>
  </si>
  <si>
    <t xml:space="preserve">OP.force_BBN_Q_factor </t>
  </si>
  <si>
    <t>Force BBN Q factor</t>
  </si>
  <si>
    <t xml:space="preserve"> Used for reporting and bathtub curves. does not affect COM.</t>
  </si>
  <si>
    <t xml:space="preserve">OP.transmitter_transition_time </t>
  </si>
  <si>
    <t xml:space="preserve"> 20% to 80% transition time used for the Gaussian shaped source</t>
  </si>
  <si>
    <t>OP.RL_norm_test</t>
  </si>
  <si>
    <t>ERL_FOM</t>
  </si>
  <si>
    <t xml:space="preserve"> Defaults to 1 indicating variance is used for FOM determination.  Do not change.</t>
  </si>
  <si>
    <t xml:space="preserve">OP.T_r_meas_point </t>
  </si>
  <si>
    <t>T_r_meas_point</t>
  </si>
  <si>
    <t xml:space="preserve"> included for earlier version support. Not recommended to use.</t>
  </si>
  <si>
    <t>OP.T_r_filter_type</t>
  </si>
  <si>
    <t>T_r_filter_type</t>
  </si>
  <si>
    <t xml:space="preserve">OP.FORCE_TR </t>
  </si>
  <si>
    <t xml:space="preserve"> Included for earlier version support but should be set to 1 in most later config sheets.</t>
  </si>
  <si>
    <t xml:space="preserve">OP.TDR </t>
  </si>
  <si>
    <t xml:space="preserve"> Set to 1 to produce TDR results</t>
  </si>
  <si>
    <t>OP.TDR_duration</t>
  </si>
  <si>
    <t>TDR_duration</t>
  </si>
  <si>
    <t xml:space="preserve"> only used if N*UI is longer than the TDR duration time.  Default is 5 times the raw s-parameter transit time.</t>
  </si>
  <si>
    <t xml:space="preserve">OP.N </t>
  </si>
  <si>
    <t xml:space="preserve"> duration time in UI which is used for ERL (PTDR)</t>
  </si>
  <si>
    <t xml:space="preserve">OP.WC_PORTZ </t>
  </si>
  <si>
    <t>WC_PORTZ</t>
  </si>
  <si>
    <t xml:space="preserve"> Do not use: Obsolete. </t>
  </si>
  <si>
    <t>OP.T_k</t>
  </si>
  <si>
    <t>T_k</t>
  </si>
  <si>
    <t xml:space="preserve"> Time span (ns) for which the impedance of port is determined using TDR.</t>
  </si>
  <si>
    <t xml:space="preserve">OP.ERL_ONLY </t>
  </si>
  <si>
    <t xml:space="preserve"> Compute ERL only</t>
  </si>
  <si>
    <t>OP.ERL</t>
  </si>
  <si>
    <t xml:space="preserve"> Enables ERL. Needs TDR to be set as well.</t>
  </si>
  <si>
    <t>OP.SHOW_BRD</t>
  </si>
  <si>
    <t>SHOW_BRD</t>
  </si>
  <si>
    <t xml:space="preserve"> indclude added board (PCB) in TDR and ERL. Default is 0.</t>
  </si>
  <si>
    <t xml:space="preserve">OP.TDR_W_TXPKG </t>
  </si>
  <si>
    <t xml:space="preserve"> adds tx package for TDR, PTDR, and ERL. Default is 0.</t>
  </si>
  <si>
    <t>OP.Bessel_Thomson</t>
  </si>
  <si>
    <t>Bessel_Thomson</t>
  </si>
  <si>
    <t xml:space="preserve"> enable Bessel Thomsen filter for COM</t>
  </si>
  <si>
    <t>OP.TDR_Butterworth</t>
  </si>
  <si>
    <t xml:space="preserve"> enable Butterworth filter for TDR, PTDR, and ERL</t>
  </si>
  <si>
    <t>OP.Butterworth</t>
  </si>
  <si>
    <t xml:space="preserve"> Enable Butterworth Rx filter for COM compuatetopm</t>
  </si>
  <si>
    <t>OP.Raised_Cosine</t>
  </si>
  <si>
    <t xml:space="preserve"> Not used if 0. Default is zero. Should set BT and BW to false</t>
  </si>
  <si>
    <t>OP.inc_reflect_board</t>
  </si>
  <si>
    <t>inc_reflect_board</t>
  </si>
  <si>
    <t xml:space="preserve"> Not used if 0. Default is zero.</t>
  </si>
  <si>
    <t>OP.AUTO_TFX</t>
  </si>
  <si>
    <t>AUTO_TFX</t>
  </si>
  <si>
    <t xml:space="preserve"> Mostly used for device ERL. If sent to 1 the fixture tfx will be estimated.</t>
  </si>
  <si>
    <t xml:space="preserve">OP.LIMIT_JITTER_CONTRIB_TO_DFE_SPAN </t>
  </si>
  <si>
    <t>LIMIT_JITTER_CONTRIB_TO_DFE_SPAN</t>
  </si>
  <si>
    <t xml:space="preserve"> Experimental. Default is 0.</t>
  </si>
  <si>
    <t xml:space="preserve">OP.impulse_response_truncation_threshold </t>
  </si>
  <si>
    <t>Impulse response truncation threshold</t>
  </si>
  <si>
    <t xml:space="preserve"> zero padding threshold in fraction of IR peak for the impulse response. Effectively controls the length of time for the PR. Larger values decrease run time and accuracy. Default is 1e-3.</t>
  </si>
  <si>
    <t xml:space="preserve">OP.interp_sparam_mag </t>
  </si>
  <si>
    <t>S-parameter magnitude extrapolation policy</t>
  </si>
  <si>
    <t>linear_trend_to_DC</t>
  </si>
  <si>
    <t xml:space="preserve"> magnitued extrapolation method</t>
  </si>
  <si>
    <t xml:space="preserve">OP.interp_sparam_phase </t>
  </si>
  <si>
    <t>S-parameter phase extrapolation policy</t>
  </si>
  <si>
    <t>extrap_cubic_to_dc_linear_to_inf</t>
  </si>
  <si>
    <t xml:space="preserve"> phase extrapolation method</t>
  </si>
  <si>
    <t>OP.PMD_type</t>
  </si>
  <si>
    <t xml:space="preserve">  Either C2C or C2M. C2M is for computing VEC and VEO</t>
  </si>
  <si>
    <t>OP.PHY</t>
  </si>
  <si>
    <t>PHY</t>
  </si>
  <si>
    <t xml:space="preserve"> The keyword OP.PMD_type is now used</t>
  </si>
  <si>
    <t>OP.TDECQ</t>
  </si>
  <si>
    <t>TDECQ</t>
  </si>
  <si>
    <t xml:space="preserve"> Experimental, for only option is none (0) or vma. Default is 0.</t>
  </si>
  <si>
    <t xml:space="preserve">OP.RUNTAG </t>
  </si>
  <si>
    <t xml:space="preserve"> This string is appended to the begining of results files </t>
  </si>
  <si>
    <t>OP.CDR</t>
  </si>
  <si>
    <t>CDR</t>
  </si>
  <si>
    <t>MM</t>
  </si>
  <si>
    <t xml:space="preserve"> 12/21 from Yuchun Lu to accomdate 'Mod-MM', Defautt is 'MM'</t>
  </si>
  <si>
    <t xml:space="preserve">OP.Optimize_loop_speed_up </t>
  </si>
  <si>
    <t>Optimize_loop_speed_up</t>
  </si>
  <si>
    <t xml:space="preserve"> If set to 0 (or default) normal looping, If set to 1 loop speedup by slightly reducing PD Fbin and FIR_threshold for optimize looping only  </t>
  </si>
  <si>
    <t xml:space="preserve">OP.use_simple_EP_model </t>
  </si>
  <si>
    <t>Use simple error propagation model</t>
  </si>
  <si>
    <t xml:space="preserve"> Use to calculate burst error rate (not normally used</t>
  </si>
  <si>
    <t xml:space="preserve">OP.nburst </t>
  </si>
  <si>
    <t>Max burst length calculated</t>
  </si>
  <si>
    <t xml:space="preserve"> Use to calculate burst error rate (not normally used)</t>
  </si>
  <si>
    <t xml:space="preserve">OP.COM_EP_margin </t>
  </si>
  <si>
    <t>Error propagation COM margin</t>
  </si>
  <si>
    <t xml:space="preserve"> Use to calculate  error propogation (not normally used)</t>
  </si>
  <si>
    <t xml:space="preserve">OP.USE_ETA0_PSD </t>
  </si>
  <si>
    <t>USE_ETA0_PSD</t>
  </si>
  <si>
    <t xml:space="preserve"> Used eta_0 PSD equaiton for sigma_n. Default is 0. Do not use.</t>
  </si>
  <si>
    <t xml:space="preserve">OP.SAVE_CONFIG2MAT </t>
  </si>
  <si>
    <t>SAVE_CONFIG2MAT</t>
  </si>
  <si>
    <t xml:space="preserve"> If set to 1 (default) saves parameters in mat file. Requires DIAGNOSTICS to be set.</t>
  </si>
  <si>
    <t xml:space="preserve">OP.PLOT_CM </t>
  </si>
  <si>
    <t>PLOT_CM</t>
  </si>
  <si>
    <t xml:space="preserve"> Display CM plots if set to 1. Default is 0.</t>
  </si>
  <si>
    <t>OP.fraction_of_F_range_start_extrap_from</t>
  </si>
  <si>
    <t>fraction_of_F_range_start_extrap_from</t>
  </si>
  <si>
    <t xml:space="preserve"> Frequency (fb) where high frequency extropolation begins for computing IR. Helps control Gibbs phenomena. defualt is 0.75.</t>
  </si>
  <si>
    <t xml:space="preserve">OP.COMPUTE_RILN </t>
  </si>
  <si>
    <t>COMPUTE_RILN</t>
  </si>
  <si>
    <t xml:space="preserve"> Computes RILN default is 0.  FOM_RILN reported</t>
  </si>
  <si>
    <t xml:space="preserve">OP.COMPUTE_TDILN </t>
  </si>
  <si>
    <t>COMPUTE_TDILN</t>
  </si>
  <si>
    <t xml:space="preserve">  computes TD ILN from complex freq IL fit. FOM_TDILN reported.</t>
  </si>
  <si>
    <t xml:space="preserve">OP.SAVE_KEYWORD_FILE </t>
  </si>
  <si>
    <t>SAVE_KEYWORD_FILE</t>
  </si>
  <si>
    <t xml:space="preserve"> Save csv file of COM parameter (OP) and keywords. Not implemented. </t>
  </si>
  <si>
    <t xml:space="preserve">OP.SNR_TXwC0 </t>
  </si>
  <si>
    <t>SNR_TXwC0</t>
  </si>
  <si>
    <t xml:space="preserve"> Adjust SNR_TX with C0</t>
  </si>
  <si>
    <t>to re-run last COM run  in matlab</t>
  </si>
  <si>
    <t>eval(['a = ' getappdata(0,'cmd_str')])</t>
  </si>
  <si>
    <t>[0 1.0404e-3 4.201e-4]</t>
  </si>
  <si>
    <t>do not use</t>
  </si>
  <si>
    <t>Ohm (tdr sel)</t>
  </si>
  <si>
    <t>under consideration</t>
  </si>
  <si>
    <t>[0:0.01:0.1]</t>
  </si>
  <si>
    <t>c(2)</t>
  </si>
  <si>
    <t>c(3)</t>
  </si>
  <si>
    <t>[-0.15:0.05:0]</t>
  </si>
  <si>
    <t>[0 1.734e-3 1.455e-4]</t>
  </si>
  <si>
    <t>[-7:1:0]</t>
  </si>
  <si>
    <t>[ -0.0041    0.0219   -0.1151    1.0000; 0.0127    0.0493   -0.1761    1.0000]</t>
  </si>
  <si>
    <t>[ -0.0931 1; -0.1048 1 ]</t>
  </si>
  <si>
    <t>C:\Users\richardm\Documents\Scratch\results\c2m_{date}\</t>
  </si>
  <si>
    <t>G_Q</t>
  </si>
  <si>
    <t>[0:0.05:0.15]</t>
  </si>
  <si>
    <t>[96  78.2]</t>
  </si>
  <si>
    <t>[55 55]</t>
  </si>
  <si>
    <t xml:space="preserve"> [TX RX]  or selected</t>
  </si>
  <si>
    <t>normailized</t>
  </si>
  <si>
    <t>[0 0.001361 0.0002326]</t>
  </si>
  <si>
    <t>mli_3df_02_220316</t>
  </si>
  <si>
    <t>highlighted are  under re-consideration</t>
  </si>
  <si>
    <t>[ 1 3 2 4]</t>
  </si>
  <si>
    <t>[0  0.0008455 0.000340225]</t>
  </si>
  <si>
    <t>[92 92 ; 70 70; 80 80; 100 100]</t>
  </si>
  <si>
    <t>[ 45 50]</t>
  </si>
  <si>
    <t>C2M</t>
  </si>
  <si>
    <t>[ .3e-4  0 ]</t>
  </si>
  <si>
    <t>[0.5e-4 0]</t>
  </si>
  <si>
    <t>[12 30 45; 1 1 1  ; 0.1 0.1 0.1 ; 0.58 0.58 0.58  ]</t>
  </si>
  <si>
    <t>11-2022 BenArtsi pkg</t>
  </si>
  <si>
    <t>[ 1 2 3 ]</t>
  </si>
  <si>
    <t>[ -0.140 1; -0.182  1;  -0.231  1]</t>
  </si>
  <si>
    <t>C2M_Rcos_Txpe_TP1a_COM_model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</si>
</sst>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E+00"/>
    <numFmt numFmtId="165" formatCode="0.000"/>
  </numFmts>
  <fonts count="24" x14ac:knownFonts="1">
    <font>
      <sz val="11"/>
      <color theme="1"/>
      <name val="Calibri"/>
      <family val="2"/>
      <charset val="177"/>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1"/>
      <color indexed="8"/>
      <name val="Calibri"/>
      <family val="2"/>
      <charset val="177"/>
    </font>
    <font>
      <b/>
      <sz val="11"/>
      <color indexed="8"/>
      <name val="Calibri"/>
      <family val="2"/>
      <charset val="177"/>
    </font>
    <font>
      <b/>
      <sz val="11"/>
      <color indexed="8"/>
      <name val="Calibri"/>
      <family val="2"/>
    </font>
    <font>
      <i/>
      <sz val="11"/>
      <color indexed="8"/>
      <name val="Calibri"/>
      <family val="2"/>
    </font>
    <font>
      <sz val="11"/>
      <color indexed="8"/>
      <name val="Calibri"/>
      <family val="2"/>
    </font>
    <font>
      <sz val="11"/>
      <name val="Calibri"/>
      <family val="2"/>
      <charset val="177"/>
    </font>
    <font>
      <b/>
      <sz val="11"/>
      <color indexed="63"/>
      <name val="Calibri"/>
      <family val="2"/>
    </font>
    <font>
      <sz val="11"/>
      <color indexed="8"/>
      <name val="Calibri"/>
      <family val="2"/>
      <charset val="177"/>
    </font>
    <font>
      <sz val="11"/>
      <color indexed="63"/>
      <name val="Calibri"/>
      <family val="2"/>
    </font>
    <font>
      <sz val="9"/>
      <color indexed="81"/>
      <name val="Tahoma"/>
      <family val="2"/>
    </font>
    <font>
      <sz val="11"/>
      <color theme="1"/>
      <name val="Calibri"/>
      <family val="2"/>
      <scheme val="minor"/>
    </font>
    <font>
      <sz val="11"/>
      <color rgb="FF9C0006"/>
      <name val="Calibri"/>
      <family val="2"/>
      <charset val="177"/>
      <scheme val="minor"/>
    </font>
    <font>
      <sz val="11"/>
      <color rgb="FF006100"/>
      <name val="Calibri"/>
      <family val="2"/>
      <charset val="177"/>
      <scheme val="minor"/>
    </font>
    <font>
      <sz val="11"/>
      <color indexed="60"/>
      <name val="Calibri"/>
      <family val="2"/>
      <charset val="177"/>
      <scheme val="minor"/>
    </font>
    <font>
      <sz val="11"/>
      <color theme="1"/>
      <name val="Calibri"/>
      <family val="2"/>
      <charset val="177"/>
      <scheme val="minor"/>
    </font>
    <font>
      <b/>
      <sz val="11"/>
      <color rgb="FF3F3F3F"/>
      <name val="Calibri"/>
      <family val="2"/>
      <charset val="177"/>
      <scheme val="minor"/>
    </font>
  </fonts>
  <fills count="11">
    <fill>
      <patternFill patternType="none"/>
    </fill>
    <fill>
      <patternFill patternType="gray125"/>
    </fill>
    <fill>
      <patternFill patternType="solid">
        <fgColor indexed="42"/>
      </patternFill>
    </fill>
    <fill>
      <patternFill patternType="solid">
        <fgColor indexed="45"/>
      </patternFill>
    </fill>
    <fill>
      <patternFill patternType="solid">
        <fgColor indexed="9"/>
        <bgColor indexed="64"/>
      </patternFill>
    </fill>
    <fill>
      <patternFill patternType="solid">
        <fgColor indexed="13"/>
        <bgColor indexed="64"/>
      </patternFill>
    </fill>
    <fill>
      <patternFill patternType="solid">
        <fgColor theme="5" tint="0.59999389629810485"/>
        <bgColor indexed="65"/>
      </patternFill>
    </fill>
    <fill>
      <patternFill patternType="solid">
        <fgColor rgb="FFF2F2F2"/>
      </patternFill>
    </fill>
    <fill>
      <patternFill patternType="solid">
        <fgColor rgb="FFFFEB9C"/>
      </patternFill>
    </fill>
    <fill>
      <patternFill patternType="solid">
        <fgColor rgb="FFFFFFCC"/>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style="thin">
        <color indexed="63"/>
      </left>
      <right style="thin">
        <color indexed="63"/>
      </right>
      <top/>
      <bottom style="thin">
        <color indexed="63"/>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12">
    <xf numFmtId="0" fontId="0" fillId="0" borderId="0"/>
    <xf numFmtId="0" fontId="18" fillId="2" borderId="0" applyNumberFormat="0" applyBorder="0" applyAlignment="0" applyProtection="0"/>
    <xf numFmtId="0" fontId="18" fillId="6" borderId="0" applyNumberFormat="0" applyBorder="0" applyAlignment="0" applyProtection="0"/>
    <xf numFmtId="0" fontId="19" fillId="3" borderId="0" applyNumberFormat="0" applyBorder="0" applyAlignment="0" applyProtection="0"/>
    <xf numFmtId="0" fontId="20" fillId="2" borderId="0" applyNumberFormat="0" applyBorder="0" applyAlignment="0" applyProtection="0"/>
    <xf numFmtId="0" fontId="21" fillId="8" borderId="0" applyNumberFormat="0" applyBorder="0" applyAlignment="0" applyProtection="0"/>
    <xf numFmtId="0" fontId="22" fillId="0" borderId="0"/>
    <xf numFmtId="0" fontId="18" fillId="0" borderId="0"/>
    <xf numFmtId="0" fontId="18" fillId="0" borderId="0"/>
    <xf numFmtId="0" fontId="15" fillId="9" borderId="6" applyNumberFormat="0" applyFont="0" applyAlignment="0" applyProtection="0"/>
    <xf numFmtId="0" fontId="23" fillId="7" borderId="7" applyNumberFormat="0" applyAlignment="0" applyProtection="0"/>
    <xf numFmtId="0" fontId="23" fillId="7" borderId="7" applyNumberFormat="0" applyAlignment="0" applyProtection="0"/>
  </cellStyleXfs>
  <cellXfs count="82">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2" xfId="0" applyFont="1" applyBorder="1" applyAlignment="1">
      <alignment horizontal="center" vertical="center"/>
    </xf>
    <xf numFmtId="0" fontId="0" fillId="0" borderId="1" xfId="0" applyFill="1" applyBorder="1" applyAlignment="1">
      <alignment horizontal="center"/>
    </xf>
    <xf numFmtId="0" fontId="0" fillId="0" borderId="1" xfId="0" applyFill="1" applyBorder="1" applyAlignment="1">
      <alignment horizontal="center" vertical="center"/>
    </xf>
    <xf numFmtId="11" fontId="0" fillId="0" borderId="1" xfId="0" applyNumberFormat="1" applyFill="1" applyBorder="1" applyAlignment="1">
      <alignment horizontal="center" vertical="center"/>
    </xf>
    <xf numFmtId="0" fontId="10" fillId="0" borderId="1" xfId="0" applyFont="1" applyFill="1" applyBorder="1" applyAlignment="1">
      <alignment horizontal="center" vertical="center"/>
    </xf>
    <xf numFmtId="0" fontId="0" fillId="0" borderId="0" xfId="0" applyFill="1"/>
    <xf numFmtId="0" fontId="0" fillId="0" borderId="0" xfId="0" applyFill="1" applyAlignment="1">
      <alignment horizontal="left"/>
    </xf>
    <xf numFmtId="0" fontId="0" fillId="0" borderId="1" xfId="0" applyFill="1" applyBorder="1"/>
    <xf numFmtId="0" fontId="0" fillId="0" borderId="1" xfId="0" applyFont="1" applyFill="1" applyBorder="1" applyAlignment="1">
      <alignment horizontal="center" vertical="center"/>
    </xf>
    <xf numFmtId="0" fontId="0" fillId="0" borderId="2" xfId="0" applyFont="1" applyFill="1" applyBorder="1" applyAlignment="1">
      <alignment horizontal="center" vertical="center"/>
    </xf>
    <xf numFmtId="0" fontId="0" fillId="0" borderId="0" xfId="0" applyFill="1" applyAlignment="1">
      <alignment horizontal="center" vertical="center"/>
    </xf>
    <xf numFmtId="0" fontId="0" fillId="0" borderId="2" xfId="0" applyNumberFormat="1" applyFill="1" applyBorder="1" applyAlignment="1">
      <alignment horizontal="center" vertical="center"/>
    </xf>
    <xf numFmtId="0" fontId="19" fillId="3" borderId="0" xfId="3" applyAlignment="1">
      <alignment horizontal="center" vertical="center"/>
    </xf>
    <xf numFmtId="0" fontId="21" fillId="8" borderId="1" xfId="5" applyBorder="1" applyAlignment="1">
      <alignment horizontal="center" vertical="center"/>
    </xf>
    <xf numFmtId="0" fontId="19" fillId="3" borderId="1" xfId="3" applyBorder="1" applyAlignment="1">
      <alignment horizontal="center" vertical="center"/>
    </xf>
    <xf numFmtId="0" fontId="9" fillId="0" borderId="2" xfId="0" applyFont="1" applyFill="1" applyBorder="1" applyAlignment="1">
      <alignment horizontal="center" vertical="center"/>
    </xf>
    <xf numFmtId="0" fontId="0" fillId="0" borderId="3" xfId="0" applyFill="1" applyBorder="1" applyAlignment="1">
      <alignment horizontal="center" vertical="center"/>
    </xf>
    <xf numFmtId="0" fontId="9" fillId="0" borderId="3" xfId="0" applyFont="1" applyFill="1" applyBorder="1" applyAlignment="1">
      <alignment horizontal="center" vertical="center"/>
    </xf>
    <xf numFmtId="164" fontId="0" fillId="0" borderId="1" xfId="0" applyNumberFormat="1" applyFill="1" applyBorder="1" applyAlignment="1">
      <alignment horizontal="center" vertical="center"/>
    </xf>
    <xf numFmtId="0" fontId="0" fillId="0" borderId="0" xfId="0" applyFill="1" applyAlignment="1">
      <alignment horizontal="left" vertical="center"/>
    </xf>
    <xf numFmtId="0" fontId="0" fillId="0" borderId="1" xfId="0" quotePrefix="1" applyFill="1" applyBorder="1" applyAlignment="1">
      <alignment horizontal="center" vertical="center"/>
    </xf>
    <xf numFmtId="11" fontId="0" fillId="0" borderId="2" xfId="0" applyNumberFormat="1" applyFill="1" applyBorder="1" applyAlignment="1">
      <alignment horizontal="center" vertical="center"/>
    </xf>
    <xf numFmtId="0" fontId="9" fillId="0" borderId="1" xfId="0" applyFont="1" applyFill="1" applyBorder="1" applyAlignment="1">
      <alignment horizontal="center" vertical="center"/>
    </xf>
    <xf numFmtId="0" fontId="8" fillId="0" borderId="1" xfId="0" applyFont="1" applyFill="1" applyBorder="1" applyAlignment="1" applyProtection="1">
      <alignment horizontal="center" vertical="center"/>
    </xf>
    <xf numFmtId="11" fontId="8" fillId="0" borderId="1" xfId="0" applyNumberFormat="1" applyFont="1" applyFill="1" applyBorder="1" applyAlignment="1" applyProtection="1">
      <alignment horizontal="center" vertical="center"/>
    </xf>
    <xf numFmtId="11" fontId="0" fillId="0" borderId="0" xfId="0" applyNumberFormat="1" applyFill="1" applyAlignment="1">
      <alignment horizontal="center" vertical="center"/>
    </xf>
    <xf numFmtId="0" fontId="0" fillId="0" borderId="0" xfId="0" quotePrefix="1" applyFill="1" applyAlignment="1">
      <alignment horizontal="center" vertical="center"/>
    </xf>
    <xf numFmtId="0" fontId="0" fillId="0" borderId="0" xfId="0" applyFill="1" applyAlignment="1">
      <alignment horizontal="center"/>
    </xf>
    <xf numFmtId="11" fontId="0" fillId="0" borderId="0" xfId="0" quotePrefix="1" applyNumberFormat="1" applyFill="1" applyAlignment="1">
      <alignment horizontal="center" vertical="center"/>
    </xf>
    <xf numFmtId="2" fontId="0" fillId="0" borderId="0" xfId="0" applyNumberFormat="1" applyFill="1" applyAlignment="1">
      <alignment horizontal="left" vertical="center"/>
    </xf>
    <xf numFmtId="0" fontId="23" fillId="7" borderId="7" xfId="10" applyAlignment="1">
      <alignment horizontal="centerContinuous" vertical="center"/>
    </xf>
    <xf numFmtId="0" fontId="8" fillId="0" borderId="0" xfId="0" applyFont="1" applyFill="1" applyAlignment="1">
      <alignment vertical="center"/>
    </xf>
    <xf numFmtId="0" fontId="9" fillId="0" borderId="0" xfId="0" applyFont="1" applyFill="1" applyAlignment="1">
      <alignment horizontal="center" vertical="center"/>
    </xf>
    <xf numFmtId="0" fontId="21" fillId="0" borderId="1" xfId="5" applyFill="1" applyBorder="1" applyAlignment="1">
      <alignment horizontal="center" vertical="center"/>
    </xf>
    <xf numFmtId="0" fontId="12" fillId="0" borderId="4" xfId="0" applyFont="1" applyBorder="1" applyAlignment="1">
      <alignment horizontal="center" vertical="center"/>
    </xf>
    <xf numFmtId="0" fontId="12" fillId="0" borderId="1" xfId="0" applyFont="1" applyFill="1" applyBorder="1" applyAlignment="1">
      <alignment horizontal="center" vertical="center"/>
    </xf>
    <xf numFmtId="0" fontId="11" fillId="0" borderId="2" xfId="0" applyFont="1" applyFill="1" applyBorder="1" applyAlignment="1">
      <alignment horizontal="center" vertical="center"/>
    </xf>
    <xf numFmtId="164" fontId="11" fillId="0" borderId="1" xfId="0" applyNumberFormat="1" applyFont="1" applyFill="1" applyBorder="1" applyAlignment="1">
      <alignment horizontal="center" vertical="center"/>
    </xf>
    <xf numFmtId="0" fontId="23" fillId="7" borderId="7" xfId="11" applyAlignment="1">
      <alignment horizontal="centerContinuous" vertical="center"/>
    </xf>
    <xf numFmtId="0" fontId="15" fillId="0" borderId="1" xfId="6" applyFont="1" applyFill="1" applyBorder="1" applyAlignment="1">
      <alignment horizontal="center" vertical="center"/>
    </xf>
    <xf numFmtId="165" fontId="22" fillId="0" borderId="1" xfId="6" applyNumberFormat="1" applyFill="1" applyBorder="1" applyAlignment="1">
      <alignment horizontal="center" vertical="center"/>
    </xf>
    <xf numFmtId="0" fontId="22" fillId="0" borderId="1" xfId="6" applyFill="1" applyBorder="1" applyAlignment="1">
      <alignment horizontal="center" vertical="center"/>
    </xf>
    <xf numFmtId="0" fontId="10" fillId="0" borderId="1" xfId="6" applyFont="1" applyFill="1" applyBorder="1" applyAlignment="1">
      <alignment horizontal="center" vertical="center"/>
    </xf>
    <xf numFmtId="0" fontId="23" fillId="7" borderId="7" xfId="11" applyAlignment="1">
      <alignment horizontal="center" vertical="center"/>
    </xf>
    <xf numFmtId="0" fontId="12" fillId="0" borderId="1" xfId="0" applyFont="1" applyBorder="1" applyAlignment="1">
      <alignment horizontal="center" vertical="center"/>
    </xf>
    <xf numFmtId="0" fontId="13" fillId="4" borderId="1" xfId="4" applyFont="1" applyFill="1" applyBorder="1" applyAlignment="1">
      <alignment horizontal="center" vertical="center"/>
    </xf>
    <xf numFmtId="0" fontId="23" fillId="7" borderId="5" xfId="10" applyBorder="1" applyAlignment="1">
      <alignment horizontal="centerContinuous" vertical="center"/>
    </xf>
    <xf numFmtId="0" fontId="0" fillId="4" borderId="1" xfId="0" applyFill="1" applyBorder="1" applyAlignment="1">
      <alignment horizontal="center" vertical="center"/>
    </xf>
    <xf numFmtId="0" fontId="12" fillId="4" borderId="1" xfId="0" applyFont="1" applyFill="1" applyBorder="1" applyAlignment="1">
      <alignment horizontal="center" vertical="center"/>
    </xf>
    <xf numFmtId="0" fontId="12" fillId="0" borderId="1" xfId="9" applyFont="1" applyFill="1" applyBorder="1" applyAlignment="1">
      <alignment horizontal="center" vertical="center"/>
    </xf>
    <xf numFmtId="0" fontId="14" fillId="7" borderId="7" xfId="10" applyFont="1" applyAlignment="1">
      <alignment horizontal="centerContinuous" vertical="center"/>
    </xf>
    <xf numFmtId="11" fontId="0" fillId="5" borderId="1" xfId="0" applyNumberFormat="1" applyFill="1" applyBorder="1" applyAlignment="1">
      <alignment horizontal="center" vertical="center"/>
    </xf>
    <xf numFmtId="0" fontId="0" fillId="5" borderId="2" xfId="0" applyFont="1" applyFill="1" applyBorder="1" applyAlignment="1">
      <alignment horizontal="center" vertical="center"/>
    </xf>
    <xf numFmtId="0" fontId="7" fillId="0" borderId="1" xfId="9" applyFont="1" applyFill="1" applyBorder="1" applyAlignment="1">
      <alignment horizontal="center" vertical="center"/>
    </xf>
    <xf numFmtId="0" fontId="7" fillId="0" borderId="1" xfId="0" applyFont="1" applyBorder="1" applyAlignment="1">
      <alignment horizontal="left" vertical="center"/>
    </xf>
    <xf numFmtId="0" fontId="18" fillId="0" borderId="0" xfId="7"/>
    <xf numFmtId="11" fontId="18" fillId="0" borderId="0" xfId="7" applyNumberFormat="1"/>
    <xf numFmtId="0" fontId="0" fillId="0" borderId="0" xfId="0" applyFill="1" applyBorder="1" applyAlignment="1">
      <alignment horizontal="center" vertical="center"/>
    </xf>
    <xf numFmtId="0" fontId="16" fillId="0" borderId="7" xfId="11" applyFont="1" applyFill="1" applyAlignment="1">
      <alignment horizontal="center" vertical="center"/>
    </xf>
    <xf numFmtId="11" fontId="0" fillId="5" borderId="2" xfId="0" applyNumberFormat="1" applyFont="1" applyFill="1" applyBorder="1" applyAlignment="1">
      <alignment horizontal="center" vertical="center"/>
    </xf>
    <xf numFmtId="0" fontId="0" fillId="5" borderId="1" xfId="0" applyFill="1" applyBorder="1" applyAlignment="1">
      <alignment horizontal="center" vertical="center"/>
    </xf>
    <xf numFmtId="0" fontId="7" fillId="10" borderId="2" xfId="0" applyFont="1" applyFill="1" applyBorder="1" applyAlignment="1">
      <alignment horizontal="center" vertical="center"/>
    </xf>
    <xf numFmtId="0" fontId="0" fillId="10" borderId="0" xfId="0" applyFill="1" applyAlignment="1">
      <alignment horizontal="center" vertical="center"/>
    </xf>
    <xf numFmtId="0" fontId="0" fillId="10" borderId="2" xfId="0" applyFont="1" applyFill="1" applyBorder="1" applyAlignment="1">
      <alignment horizontal="center" vertical="center"/>
    </xf>
    <xf numFmtId="11" fontId="0" fillId="10" borderId="1" xfId="0" applyNumberFormat="1" applyFill="1" applyBorder="1" applyAlignment="1">
      <alignment horizontal="center" vertical="center"/>
    </xf>
    <xf numFmtId="11" fontId="18" fillId="6" borderId="1" xfId="2" applyNumberFormat="1" applyBorder="1" applyAlignment="1">
      <alignment horizontal="center" vertical="center"/>
    </xf>
    <xf numFmtId="0" fontId="0" fillId="10" borderId="0" xfId="0" applyFill="1" applyAlignment="1">
      <alignment horizontal="left" vertical="center"/>
    </xf>
    <xf numFmtId="0" fontId="18" fillId="2" borderId="1" xfId="1" applyBorder="1" applyAlignment="1">
      <alignment horizontal="center" vertical="center"/>
    </xf>
    <xf numFmtId="0" fontId="18" fillId="2" borderId="0" xfId="1" applyAlignment="1">
      <alignment horizontal="center" vertical="center"/>
    </xf>
    <xf numFmtId="11" fontId="18" fillId="6" borderId="1" xfId="2" applyNumberFormat="1" applyBorder="1" applyAlignment="1">
      <alignment horizontal="left" vertical="center"/>
    </xf>
    <xf numFmtId="0" fontId="6" fillId="2" borderId="1" xfId="1" applyFont="1" applyBorder="1" applyAlignment="1">
      <alignment horizontal="center" vertical="center"/>
    </xf>
    <xf numFmtId="0" fontId="5" fillId="0" borderId="2" xfId="2" applyNumberFormat="1" applyFont="1" applyFill="1" applyBorder="1" applyAlignment="1">
      <alignment horizontal="center" vertical="center"/>
    </xf>
    <xf numFmtId="11" fontId="4" fillId="6" borderId="1" xfId="2" applyNumberFormat="1" applyFont="1" applyBorder="1" applyAlignment="1">
      <alignment horizontal="center" vertical="center"/>
    </xf>
    <xf numFmtId="0" fontId="4" fillId="2" borderId="1" xfId="1" applyFont="1" applyBorder="1" applyAlignment="1">
      <alignment horizontal="center" vertical="center"/>
    </xf>
    <xf numFmtId="0" fontId="3" fillId="2" borderId="1" xfId="1" applyFont="1" applyBorder="1" applyAlignment="1">
      <alignment horizontal="center" vertical="center"/>
    </xf>
    <xf numFmtId="0" fontId="2" fillId="2" borderId="1" xfId="1" applyFont="1" applyBorder="1" applyAlignment="1">
      <alignment horizontal="left" vertical="center"/>
    </xf>
    <xf numFmtId="0" fontId="0" fillId="10" borderId="1" xfId="0" applyFill="1" applyBorder="1" applyAlignment="1">
      <alignment horizontal="center" vertical="center"/>
    </xf>
    <xf numFmtId="0" fontId="1" fillId="0" borderId="2" xfId="2" applyNumberFormat="1" applyFont="1" applyFill="1" applyBorder="1" applyAlignment="1">
      <alignment horizontal="center" vertical="center"/>
    </xf>
  </cellXfs>
  <cellStyles count="12">
    <cellStyle name="20% - Accent6" xfId="1" builtinId="50"/>
    <cellStyle name="40% - Accent2" xfId="2" builtinId="35"/>
    <cellStyle name="Bad" xfId="3" builtinId="27"/>
    <cellStyle name="Good" xfId="4" builtinId="26"/>
    <cellStyle name="Neutral" xfId="5" builtinId="28"/>
    <cellStyle name="Normal" xfId="0" builtinId="0"/>
    <cellStyle name="Normal 2" xfId="6" xr:uid="{00000000-0005-0000-0000-000006000000}"/>
    <cellStyle name="Normal 3" xfId="7" xr:uid="{00000000-0005-0000-0000-000007000000}"/>
    <cellStyle name="Normal 6" xfId="8" xr:uid="{00000000-0005-0000-0000-000008000000}"/>
    <cellStyle name="Note" xfId="9" builtinId="10"/>
    <cellStyle name="Output" xfId="10" builtinId="21"/>
    <cellStyle name="Output 2" xfId="11" xr:uid="{00000000-0005-0000-0000-00000B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68"/>
  <sheetViews>
    <sheetView tabSelected="1" workbookViewId="0">
      <selection activeCell="A17" sqref="A17"/>
    </sheetView>
  </sheetViews>
  <sheetFormatPr defaultColWidth="8.77734375" defaultRowHeight="14.4" x14ac:dyDescent="0.3"/>
  <cols>
    <col min="1" max="1" width="24.21875" style="14" customWidth="1"/>
    <col min="2" max="2" width="40.109375" style="14" customWidth="1"/>
    <col min="3" max="3" width="13.109375" style="14" customWidth="1"/>
    <col min="4" max="4" width="18" style="14" customWidth="1"/>
    <col min="5" max="5" width="11.77734375" style="14" customWidth="1"/>
    <col min="6" max="6" width="25.5546875" style="14" customWidth="1"/>
    <col min="7" max="7" width="24.77734375" style="14" customWidth="1"/>
    <col min="8" max="9" width="8.77734375" style="14"/>
    <col min="10" max="10" width="29.21875" style="14" customWidth="1"/>
    <col min="11" max="11" width="36.33203125" style="14" customWidth="1"/>
    <col min="12" max="12" width="19.6640625" style="14" customWidth="1"/>
    <col min="13" max="13" width="13" style="14" customWidth="1"/>
    <col min="14" max="15" width="8.77734375" style="14"/>
    <col min="16" max="16" width="15.77734375" style="14" customWidth="1"/>
    <col min="17" max="16384" width="8.77734375" style="14"/>
  </cols>
  <sheetData>
    <row r="1" spans="1:31" x14ac:dyDescent="0.3">
      <c r="A1" s="34" t="s">
        <v>0</v>
      </c>
      <c r="B1" s="34"/>
      <c r="C1" s="34"/>
      <c r="D1" s="34"/>
      <c r="E1" s="36"/>
      <c r="F1" s="34" t="s">
        <v>1</v>
      </c>
      <c r="G1" s="34"/>
      <c r="H1" s="34"/>
      <c r="J1" s="34" t="s">
        <v>2</v>
      </c>
      <c r="K1" s="34"/>
      <c r="L1" s="34"/>
    </row>
    <row r="2" spans="1:31" x14ac:dyDescent="0.3">
      <c r="A2" s="19" t="s">
        <v>3</v>
      </c>
      <c r="B2" s="19" t="s">
        <v>4</v>
      </c>
      <c r="C2" s="19" t="s">
        <v>5</v>
      </c>
      <c r="D2" s="19" t="s">
        <v>6</v>
      </c>
      <c r="F2" s="20" t="s">
        <v>7</v>
      </c>
      <c r="G2" s="20">
        <v>1</v>
      </c>
      <c r="H2" s="20" t="s">
        <v>8</v>
      </c>
      <c r="J2" s="21" t="s">
        <v>3</v>
      </c>
      <c r="K2" s="21" t="s">
        <v>4</v>
      </c>
      <c r="L2" s="21" t="s">
        <v>5</v>
      </c>
    </row>
    <row r="3" spans="1:31" x14ac:dyDescent="0.3">
      <c r="A3" s="13" t="s">
        <v>9</v>
      </c>
      <c r="B3" s="13">
        <v>106.25</v>
      </c>
      <c r="C3" s="13" t="s">
        <v>10</v>
      </c>
      <c r="D3" s="13"/>
      <c r="F3" s="6" t="s">
        <v>11</v>
      </c>
      <c r="G3" s="6">
        <v>1</v>
      </c>
      <c r="H3" s="6" t="s">
        <v>8</v>
      </c>
      <c r="J3" s="71" t="s">
        <v>12</v>
      </c>
      <c r="K3" s="74" t="s">
        <v>713</v>
      </c>
      <c r="L3" s="71"/>
    </row>
    <row r="4" spans="1:31" x14ac:dyDescent="0.3">
      <c r="A4" s="13" t="s">
        <v>13</v>
      </c>
      <c r="B4" s="13">
        <v>0.05</v>
      </c>
      <c r="C4" s="13" t="s">
        <v>14</v>
      </c>
      <c r="D4" s="13"/>
      <c r="F4" s="20" t="s">
        <v>15</v>
      </c>
      <c r="G4" s="20">
        <v>1</v>
      </c>
      <c r="H4" s="20" t="s">
        <v>8</v>
      </c>
      <c r="J4" s="71" t="s">
        <v>16</v>
      </c>
      <c r="K4" s="71">
        <v>6.4480500000000003E-3</v>
      </c>
      <c r="L4" s="72" t="s">
        <v>17</v>
      </c>
      <c r="AE4" s="23"/>
    </row>
    <row r="5" spans="1:31" x14ac:dyDescent="0.3">
      <c r="A5" s="13" t="s">
        <v>18</v>
      </c>
      <c r="B5" s="13">
        <v>0.01</v>
      </c>
      <c r="C5" s="13" t="s">
        <v>14</v>
      </c>
      <c r="D5" s="13"/>
      <c r="F5" s="6" t="s">
        <v>19</v>
      </c>
      <c r="G5" s="24" t="s">
        <v>20</v>
      </c>
      <c r="H5" s="6"/>
      <c r="J5" s="71" t="s">
        <v>21</v>
      </c>
      <c r="K5" s="74" t="s">
        <v>714</v>
      </c>
      <c r="L5" s="71" t="s">
        <v>22</v>
      </c>
      <c r="AE5" s="23"/>
    </row>
    <row r="6" spans="1:31" x14ac:dyDescent="0.3">
      <c r="A6" s="13" t="s">
        <v>23</v>
      </c>
      <c r="B6" s="69" t="s">
        <v>24</v>
      </c>
      <c r="C6" s="13" t="s">
        <v>25</v>
      </c>
      <c r="D6" s="13" t="s">
        <v>26</v>
      </c>
      <c r="F6" s="6" t="s">
        <v>27</v>
      </c>
      <c r="G6" s="6">
        <v>0</v>
      </c>
      <c r="H6" s="6" t="s">
        <v>8</v>
      </c>
    </row>
    <row r="7" spans="1:31" x14ac:dyDescent="0.3">
      <c r="A7" s="13" t="s">
        <v>28</v>
      </c>
      <c r="B7" s="69" t="s">
        <v>29</v>
      </c>
      <c r="C7" s="13" t="s">
        <v>30</v>
      </c>
      <c r="D7" s="13" t="s">
        <v>31</v>
      </c>
      <c r="F7" s="6" t="s">
        <v>32</v>
      </c>
      <c r="G7" s="6" t="s">
        <v>712</v>
      </c>
      <c r="H7" s="6"/>
      <c r="J7" s="26" t="s">
        <v>3</v>
      </c>
      <c r="K7" s="26" t="s">
        <v>4</v>
      </c>
      <c r="L7" s="26"/>
    </row>
    <row r="8" spans="1:31" x14ac:dyDescent="0.3">
      <c r="A8" s="13" t="s">
        <v>33</v>
      </c>
      <c r="B8" s="76" t="s">
        <v>717</v>
      </c>
      <c r="C8" s="13" t="s">
        <v>25</v>
      </c>
      <c r="D8" s="13" t="s">
        <v>31</v>
      </c>
      <c r="F8" s="6" t="s">
        <v>34</v>
      </c>
      <c r="G8" s="6" t="s">
        <v>723</v>
      </c>
      <c r="H8" s="6"/>
      <c r="J8" s="6" t="s">
        <v>35</v>
      </c>
      <c r="K8" s="40" t="s">
        <v>36</v>
      </c>
      <c r="L8" s="6" t="s">
        <v>37</v>
      </c>
    </row>
    <row r="9" spans="1:31" x14ac:dyDescent="0.3">
      <c r="A9" s="13" t="s">
        <v>38</v>
      </c>
      <c r="B9" s="81" t="s">
        <v>721</v>
      </c>
      <c r="C9" s="13"/>
      <c r="D9" s="13" t="s">
        <v>39</v>
      </c>
      <c r="F9" s="5" t="s">
        <v>40</v>
      </c>
      <c r="G9" s="5">
        <v>0</v>
      </c>
      <c r="H9" s="6" t="s">
        <v>41</v>
      </c>
      <c r="J9" s="6" t="s">
        <v>42</v>
      </c>
      <c r="K9" s="41">
        <v>5.79E-3</v>
      </c>
      <c r="L9" s="6" t="s">
        <v>17</v>
      </c>
    </row>
    <row r="10" spans="1:31" x14ac:dyDescent="0.3">
      <c r="A10" s="13" t="s">
        <v>43</v>
      </c>
      <c r="B10" s="78" t="s">
        <v>719</v>
      </c>
      <c r="C10" s="13" t="s">
        <v>44</v>
      </c>
      <c r="D10" s="13" t="s">
        <v>45</v>
      </c>
      <c r="F10" s="34" t="s">
        <v>46</v>
      </c>
      <c r="G10" s="34"/>
      <c r="H10" s="6"/>
      <c r="J10" s="6" t="s">
        <v>47</v>
      </c>
      <c r="K10" s="13">
        <v>100</v>
      </c>
      <c r="L10" s="13" t="s">
        <v>22</v>
      </c>
      <c r="AE10" s="23"/>
    </row>
    <row r="11" spans="1:31" x14ac:dyDescent="0.3">
      <c r="A11" s="13" t="s">
        <v>48</v>
      </c>
      <c r="B11" s="71" t="s">
        <v>49</v>
      </c>
      <c r="C11" s="13" t="s">
        <v>44</v>
      </c>
      <c r="D11" s="13" t="s">
        <v>45</v>
      </c>
      <c r="F11" s="49" t="s">
        <v>50</v>
      </c>
      <c r="G11" s="80">
        <v>10</v>
      </c>
      <c r="H11" s="6" t="s">
        <v>51</v>
      </c>
      <c r="J11" s="6" t="s">
        <v>52</v>
      </c>
      <c r="K11" s="40">
        <v>125</v>
      </c>
      <c r="L11" s="13" t="s">
        <v>44</v>
      </c>
      <c r="AE11" s="23"/>
    </row>
    <row r="12" spans="1:31" x14ac:dyDescent="0.3">
      <c r="A12" s="13" t="s">
        <v>53</v>
      </c>
      <c r="B12" s="78" t="s">
        <v>719</v>
      </c>
      <c r="C12" s="13" t="s">
        <v>44</v>
      </c>
      <c r="D12" s="13" t="s">
        <v>45</v>
      </c>
      <c r="F12" s="49" t="s">
        <v>324</v>
      </c>
      <c r="G12" s="80">
        <v>12</v>
      </c>
      <c r="H12" s="6" t="s">
        <v>55</v>
      </c>
      <c r="J12" s="6" t="s">
        <v>56</v>
      </c>
      <c r="K12" s="40">
        <v>0</v>
      </c>
      <c r="L12" s="13" t="s">
        <v>44</v>
      </c>
    </row>
    <row r="13" spans="1:31" x14ac:dyDescent="0.3">
      <c r="A13" s="13" t="s">
        <v>57</v>
      </c>
      <c r="B13" s="71" t="s">
        <v>49</v>
      </c>
      <c r="C13" s="13" t="s">
        <v>44</v>
      </c>
      <c r="D13" s="13" t="s">
        <v>45</v>
      </c>
      <c r="F13" s="6" t="s">
        <v>80</v>
      </c>
      <c r="G13" s="6">
        <v>0</v>
      </c>
      <c r="H13" s="6" t="s">
        <v>81</v>
      </c>
      <c r="J13" s="6" t="s">
        <v>59</v>
      </c>
      <c r="K13" s="40">
        <v>125</v>
      </c>
      <c r="L13" s="13" t="s">
        <v>44</v>
      </c>
      <c r="N13" s="29"/>
      <c r="O13" s="29"/>
      <c r="P13" s="29"/>
      <c r="AE13" s="23"/>
    </row>
    <row r="14" spans="1:31" x14ac:dyDescent="0.3">
      <c r="A14" s="13" t="s">
        <v>391</v>
      </c>
      <c r="B14" s="56" t="s">
        <v>722</v>
      </c>
      <c r="C14" s="56"/>
      <c r="D14" s="13"/>
      <c r="F14" s="6" t="s">
        <v>58</v>
      </c>
      <c r="G14" s="63">
        <v>1E-4</v>
      </c>
      <c r="H14" s="6"/>
      <c r="J14" s="6" t="s">
        <v>63</v>
      </c>
      <c r="K14" s="40">
        <v>0</v>
      </c>
      <c r="L14" s="13" t="s">
        <v>44</v>
      </c>
    </row>
    <row r="15" spans="1:31" x14ac:dyDescent="0.3">
      <c r="A15" s="13" t="s">
        <v>64</v>
      </c>
      <c r="B15" s="77" t="s">
        <v>718</v>
      </c>
      <c r="C15" s="13" t="s">
        <v>25</v>
      </c>
      <c r="D15" s="13" t="s">
        <v>26</v>
      </c>
      <c r="F15" s="6" t="s">
        <v>61</v>
      </c>
      <c r="G15" s="68">
        <f>1/B3*0.5</f>
        <v>4.7058823529411761E-3</v>
      </c>
      <c r="H15" s="6" t="s">
        <v>62</v>
      </c>
      <c r="J15" s="25" t="s">
        <v>66</v>
      </c>
      <c r="K15" s="25" t="s">
        <v>67</v>
      </c>
      <c r="L15" s="39" t="s">
        <v>25</v>
      </c>
      <c r="M15" s="29"/>
      <c r="N15" s="29"/>
      <c r="O15" s="29"/>
    </row>
    <row r="16" spans="1:31" ht="13.5" customHeight="1" x14ac:dyDescent="0.3">
      <c r="A16" s="13" t="s">
        <v>68</v>
      </c>
      <c r="B16" s="13">
        <v>50</v>
      </c>
      <c r="C16" s="13" t="s">
        <v>22</v>
      </c>
      <c r="D16" s="13"/>
      <c r="F16" s="6" t="s">
        <v>65</v>
      </c>
      <c r="G16" s="6">
        <v>1</v>
      </c>
      <c r="H16" s="6" t="s">
        <v>8</v>
      </c>
      <c r="I16" s="3"/>
      <c r="J16" s="25" t="s">
        <v>71</v>
      </c>
      <c r="K16" s="25" t="s">
        <v>67</v>
      </c>
      <c r="L16" s="39" t="s">
        <v>25</v>
      </c>
      <c r="M16" s="29"/>
      <c r="N16" s="29"/>
      <c r="O16" s="29"/>
    </row>
    <row r="17" spans="1:15" x14ac:dyDescent="0.3">
      <c r="A17" s="13" t="s">
        <v>72</v>
      </c>
      <c r="B17" s="75" t="s">
        <v>715</v>
      </c>
      <c r="C17" s="13" t="s">
        <v>22</v>
      </c>
      <c r="D17" s="13" t="s">
        <v>73</v>
      </c>
      <c r="F17" s="6" t="s">
        <v>69</v>
      </c>
      <c r="G17" s="6">
        <v>0</v>
      </c>
      <c r="H17" s="6" t="s">
        <v>70</v>
      </c>
      <c r="J17" s="8" t="s">
        <v>76</v>
      </c>
      <c r="K17" s="8">
        <v>0</v>
      </c>
      <c r="L17" s="8" t="s">
        <v>8</v>
      </c>
    </row>
    <row r="18" spans="1:15" x14ac:dyDescent="0.3">
      <c r="A18" s="13" t="s">
        <v>77</v>
      </c>
      <c r="B18" s="56">
        <v>0.38700000000000001</v>
      </c>
      <c r="C18" s="56" t="s">
        <v>78</v>
      </c>
      <c r="D18" s="13" t="s">
        <v>79</v>
      </c>
      <c r="E18" s="30"/>
      <c r="F18" s="6" t="s">
        <v>74</v>
      </c>
      <c r="G18" s="6" t="s">
        <v>716</v>
      </c>
      <c r="H18" s="6"/>
    </row>
    <row r="19" spans="1:15" x14ac:dyDescent="0.3">
      <c r="A19" s="13" t="s">
        <v>82</v>
      </c>
      <c r="B19" s="56">
        <v>0.38700000000000001</v>
      </c>
      <c r="C19" s="56" t="s">
        <v>78</v>
      </c>
      <c r="D19" s="13" t="s">
        <v>79</v>
      </c>
      <c r="E19" s="30"/>
      <c r="F19" s="6" t="s">
        <v>85</v>
      </c>
      <c r="G19" s="6">
        <v>50</v>
      </c>
      <c r="H19" s="6" t="s">
        <v>86</v>
      </c>
    </row>
    <row r="20" spans="1:15" x14ac:dyDescent="0.3">
      <c r="A20" s="13" t="s">
        <v>84</v>
      </c>
      <c r="B20" s="13">
        <v>0.60799999999999998</v>
      </c>
      <c r="C20" s="13" t="s">
        <v>78</v>
      </c>
      <c r="D20" s="13"/>
      <c r="E20" s="30"/>
      <c r="F20" s="6" t="s">
        <v>89</v>
      </c>
      <c r="G20" s="6">
        <v>100</v>
      </c>
      <c r="H20" s="6" t="s">
        <v>90</v>
      </c>
      <c r="J20" s="42" t="s">
        <v>87</v>
      </c>
      <c r="K20" s="42"/>
      <c r="L20" s="42"/>
    </row>
    <row r="21" spans="1:15" x14ac:dyDescent="0.3">
      <c r="A21" s="13" t="s">
        <v>88</v>
      </c>
      <c r="B21" s="13">
        <v>4</v>
      </c>
      <c r="C21" s="13"/>
      <c r="D21" s="6"/>
      <c r="E21" s="30"/>
      <c r="F21" s="53" t="s">
        <v>95</v>
      </c>
      <c r="G21" s="53">
        <v>1</v>
      </c>
      <c r="H21" s="53"/>
      <c r="J21" s="57" t="s">
        <v>91</v>
      </c>
      <c r="K21" s="57" t="s">
        <v>92</v>
      </c>
      <c r="L21" s="13" t="s">
        <v>93</v>
      </c>
    </row>
    <row r="22" spans="1:15" x14ac:dyDescent="0.3">
      <c r="A22" s="13" t="s">
        <v>94</v>
      </c>
      <c r="B22" s="13">
        <v>32</v>
      </c>
      <c r="C22" s="13"/>
      <c r="D22" s="6"/>
      <c r="F22" s="50" t="s">
        <v>99</v>
      </c>
      <c r="G22" s="50"/>
      <c r="H22" s="50"/>
      <c r="J22" s="6" t="s">
        <v>96</v>
      </c>
      <c r="K22" s="40">
        <v>0.02</v>
      </c>
      <c r="L22" s="13" t="s">
        <v>97</v>
      </c>
    </row>
    <row r="23" spans="1:15" x14ac:dyDescent="0.3">
      <c r="A23" s="34" t="s">
        <v>98</v>
      </c>
      <c r="B23" s="34"/>
      <c r="C23" s="34"/>
      <c r="D23" s="34"/>
      <c r="F23" s="5" t="s">
        <v>102</v>
      </c>
      <c r="G23" s="5">
        <v>1</v>
      </c>
      <c r="H23" s="6" t="s">
        <v>8</v>
      </c>
      <c r="M23" s="31"/>
    </row>
    <row r="24" spans="1:15" x14ac:dyDescent="0.3">
      <c r="A24" s="13" t="s">
        <v>100</v>
      </c>
      <c r="B24" s="67">
        <v>0.75</v>
      </c>
      <c r="C24" s="13" t="s">
        <v>101</v>
      </c>
      <c r="D24" s="13"/>
      <c r="F24" s="5" t="s">
        <v>105</v>
      </c>
      <c r="G24" s="5">
        <v>1</v>
      </c>
      <c r="H24" s="6" t="s">
        <v>8</v>
      </c>
      <c r="M24" s="29"/>
      <c r="N24" s="29"/>
      <c r="O24" s="29"/>
    </row>
    <row r="25" spans="1:15" x14ac:dyDescent="0.3">
      <c r="A25" s="13" t="s">
        <v>103</v>
      </c>
      <c r="B25" s="13">
        <v>0.65</v>
      </c>
      <c r="C25" s="13"/>
      <c r="D25" s="13" t="s">
        <v>104</v>
      </c>
      <c r="F25" s="6" t="s">
        <v>110</v>
      </c>
      <c r="G25" s="6">
        <v>0</v>
      </c>
      <c r="H25" s="6" t="s">
        <v>8</v>
      </c>
      <c r="J25" s="42" t="s">
        <v>106</v>
      </c>
      <c r="K25" s="42"/>
      <c r="L25" s="42"/>
      <c r="M25" s="29"/>
      <c r="N25" s="29"/>
      <c r="O25" s="29"/>
    </row>
    <row r="26" spans="1:15" ht="13.95" customHeight="1" x14ac:dyDescent="0.3">
      <c r="A26" s="13" t="s">
        <v>107</v>
      </c>
      <c r="B26" s="13" t="s">
        <v>108</v>
      </c>
      <c r="C26" s="13"/>
      <c r="D26" s="13" t="s">
        <v>109</v>
      </c>
      <c r="F26" s="6" t="s">
        <v>115</v>
      </c>
      <c r="G26" s="6">
        <f>0.01</f>
        <v>0.01</v>
      </c>
      <c r="H26" s="6" t="s">
        <v>62</v>
      </c>
      <c r="J26" s="43" t="s">
        <v>111</v>
      </c>
      <c r="K26" s="44">
        <f>1/0.008/$B$3*0.2365</f>
        <v>0.27823529411764708</v>
      </c>
      <c r="L26" s="13" t="s">
        <v>112</v>
      </c>
    </row>
    <row r="27" spans="1:15" x14ac:dyDescent="0.3">
      <c r="A27" s="5" t="s">
        <v>113</v>
      </c>
      <c r="B27" s="13" t="s">
        <v>114</v>
      </c>
      <c r="C27" s="13"/>
      <c r="D27" s="13" t="s">
        <v>109</v>
      </c>
      <c r="F27" s="6" t="s">
        <v>119</v>
      </c>
      <c r="G27" s="6">
        <v>1000</v>
      </c>
      <c r="H27" s="6"/>
      <c r="J27" s="45" t="s">
        <v>116</v>
      </c>
      <c r="K27" s="44">
        <f>1/0.008/$B$3*0.2365</f>
        <v>0.27823529411764708</v>
      </c>
      <c r="L27" s="13" t="s">
        <v>112</v>
      </c>
    </row>
    <row r="28" spans="1:15" x14ac:dyDescent="0.3">
      <c r="A28" s="5" t="s">
        <v>117</v>
      </c>
      <c r="B28" s="13" t="s">
        <v>118</v>
      </c>
      <c r="C28" s="13"/>
      <c r="D28" s="13" t="s">
        <v>109</v>
      </c>
      <c r="F28" s="6" t="s">
        <v>122</v>
      </c>
      <c r="G28" s="6">
        <v>1</v>
      </c>
      <c r="H28" s="6" t="s">
        <v>8</v>
      </c>
      <c r="J28" s="45" t="s">
        <v>120</v>
      </c>
      <c r="K28" s="44">
        <f>1/0.008/$B$3*0.2365</f>
        <v>0.27823529411764708</v>
      </c>
      <c r="L28" s="13" t="s">
        <v>112</v>
      </c>
    </row>
    <row r="29" spans="1:15" x14ac:dyDescent="0.3">
      <c r="A29" s="13" t="s">
        <v>121</v>
      </c>
      <c r="B29" s="13" t="s">
        <v>108</v>
      </c>
      <c r="C29" s="13"/>
      <c r="D29" s="13" t="s">
        <v>109</v>
      </c>
      <c r="F29" s="6" t="s">
        <v>125</v>
      </c>
      <c r="G29" s="6">
        <v>0</v>
      </c>
      <c r="H29" s="6"/>
      <c r="J29" s="43" t="s">
        <v>123</v>
      </c>
      <c r="K29" s="44">
        <f>$B$3*$B$24</f>
        <v>79.6875</v>
      </c>
      <c r="L29" s="13" t="s">
        <v>14</v>
      </c>
    </row>
    <row r="30" spans="1:15" x14ac:dyDescent="0.3">
      <c r="A30" s="13" t="s">
        <v>124</v>
      </c>
      <c r="B30" s="67">
        <v>8</v>
      </c>
      <c r="C30" s="13" t="s">
        <v>97</v>
      </c>
      <c r="D30" s="6"/>
      <c r="F30" s="39" t="s">
        <v>129</v>
      </c>
      <c r="G30" s="6">
        <v>0.61799999999999999</v>
      </c>
      <c r="H30" s="39"/>
      <c r="J30" s="43" t="s">
        <v>126</v>
      </c>
      <c r="K30" s="44">
        <v>0.45</v>
      </c>
      <c r="L30" s="13" t="s">
        <v>78</v>
      </c>
    </row>
    <row r="31" spans="1:15" x14ac:dyDescent="0.3">
      <c r="A31" s="47" t="s">
        <v>127</v>
      </c>
      <c r="B31" s="67">
        <v>0.85</v>
      </c>
      <c r="C31" s="62"/>
      <c r="D31" s="62" t="s">
        <v>128</v>
      </c>
      <c r="F31" s="39" t="s">
        <v>133</v>
      </c>
      <c r="G31" s="6">
        <v>1</v>
      </c>
      <c r="H31" s="39"/>
      <c r="J31" s="46" t="s">
        <v>130</v>
      </c>
      <c r="K31" s="44">
        <v>0.45</v>
      </c>
      <c r="L31" s="13" t="s">
        <v>78</v>
      </c>
    </row>
    <row r="32" spans="1:15" x14ac:dyDescent="0.3">
      <c r="A32" s="47" t="s">
        <v>131</v>
      </c>
      <c r="B32" s="67">
        <v>0.15</v>
      </c>
      <c r="C32" s="62"/>
      <c r="D32" s="62" t="s">
        <v>132</v>
      </c>
      <c r="F32" s="6" t="s">
        <v>135</v>
      </c>
      <c r="G32" s="6">
        <v>8</v>
      </c>
      <c r="H32" s="6" t="s">
        <v>97</v>
      </c>
    </row>
    <row r="33" spans="1:32" x14ac:dyDescent="0.3">
      <c r="A33" s="47" t="s">
        <v>134</v>
      </c>
      <c r="B33" s="67">
        <v>0</v>
      </c>
      <c r="C33" s="62"/>
      <c r="D33" s="62" t="s">
        <v>128</v>
      </c>
      <c r="F33" s="6" t="s">
        <v>138</v>
      </c>
      <c r="G33" s="51" t="s">
        <v>139</v>
      </c>
      <c r="H33" s="6"/>
      <c r="J33" s="54" t="s">
        <v>136</v>
      </c>
      <c r="K33" s="54"/>
      <c r="L33" s="54"/>
    </row>
    <row r="34" spans="1:32" x14ac:dyDescent="0.3">
      <c r="A34" s="47" t="s">
        <v>137</v>
      </c>
      <c r="B34" s="67">
        <v>-0.15</v>
      </c>
      <c r="C34" s="62"/>
      <c r="D34" s="62" t="s">
        <v>132</v>
      </c>
      <c r="F34" s="48" t="s">
        <v>144</v>
      </c>
      <c r="G34" s="52">
        <v>1</v>
      </c>
      <c r="H34" s="6"/>
      <c r="J34" s="47" t="s">
        <v>140</v>
      </c>
      <c r="K34" s="65">
        <v>6</v>
      </c>
      <c r="L34" s="58" t="s">
        <v>141</v>
      </c>
    </row>
    <row r="35" spans="1:32" x14ac:dyDescent="0.3">
      <c r="A35" s="13" t="s">
        <v>142</v>
      </c>
      <c r="B35" s="13" t="s">
        <v>143</v>
      </c>
      <c r="C35" s="13" t="s">
        <v>51</v>
      </c>
      <c r="D35" s="13" t="s">
        <v>109</v>
      </c>
      <c r="F35" s="34" t="s">
        <v>148</v>
      </c>
      <c r="G35" s="34"/>
      <c r="H35" s="34"/>
      <c r="J35" s="47" t="s">
        <v>145</v>
      </c>
      <c r="K35" s="65">
        <v>3</v>
      </c>
      <c r="L35" s="58" t="s">
        <v>146</v>
      </c>
    </row>
    <row r="36" spans="1:32" x14ac:dyDescent="0.3">
      <c r="A36" s="13" t="s">
        <v>147</v>
      </c>
      <c r="B36" s="13">
        <v>42.5</v>
      </c>
      <c r="C36" s="13" t="s">
        <v>14</v>
      </c>
      <c r="D36" s="13"/>
      <c r="F36" s="13" t="s">
        <v>152</v>
      </c>
      <c r="G36" s="13">
        <v>0.01</v>
      </c>
      <c r="H36" s="13" t="s">
        <v>97</v>
      </c>
      <c r="J36" s="47" t="s">
        <v>149</v>
      </c>
      <c r="K36" s="65">
        <v>120</v>
      </c>
      <c r="L36" s="58" t="s">
        <v>150</v>
      </c>
      <c r="M36" s="29"/>
    </row>
    <row r="37" spans="1:32" x14ac:dyDescent="0.3">
      <c r="A37" s="13" t="s">
        <v>151</v>
      </c>
      <c r="B37" s="13">
        <v>42.5</v>
      </c>
      <c r="C37" s="13" t="s">
        <v>14</v>
      </c>
      <c r="D37" s="13"/>
      <c r="F37" s="13" t="s">
        <v>156</v>
      </c>
      <c r="G37" s="13">
        <v>0.02</v>
      </c>
      <c r="H37" s="13" t="s">
        <v>97</v>
      </c>
      <c r="J37" s="47" t="s">
        <v>153</v>
      </c>
      <c r="K37" s="65">
        <v>0.2</v>
      </c>
      <c r="L37" s="58" t="s">
        <v>154</v>
      </c>
      <c r="N37" s="29"/>
      <c r="O37" s="29"/>
      <c r="P37" s="29"/>
      <c r="T37" s="35"/>
      <c r="AE37" s="23"/>
      <c r="AF37" s="23"/>
    </row>
    <row r="38" spans="1:32" x14ac:dyDescent="0.3">
      <c r="A38" s="13" t="s">
        <v>155</v>
      </c>
      <c r="B38" s="13">
        <v>106.25</v>
      </c>
      <c r="C38" s="13" t="s">
        <v>14</v>
      </c>
      <c r="D38" s="13"/>
      <c r="F38" s="13" t="s">
        <v>161</v>
      </c>
      <c r="G38" s="55">
        <f>0.0000000041</f>
        <v>4.1000000000000003E-9</v>
      </c>
      <c r="H38" s="13" t="s">
        <v>162</v>
      </c>
      <c r="J38" s="47" t="s">
        <v>157</v>
      </c>
      <c r="K38" s="65">
        <v>0.1</v>
      </c>
      <c r="L38" s="58" t="s">
        <v>158</v>
      </c>
      <c r="N38" s="23"/>
      <c r="T38" s="35"/>
      <c r="AE38" s="23"/>
      <c r="AF38" s="23"/>
    </row>
    <row r="39" spans="1:32" x14ac:dyDescent="0.3">
      <c r="A39" s="6" t="s">
        <v>159</v>
      </c>
      <c r="B39" s="13" t="s">
        <v>160</v>
      </c>
      <c r="C39" s="6"/>
      <c r="D39" s="13" t="s">
        <v>109</v>
      </c>
      <c r="F39" s="13" t="s">
        <v>166</v>
      </c>
      <c r="G39" s="64">
        <v>32.5</v>
      </c>
      <c r="H39" s="13" t="s">
        <v>51</v>
      </c>
      <c r="J39" s="47" t="s">
        <v>163</v>
      </c>
      <c r="K39" s="65">
        <v>9</v>
      </c>
      <c r="L39" s="58" t="s">
        <v>164</v>
      </c>
      <c r="AE39" s="23"/>
    </row>
    <row r="40" spans="1:32" x14ac:dyDescent="0.3">
      <c r="A40" s="6" t="s">
        <v>165</v>
      </c>
      <c r="B40" s="13">
        <v>1.0625</v>
      </c>
      <c r="C40" s="6" t="s">
        <v>14</v>
      </c>
      <c r="D40" s="6"/>
      <c r="F40" s="13" t="s">
        <v>169</v>
      </c>
      <c r="G40" s="13">
        <v>0.95</v>
      </c>
      <c r="H40" s="13"/>
    </row>
    <row r="41" spans="1:32" x14ac:dyDescent="0.3">
      <c r="A41" s="13" t="s">
        <v>167</v>
      </c>
      <c r="B41" s="56">
        <v>1</v>
      </c>
      <c r="C41" s="13" t="s">
        <v>8</v>
      </c>
      <c r="D41" s="13" t="s">
        <v>168</v>
      </c>
      <c r="F41" s="79" t="s">
        <v>720</v>
      </c>
      <c r="J41" s="34" t="s">
        <v>170</v>
      </c>
      <c r="K41" s="34"/>
      <c r="L41" s="34"/>
      <c r="AE41" s="23"/>
    </row>
    <row r="42" spans="1:32" x14ac:dyDescent="0.3">
      <c r="A42" s="13" t="s">
        <v>171</v>
      </c>
      <c r="B42" s="56">
        <v>1</v>
      </c>
      <c r="C42" s="13" t="s">
        <v>8</v>
      </c>
      <c r="D42" s="13" t="s">
        <v>168</v>
      </c>
      <c r="F42" s="70" t="s">
        <v>711</v>
      </c>
      <c r="G42" s="66"/>
      <c r="J42" s="27" t="s">
        <v>172</v>
      </c>
      <c r="K42" s="6">
        <v>0</v>
      </c>
      <c r="L42" s="6" t="s">
        <v>8</v>
      </c>
    </row>
    <row r="43" spans="1:32" x14ac:dyDescent="0.3">
      <c r="A43" s="13" t="s">
        <v>173</v>
      </c>
      <c r="B43" s="55">
        <v>67000000000</v>
      </c>
      <c r="C43" s="13" t="s">
        <v>174</v>
      </c>
      <c r="D43" s="13" t="s">
        <v>175</v>
      </c>
      <c r="F43" s="73" t="s">
        <v>710</v>
      </c>
      <c r="J43" s="27" t="s">
        <v>176</v>
      </c>
      <c r="K43" s="28">
        <v>5.0000000000000001E-3</v>
      </c>
      <c r="L43" s="6" t="s">
        <v>78</v>
      </c>
    </row>
    <row r="44" spans="1:32" x14ac:dyDescent="0.3">
      <c r="A44" s="6" t="s">
        <v>177</v>
      </c>
      <c r="B44" s="55">
        <f>B24*B3*1000000000</f>
        <v>79687500000</v>
      </c>
      <c r="C44" s="6" t="s">
        <v>174</v>
      </c>
      <c r="D44" s="13" t="s">
        <v>178</v>
      </c>
    </row>
    <row r="60" spans="6:8" x14ac:dyDescent="0.3">
      <c r="F60" s="30"/>
      <c r="G60" s="35"/>
    </row>
    <row r="61" spans="6:8" x14ac:dyDescent="0.3">
      <c r="F61" s="32"/>
      <c r="G61" s="35"/>
      <c r="H61" s="23"/>
    </row>
    <row r="62" spans="6:8" x14ac:dyDescent="0.3">
      <c r="H62" s="33"/>
    </row>
    <row r="64" spans="6:8" x14ac:dyDescent="0.3">
      <c r="F64" s="30"/>
      <c r="G64" s="35"/>
    </row>
    <row r="65" spans="6:7" x14ac:dyDescent="0.3">
      <c r="F65" s="32"/>
      <c r="G65" s="35"/>
    </row>
    <row r="67" spans="6:7" x14ac:dyDescent="0.3">
      <c r="F67" s="30"/>
      <c r="G67" s="35"/>
    </row>
    <row r="68" spans="6:7" x14ac:dyDescent="0.3">
      <c r="F68" s="32"/>
      <c r="G68" s="35"/>
    </row>
  </sheetData>
  <pageMargins left="0.7" right="0.7" top="0.75" bottom="0.75" header="0.3" footer="0.3"/>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0"/>
  <sheetViews>
    <sheetView topLeftCell="A41" workbookViewId="0">
      <selection activeCell="B59" sqref="B59"/>
    </sheetView>
  </sheetViews>
  <sheetFormatPr defaultRowHeight="14.4" x14ac:dyDescent="0.3"/>
  <cols>
    <col min="1" max="1" width="40.44140625" style="59" customWidth="1"/>
    <col min="2" max="2" width="40" style="59" customWidth="1"/>
    <col min="3" max="3" width="32.21875" style="59" customWidth="1"/>
    <col min="4" max="16384" width="8.88671875" style="59"/>
  </cols>
  <sheetData>
    <row r="1" spans="1:4" x14ac:dyDescent="0.3">
      <c r="A1" s="59" t="s">
        <v>179</v>
      </c>
      <c r="B1" s="59" t="s">
        <v>180</v>
      </c>
      <c r="C1" s="59" t="s">
        <v>181</v>
      </c>
      <c r="D1" s="59" t="s">
        <v>182</v>
      </c>
    </row>
    <row r="2" spans="1:4" x14ac:dyDescent="0.3">
      <c r="A2" s="59" t="s">
        <v>183</v>
      </c>
      <c r="B2" s="59" t="s">
        <v>184</v>
      </c>
      <c r="C2" s="59" t="s">
        <v>185</v>
      </c>
      <c r="D2" s="59" t="s">
        <v>186</v>
      </c>
    </row>
    <row r="3" spans="1:4" x14ac:dyDescent="0.3">
      <c r="A3" s="59" t="s">
        <v>187</v>
      </c>
      <c r="B3" s="59" t="s">
        <v>188</v>
      </c>
      <c r="C3" s="59">
        <v>1</v>
      </c>
      <c r="D3" s="59" t="s">
        <v>189</v>
      </c>
    </row>
    <row r="4" spans="1:4" x14ac:dyDescent="0.3">
      <c r="A4" s="59" t="s">
        <v>190</v>
      </c>
      <c r="B4" s="59" t="s">
        <v>191</v>
      </c>
      <c r="C4" s="59">
        <v>1</v>
      </c>
      <c r="D4" s="59" t="s">
        <v>192</v>
      </c>
    </row>
    <row r="5" spans="1:4" x14ac:dyDescent="0.3">
      <c r="A5" s="59" t="s">
        <v>193</v>
      </c>
      <c r="B5" s="59" t="s">
        <v>194</v>
      </c>
      <c r="C5" s="59">
        <v>1</v>
      </c>
      <c r="D5" s="59" t="s">
        <v>195</v>
      </c>
    </row>
    <row r="6" spans="1:4" x14ac:dyDescent="0.3">
      <c r="A6" s="59" t="s">
        <v>196</v>
      </c>
      <c r="B6" s="59" t="s">
        <v>197</v>
      </c>
      <c r="C6" s="59">
        <v>1</v>
      </c>
      <c r="D6" s="59" t="s">
        <v>198</v>
      </c>
    </row>
    <row r="7" spans="1:4" x14ac:dyDescent="0.3">
      <c r="A7" s="59" t="s">
        <v>199</v>
      </c>
      <c r="B7" s="59" t="s">
        <v>9</v>
      </c>
      <c r="C7" s="59">
        <v>106.25</v>
      </c>
      <c r="D7" s="59" t="s">
        <v>200</v>
      </c>
    </row>
    <row r="8" spans="1:4" x14ac:dyDescent="0.3">
      <c r="A8" s="59" t="s">
        <v>201</v>
      </c>
      <c r="B8" s="59" t="s">
        <v>123</v>
      </c>
      <c r="C8" s="59">
        <v>106.25</v>
      </c>
      <c r="D8" s="59" t="s">
        <v>202</v>
      </c>
    </row>
    <row r="9" spans="1:4" x14ac:dyDescent="0.3">
      <c r="A9" s="59" t="s">
        <v>203</v>
      </c>
      <c r="B9" s="59" t="s">
        <v>13</v>
      </c>
      <c r="C9" s="59">
        <v>0.05</v>
      </c>
      <c r="D9" s="59" t="s">
        <v>204</v>
      </c>
    </row>
    <row r="10" spans="1:4" x14ac:dyDescent="0.3">
      <c r="A10" s="59" t="s">
        <v>205</v>
      </c>
      <c r="B10" s="59" t="s">
        <v>206</v>
      </c>
      <c r="C10" s="59">
        <v>0.05</v>
      </c>
      <c r="D10" s="59" t="s">
        <v>207</v>
      </c>
    </row>
    <row r="11" spans="1:4" x14ac:dyDescent="0.3">
      <c r="A11" s="59" t="s">
        <v>208</v>
      </c>
      <c r="B11" s="59" t="s">
        <v>18</v>
      </c>
      <c r="C11" s="59">
        <v>0.01</v>
      </c>
      <c r="D11" s="59" t="s">
        <v>209</v>
      </c>
    </row>
    <row r="12" spans="1:4" x14ac:dyDescent="0.3">
      <c r="A12" s="59" t="s">
        <v>210</v>
      </c>
      <c r="B12" s="59" t="s">
        <v>103</v>
      </c>
      <c r="C12" s="59">
        <v>0.6</v>
      </c>
      <c r="D12" s="59" t="s">
        <v>211</v>
      </c>
    </row>
    <row r="13" spans="1:4" x14ac:dyDescent="0.3">
      <c r="A13" s="59" t="s">
        <v>212</v>
      </c>
      <c r="B13" s="59" t="s">
        <v>124</v>
      </c>
      <c r="C13" s="59">
        <v>0</v>
      </c>
      <c r="D13" s="59" t="s">
        <v>213</v>
      </c>
    </row>
    <row r="14" spans="1:4" x14ac:dyDescent="0.3">
      <c r="A14" s="59" t="s">
        <v>214</v>
      </c>
      <c r="B14" s="59" t="s">
        <v>215</v>
      </c>
      <c r="C14" s="59">
        <v>0</v>
      </c>
      <c r="D14" s="59" t="s">
        <v>216</v>
      </c>
    </row>
    <row r="15" spans="1:4" x14ac:dyDescent="0.3">
      <c r="A15" s="59" t="s">
        <v>217</v>
      </c>
      <c r="B15" s="59" t="s">
        <v>218</v>
      </c>
      <c r="C15" s="59">
        <v>4</v>
      </c>
      <c r="D15" s="59" t="s">
        <v>219</v>
      </c>
    </row>
    <row r="16" spans="1:4" x14ac:dyDescent="0.3">
      <c r="A16" s="59" t="s">
        <v>220</v>
      </c>
      <c r="B16" s="59" t="s">
        <v>135</v>
      </c>
      <c r="C16" s="59">
        <v>0</v>
      </c>
      <c r="D16" s="59" t="s">
        <v>221</v>
      </c>
    </row>
    <row r="17" spans="1:4" x14ac:dyDescent="0.3">
      <c r="A17" s="59" t="s">
        <v>222</v>
      </c>
      <c r="B17" s="59" t="s">
        <v>140</v>
      </c>
      <c r="C17" s="59">
        <v>0</v>
      </c>
      <c r="D17" s="59" t="s">
        <v>223</v>
      </c>
    </row>
    <row r="18" spans="1:4" x14ac:dyDescent="0.3">
      <c r="A18" s="59" t="s">
        <v>224</v>
      </c>
      <c r="B18" s="59" t="s">
        <v>145</v>
      </c>
      <c r="C18" s="59">
        <v>6</v>
      </c>
      <c r="D18" s="59" t="s">
        <v>225</v>
      </c>
    </row>
    <row r="19" spans="1:4" x14ac:dyDescent="0.3">
      <c r="A19" s="59" t="s">
        <v>226</v>
      </c>
      <c r="B19" s="59" t="s">
        <v>227</v>
      </c>
      <c r="C19" s="59">
        <v>0</v>
      </c>
      <c r="D19" s="59" t="s">
        <v>228</v>
      </c>
    </row>
    <row r="20" spans="1:4" x14ac:dyDescent="0.3">
      <c r="A20" s="59" t="s">
        <v>226</v>
      </c>
      <c r="B20" s="59" t="s">
        <v>149</v>
      </c>
      <c r="C20" s="59">
        <v>0</v>
      </c>
      <c r="D20" s="59" t="s">
        <v>229</v>
      </c>
    </row>
    <row r="21" spans="1:4" x14ac:dyDescent="0.3">
      <c r="A21" s="59" t="s">
        <v>230</v>
      </c>
      <c r="B21" s="59" t="s">
        <v>153</v>
      </c>
      <c r="C21" s="59">
        <v>0.2</v>
      </c>
      <c r="D21" s="59" t="s">
        <v>231</v>
      </c>
    </row>
    <row r="22" spans="1:4" x14ac:dyDescent="0.3">
      <c r="A22" s="59" t="s">
        <v>232</v>
      </c>
      <c r="B22" s="59" t="s">
        <v>157</v>
      </c>
      <c r="C22" s="59">
        <v>0</v>
      </c>
      <c r="D22" s="59" t="s">
        <v>233</v>
      </c>
    </row>
    <row r="23" spans="1:4" x14ac:dyDescent="0.3">
      <c r="A23" s="59" t="s">
        <v>234</v>
      </c>
      <c r="B23" s="59" t="s">
        <v>163</v>
      </c>
      <c r="C23" s="59">
        <v>0</v>
      </c>
      <c r="D23" s="59" t="s">
        <v>235</v>
      </c>
    </row>
    <row r="24" spans="1:4" x14ac:dyDescent="0.3">
      <c r="A24" s="59" t="s">
        <v>236</v>
      </c>
      <c r="B24" s="59" t="s">
        <v>237</v>
      </c>
      <c r="C24" s="59">
        <v>0</v>
      </c>
      <c r="D24" s="59" t="s">
        <v>238</v>
      </c>
    </row>
    <row r="25" spans="1:4" x14ac:dyDescent="0.3">
      <c r="A25" s="59" t="s">
        <v>239</v>
      </c>
      <c r="B25" s="59" t="s">
        <v>240</v>
      </c>
      <c r="C25" s="59">
        <v>0</v>
      </c>
      <c r="D25" s="59" t="s">
        <v>241</v>
      </c>
    </row>
    <row r="26" spans="1:4" x14ac:dyDescent="0.3">
      <c r="A26" s="59" t="s">
        <v>242</v>
      </c>
      <c r="B26" s="59" t="s">
        <v>243</v>
      </c>
      <c r="C26" s="59">
        <v>0</v>
      </c>
      <c r="D26" s="59" t="s">
        <v>244</v>
      </c>
    </row>
    <row r="27" spans="1:4" x14ac:dyDescent="0.3">
      <c r="A27" s="59" t="s">
        <v>245</v>
      </c>
      <c r="B27" s="59" t="s">
        <v>246</v>
      </c>
      <c r="C27" s="59">
        <v>0</v>
      </c>
      <c r="D27" s="59" t="s">
        <v>247</v>
      </c>
    </row>
    <row r="28" spans="1:4" x14ac:dyDescent="0.3">
      <c r="A28" s="59" t="s">
        <v>248</v>
      </c>
      <c r="B28" s="59" t="s">
        <v>249</v>
      </c>
      <c r="C28" s="59">
        <v>0.7</v>
      </c>
      <c r="D28" s="59" t="s">
        <v>250</v>
      </c>
    </row>
    <row r="29" spans="1:4" x14ac:dyDescent="0.3">
      <c r="A29" s="59" t="s">
        <v>251</v>
      </c>
      <c r="B29" s="59" t="s">
        <v>252</v>
      </c>
      <c r="C29" s="59">
        <v>0.7</v>
      </c>
      <c r="D29" s="59" t="s">
        <v>253</v>
      </c>
    </row>
    <row r="30" spans="1:4" x14ac:dyDescent="0.3">
      <c r="A30" s="59" t="s">
        <v>254</v>
      </c>
      <c r="B30" s="59" t="s">
        <v>255</v>
      </c>
      <c r="C30" s="59">
        <v>0.7</v>
      </c>
      <c r="D30" s="59" t="s">
        <v>256</v>
      </c>
    </row>
    <row r="31" spans="1:4" x14ac:dyDescent="0.3">
      <c r="A31" s="59" t="s">
        <v>257</v>
      </c>
      <c r="B31" s="59" t="s">
        <v>258</v>
      </c>
      <c r="C31" s="59">
        <v>0.7</v>
      </c>
      <c r="D31" s="59" t="s">
        <v>259</v>
      </c>
    </row>
    <row r="32" spans="1:4" x14ac:dyDescent="0.3">
      <c r="A32" s="59" t="s">
        <v>260</v>
      </c>
      <c r="B32" s="59" t="s">
        <v>261</v>
      </c>
      <c r="C32" s="59">
        <v>4</v>
      </c>
      <c r="D32" s="59" t="s">
        <v>262</v>
      </c>
    </row>
    <row r="33" spans="1:4" x14ac:dyDescent="0.3">
      <c r="A33" s="59" t="s">
        <v>263</v>
      </c>
      <c r="B33" s="59" t="s">
        <v>159</v>
      </c>
      <c r="C33" s="59" t="s">
        <v>264</v>
      </c>
      <c r="D33" s="59" t="s">
        <v>265</v>
      </c>
    </row>
    <row r="34" spans="1:4" x14ac:dyDescent="0.3">
      <c r="A34" s="59" t="s">
        <v>266</v>
      </c>
      <c r="B34" s="59" t="s">
        <v>165</v>
      </c>
      <c r="C34" s="59" t="s">
        <v>264</v>
      </c>
      <c r="D34" s="59" t="s">
        <v>267</v>
      </c>
    </row>
    <row r="35" spans="1:4" x14ac:dyDescent="0.3">
      <c r="A35" s="59" t="s">
        <v>268</v>
      </c>
      <c r="B35" s="59" t="s">
        <v>269</v>
      </c>
      <c r="C35" s="59" t="s">
        <v>264</v>
      </c>
      <c r="D35" s="59" t="s">
        <v>270</v>
      </c>
    </row>
    <row r="36" spans="1:4" x14ac:dyDescent="0.3">
      <c r="A36" s="59" t="s">
        <v>271</v>
      </c>
      <c r="B36" s="59" t="s">
        <v>272</v>
      </c>
      <c r="C36" s="59" t="s">
        <v>264</v>
      </c>
      <c r="D36" s="59" t="s">
        <v>273</v>
      </c>
    </row>
    <row r="37" spans="1:4" x14ac:dyDescent="0.3">
      <c r="A37" s="59" t="s">
        <v>274</v>
      </c>
      <c r="B37" s="59" t="s">
        <v>80</v>
      </c>
      <c r="C37" s="59">
        <v>0</v>
      </c>
      <c r="D37" s="59" t="s">
        <v>275</v>
      </c>
    </row>
    <row r="38" spans="1:4" x14ac:dyDescent="0.3">
      <c r="A38" s="59" t="s">
        <v>276</v>
      </c>
      <c r="B38" s="59" t="s">
        <v>83</v>
      </c>
      <c r="C38" s="59" t="s">
        <v>277</v>
      </c>
      <c r="D38" s="59" t="s">
        <v>278</v>
      </c>
    </row>
    <row r="39" spans="1:4" x14ac:dyDescent="0.3">
      <c r="A39" s="59" t="s">
        <v>279</v>
      </c>
      <c r="B39" s="59" t="s">
        <v>280</v>
      </c>
      <c r="C39" s="59">
        <v>0</v>
      </c>
      <c r="D39" s="59" t="s">
        <v>281</v>
      </c>
    </row>
    <row r="40" spans="1:4" x14ac:dyDescent="0.3">
      <c r="A40" s="59" t="s">
        <v>279</v>
      </c>
      <c r="B40" s="59" t="s">
        <v>69</v>
      </c>
      <c r="C40" s="59">
        <v>0</v>
      </c>
      <c r="D40" s="59" t="s">
        <v>282</v>
      </c>
    </row>
    <row r="41" spans="1:4" x14ac:dyDescent="0.3">
      <c r="A41" s="59" t="s">
        <v>283</v>
      </c>
      <c r="B41" s="59" t="s">
        <v>284</v>
      </c>
      <c r="C41" s="59" t="s">
        <v>285</v>
      </c>
      <c r="D41" s="59" t="s">
        <v>286</v>
      </c>
    </row>
    <row r="42" spans="1:4" x14ac:dyDescent="0.3">
      <c r="A42" s="59" t="s">
        <v>287</v>
      </c>
      <c r="B42" s="59" t="s">
        <v>142</v>
      </c>
      <c r="C42" s="59">
        <v>0</v>
      </c>
      <c r="D42" s="59" t="s">
        <v>288</v>
      </c>
    </row>
    <row r="43" spans="1:4" x14ac:dyDescent="0.3">
      <c r="A43" s="59" t="s">
        <v>289</v>
      </c>
      <c r="B43" s="59" t="s">
        <v>151</v>
      </c>
      <c r="C43" s="60">
        <v>26562500000</v>
      </c>
      <c r="D43" s="59" t="s">
        <v>290</v>
      </c>
    </row>
    <row r="44" spans="1:4" x14ac:dyDescent="0.3">
      <c r="A44" s="59" t="s">
        <v>291</v>
      </c>
      <c r="B44" s="59" t="s">
        <v>155</v>
      </c>
      <c r="C44" s="60">
        <v>106250000000</v>
      </c>
      <c r="D44" s="59" t="s">
        <v>292</v>
      </c>
    </row>
    <row r="45" spans="1:4" x14ac:dyDescent="0.3">
      <c r="A45" s="59" t="s">
        <v>293</v>
      </c>
      <c r="B45" s="59" t="s">
        <v>147</v>
      </c>
      <c r="C45" s="60">
        <v>26562500000</v>
      </c>
      <c r="D45" s="59" t="s">
        <v>294</v>
      </c>
    </row>
    <row r="46" spans="1:4" x14ac:dyDescent="0.3">
      <c r="A46" s="59" t="s">
        <v>295</v>
      </c>
      <c r="B46" s="59" t="s">
        <v>159</v>
      </c>
      <c r="C46" s="59" t="s">
        <v>264</v>
      </c>
      <c r="D46" s="59" t="s">
        <v>296</v>
      </c>
    </row>
    <row r="47" spans="1:4" x14ac:dyDescent="0.3">
      <c r="A47" s="59" t="s">
        <v>297</v>
      </c>
      <c r="B47" s="59" t="s">
        <v>165</v>
      </c>
      <c r="C47" s="59" t="s">
        <v>264</v>
      </c>
      <c r="D47" s="59" t="s">
        <v>298</v>
      </c>
    </row>
    <row r="48" spans="1:4" x14ac:dyDescent="0.3">
      <c r="A48" s="59" t="s">
        <v>299</v>
      </c>
      <c r="B48" s="59" t="s">
        <v>300</v>
      </c>
      <c r="C48" s="59">
        <v>0</v>
      </c>
      <c r="D48" s="59" t="s">
        <v>301</v>
      </c>
    </row>
    <row r="49" spans="1:4" x14ac:dyDescent="0.3">
      <c r="A49" s="59" t="s">
        <v>302</v>
      </c>
      <c r="B49" s="59" t="s">
        <v>303</v>
      </c>
      <c r="C49" s="59">
        <v>0</v>
      </c>
      <c r="D49" s="59" t="s">
        <v>304</v>
      </c>
    </row>
    <row r="50" spans="1:4" x14ac:dyDescent="0.3">
      <c r="A50" s="59" t="s">
        <v>305</v>
      </c>
      <c r="B50" s="59" t="s">
        <v>77</v>
      </c>
      <c r="C50" s="59">
        <v>0.40799999999999997</v>
      </c>
      <c r="D50" s="59" t="s">
        <v>306</v>
      </c>
    </row>
    <row r="51" spans="1:4" x14ac:dyDescent="0.3">
      <c r="A51" s="59" t="s">
        <v>307</v>
      </c>
      <c r="B51" s="59" t="s">
        <v>82</v>
      </c>
      <c r="C51" s="59">
        <v>0.40799999999999997</v>
      </c>
      <c r="D51" s="59" t="s">
        <v>308</v>
      </c>
    </row>
    <row r="52" spans="1:4" x14ac:dyDescent="0.3">
      <c r="A52" s="59" t="s">
        <v>309</v>
      </c>
      <c r="B52" s="59" t="s">
        <v>84</v>
      </c>
      <c r="C52" s="59">
        <v>0.60799999999999998</v>
      </c>
      <c r="D52" s="59" t="s">
        <v>310</v>
      </c>
    </row>
    <row r="53" spans="1:4" x14ac:dyDescent="0.3">
      <c r="A53" s="59" t="s">
        <v>311</v>
      </c>
      <c r="B53" s="59" t="s">
        <v>126</v>
      </c>
      <c r="C53" s="59">
        <v>0.40799999999999997</v>
      </c>
      <c r="D53" s="59" t="s">
        <v>312</v>
      </c>
    </row>
    <row r="54" spans="1:4" x14ac:dyDescent="0.3">
      <c r="A54" s="59" t="s">
        <v>313</v>
      </c>
      <c r="B54" s="59" t="s">
        <v>130</v>
      </c>
      <c r="C54" s="59">
        <v>0.60799999999999998</v>
      </c>
      <c r="D54" s="59" t="s">
        <v>314</v>
      </c>
    </row>
    <row r="55" spans="1:4" x14ac:dyDescent="0.3">
      <c r="A55" s="59" t="s">
        <v>315</v>
      </c>
      <c r="B55" s="59" t="s">
        <v>88</v>
      </c>
      <c r="C55" s="59">
        <v>4</v>
      </c>
      <c r="D55" s="59" t="s">
        <v>316</v>
      </c>
    </row>
    <row r="56" spans="1:4" x14ac:dyDescent="0.3">
      <c r="A56" s="59" t="s">
        <v>317</v>
      </c>
      <c r="B56" s="59" t="s">
        <v>58</v>
      </c>
      <c r="C56" s="59">
        <v>1E-4</v>
      </c>
      <c r="D56" s="59" t="s">
        <v>318</v>
      </c>
    </row>
    <row r="57" spans="1:4" x14ac:dyDescent="0.3">
      <c r="A57" s="59" t="s">
        <v>319</v>
      </c>
      <c r="B57" s="59" t="s">
        <v>54</v>
      </c>
      <c r="C57" s="59">
        <v>0</v>
      </c>
      <c r="D57" s="59" t="s">
        <v>320</v>
      </c>
    </row>
    <row r="58" spans="1:4" x14ac:dyDescent="0.3">
      <c r="A58" s="59" t="s">
        <v>321</v>
      </c>
      <c r="B58" s="59" t="s">
        <v>50</v>
      </c>
      <c r="C58" s="59">
        <v>0</v>
      </c>
      <c r="D58" s="59" t="s">
        <v>322</v>
      </c>
    </row>
    <row r="59" spans="1:4" x14ac:dyDescent="0.3">
      <c r="A59" s="59" t="s">
        <v>323</v>
      </c>
      <c r="B59" s="59" t="s">
        <v>324</v>
      </c>
      <c r="C59" s="59">
        <v>0</v>
      </c>
      <c r="D59" s="59" t="s">
        <v>325</v>
      </c>
    </row>
    <row r="60" spans="1:4" x14ac:dyDescent="0.3">
      <c r="A60" s="59" t="s">
        <v>326</v>
      </c>
      <c r="B60" s="59" t="s">
        <v>152</v>
      </c>
      <c r="C60" s="59">
        <v>0</v>
      </c>
      <c r="D60" s="59" t="s">
        <v>327</v>
      </c>
    </row>
    <row r="61" spans="1:4" x14ac:dyDescent="0.3">
      <c r="A61" s="59" t="s">
        <v>328</v>
      </c>
      <c r="B61" s="59" t="s">
        <v>156</v>
      </c>
      <c r="C61" s="59">
        <v>0</v>
      </c>
      <c r="D61" s="59" t="s">
        <v>329</v>
      </c>
    </row>
    <row r="62" spans="1:4" x14ac:dyDescent="0.3">
      <c r="A62" s="59" t="s">
        <v>330</v>
      </c>
      <c r="B62" s="59" t="s">
        <v>161</v>
      </c>
      <c r="C62" s="60">
        <v>4.1000000000000002E-13</v>
      </c>
      <c r="D62" s="59" t="s">
        <v>331</v>
      </c>
    </row>
    <row r="63" spans="1:4" x14ac:dyDescent="0.3">
      <c r="A63" s="59" t="s">
        <v>332</v>
      </c>
      <c r="B63" s="59" t="s">
        <v>166</v>
      </c>
      <c r="C63" s="59">
        <v>1000</v>
      </c>
      <c r="D63" s="59" t="s">
        <v>333</v>
      </c>
    </row>
    <row r="64" spans="1:4" x14ac:dyDescent="0.3">
      <c r="A64" s="59" t="s">
        <v>334</v>
      </c>
      <c r="B64" s="59" t="s">
        <v>169</v>
      </c>
      <c r="C64" s="59">
        <v>1</v>
      </c>
      <c r="D64" s="59" t="s">
        <v>335</v>
      </c>
    </row>
    <row r="65" spans="1:4" x14ac:dyDescent="0.3">
      <c r="A65" s="59" t="s">
        <v>336</v>
      </c>
      <c r="B65" s="59" t="s">
        <v>94</v>
      </c>
      <c r="C65" s="59">
        <v>32</v>
      </c>
      <c r="D65" s="59" t="s">
        <v>337</v>
      </c>
    </row>
    <row r="66" spans="1:4" x14ac:dyDescent="0.3">
      <c r="A66" s="59" t="s">
        <v>338</v>
      </c>
      <c r="B66" s="59" t="s">
        <v>127</v>
      </c>
      <c r="C66" s="59">
        <v>1</v>
      </c>
      <c r="D66" s="59" t="s">
        <v>339</v>
      </c>
    </row>
    <row r="67" spans="1:4" x14ac:dyDescent="0.3">
      <c r="A67" s="59" t="s">
        <v>340</v>
      </c>
      <c r="B67" s="59" t="s">
        <v>341</v>
      </c>
      <c r="C67" s="59" t="s">
        <v>264</v>
      </c>
      <c r="D67" s="59" t="s">
        <v>342</v>
      </c>
    </row>
    <row r="68" spans="1:4" x14ac:dyDescent="0.3">
      <c r="A68" s="59" t="s">
        <v>343</v>
      </c>
      <c r="B68" s="59" t="s">
        <v>344</v>
      </c>
      <c r="C68" s="59" t="s">
        <v>264</v>
      </c>
      <c r="D68" s="59" t="s">
        <v>345</v>
      </c>
    </row>
    <row r="69" spans="1:4" x14ac:dyDescent="0.3">
      <c r="A69" s="59" t="s">
        <v>346</v>
      </c>
      <c r="B69" s="59" t="s">
        <v>64</v>
      </c>
      <c r="C69" s="59" t="s">
        <v>347</v>
      </c>
      <c r="D69" s="59" t="s">
        <v>348</v>
      </c>
    </row>
    <row r="70" spans="1:4" x14ac:dyDescent="0.3">
      <c r="A70" s="59" t="s">
        <v>349</v>
      </c>
      <c r="B70" s="59" t="s">
        <v>23</v>
      </c>
      <c r="C70" s="59" t="s">
        <v>350</v>
      </c>
      <c r="D70" s="59" t="s">
        <v>351</v>
      </c>
    </row>
    <row r="71" spans="1:4" x14ac:dyDescent="0.3">
      <c r="A71" s="59" t="s">
        <v>352</v>
      </c>
      <c r="B71" s="59" t="s">
        <v>28</v>
      </c>
      <c r="C71" s="59">
        <v>0</v>
      </c>
      <c r="D71" s="59" t="s">
        <v>353</v>
      </c>
    </row>
    <row r="72" spans="1:4" x14ac:dyDescent="0.3">
      <c r="A72" s="59" t="s">
        <v>354</v>
      </c>
      <c r="B72" s="59" t="s">
        <v>33</v>
      </c>
      <c r="C72" s="59">
        <v>0</v>
      </c>
      <c r="D72" s="59" t="s">
        <v>355</v>
      </c>
    </row>
    <row r="73" spans="1:4" x14ac:dyDescent="0.3">
      <c r="A73" s="59" t="s">
        <v>356</v>
      </c>
      <c r="B73" s="59" t="s">
        <v>357</v>
      </c>
      <c r="C73" s="59">
        <v>0</v>
      </c>
      <c r="D73" s="59" t="s">
        <v>358</v>
      </c>
    </row>
    <row r="74" spans="1:4" x14ac:dyDescent="0.3">
      <c r="A74" s="59" t="s">
        <v>359</v>
      </c>
      <c r="B74" s="59" t="s">
        <v>72</v>
      </c>
      <c r="C74" s="59" t="s">
        <v>360</v>
      </c>
      <c r="D74" s="59" t="s">
        <v>361</v>
      </c>
    </row>
    <row r="75" spans="1:4" x14ac:dyDescent="0.3">
      <c r="A75" s="59" t="s">
        <v>362</v>
      </c>
      <c r="B75" s="59" t="s">
        <v>363</v>
      </c>
      <c r="C75" s="59">
        <v>50</v>
      </c>
      <c r="D75" s="59" t="s">
        <v>364</v>
      </c>
    </row>
    <row r="76" spans="1:4" x14ac:dyDescent="0.3">
      <c r="A76" s="59" t="s">
        <v>365</v>
      </c>
      <c r="B76" s="59" t="s">
        <v>115</v>
      </c>
      <c r="C76" s="59">
        <v>8.0000000000000002E-3</v>
      </c>
      <c r="D76" s="59" t="s">
        <v>366</v>
      </c>
    </row>
    <row r="77" spans="1:4" x14ac:dyDescent="0.3">
      <c r="A77" s="59" t="s">
        <v>367</v>
      </c>
      <c r="B77" s="59" t="s">
        <v>68</v>
      </c>
      <c r="C77" s="59">
        <v>50</v>
      </c>
      <c r="D77" s="59" t="s">
        <v>368</v>
      </c>
    </row>
    <row r="78" spans="1:4" x14ac:dyDescent="0.3">
      <c r="A78" s="59" t="s">
        <v>369</v>
      </c>
      <c r="B78" s="59" t="s">
        <v>43</v>
      </c>
      <c r="C78" s="59" t="s">
        <v>370</v>
      </c>
      <c r="D78" s="59" t="s">
        <v>371</v>
      </c>
    </row>
    <row r="79" spans="1:4" x14ac:dyDescent="0.3">
      <c r="A79" s="59" t="s">
        <v>372</v>
      </c>
      <c r="B79" s="59" t="s">
        <v>66</v>
      </c>
      <c r="C79" s="59">
        <v>0</v>
      </c>
      <c r="D79" s="59" t="s">
        <v>373</v>
      </c>
    </row>
    <row r="80" spans="1:4" x14ac:dyDescent="0.3">
      <c r="A80" s="59" t="s">
        <v>374</v>
      </c>
      <c r="B80" s="59" t="s">
        <v>71</v>
      </c>
      <c r="C80" s="59">
        <v>0</v>
      </c>
      <c r="D80" s="59" t="s">
        <v>375</v>
      </c>
    </row>
    <row r="81" spans="1:4" x14ac:dyDescent="0.3">
      <c r="A81" s="59" t="s">
        <v>376</v>
      </c>
      <c r="B81" s="59" t="s">
        <v>48</v>
      </c>
      <c r="C81" s="59" t="s">
        <v>377</v>
      </c>
      <c r="D81" s="59" t="s">
        <v>378</v>
      </c>
    </row>
    <row r="82" spans="1:4" x14ac:dyDescent="0.3">
      <c r="A82" s="59" t="s">
        <v>379</v>
      </c>
      <c r="B82" s="59" t="s">
        <v>53</v>
      </c>
      <c r="C82" s="59" t="s">
        <v>370</v>
      </c>
      <c r="D82" s="59" t="s">
        <v>380</v>
      </c>
    </row>
    <row r="83" spans="1:4" x14ac:dyDescent="0.3">
      <c r="A83" s="59" t="s">
        <v>381</v>
      </c>
      <c r="B83" s="59" t="s">
        <v>57</v>
      </c>
      <c r="C83" s="59" t="s">
        <v>377</v>
      </c>
      <c r="D83" s="59" t="s">
        <v>382</v>
      </c>
    </row>
    <row r="84" spans="1:4" x14ac:dyDescent="0.3">
      <c r="A84" s="59" t="s">
        <v>383</v>
      </c>
      <c r="B84" s="59" t="s">
        <v>12</v>
      </c>
      <c r="C84" s="59" t="s">
        <v>384</v>
      </c>
      <c r="D84" s="59" t="s">
        <v>385</v>
      </c>
    </row>
    <row r="85" spans="1:4" x14ac:dyDescent="0.3">
      <c r="A85" s="59" t="s">
        <v>386</v>
      </c>
      <c r="B85" s="59" t="s">
        <v>16</v>
      </c>
      <c r="C85" s="59">
        <v>6.1409999999999998E-3</v>
      </c>
      <c r="D85" s="59" t="s">
        <v>387</v>
      </c>
    </row>
    <row r="86" spans="1:4" x14ac:dyDescent="0.3">
      <c r="A86" s="59" t="s">
        <v>388</v>
      </c>
      <c r="B86" s="59" t="s">
        <v>21</v>
      </c>
      <c r="C86" s="59">
        <v>78.2</v>
      </c>
      <c r="D86" s="59" t="s">
        <v>389</v>
      </c>
    </row>
    <row r="87" spans="1:4" x14ac:dyDescent="0.3">
      <c r="A87" s="59" t="s">
        <v>390</v>
      </c>
      <c r="B87" s="59" t="s">
        <v>391</v>
      </c>
      <c r="C87" s="59">
        <v>0</v>
      </c>
      <c r="D87" s="59" t="s">
        <v>392</v>
      </c>
    </row>
    <row r="88" spans="1:4" x14ac:dyDescent="0.3">
      <c r="A88" s="59" t="s">
        <v>393</v>
      </c>
      <c r="B88" s="59" t="s">
        <v>35</v>
      </c>
      <c r="C88" s="59" t="s">
        <v>394</v>
      </c>
      <c r="D88" s="59" t="s">
        <v>395</v>
      </c>
    </row>
    <row r="89" spans="1:4" x14ac:dyDescent="0.3">
      <c r="A89" s="59" t="s">
        <v>396</v>
      </c>
      <c r="B89" s="59" t="s">
        <v>42</v>
      </c>
      <c r="C89" s="59">
        <v>6.1910000000000003E-3</v>
      </c>
      <c r="D89" s="59" t="s">
        <v>397</v>
      </c>
    </row>
    <row r="90" spans="1:4" x14ac:dyDescent="0.3">
      <c r="A90" s="59" t="s">
        <v>398</v>
      </c>
      <c r="B90" s="59" t="s">
        <v>47</v>
      </c>
      <c r="C90" s="59">
        <v>109.8</v>
      </c>
      <c r="D90" s="59" t="s">
        <v>399</v>
      </c>
    </row>
    <row r="91" spans="1:4" x14ac:dyDescent="0.3">
      <c r="A91" s="59" t="s">
        <v>400</v>
      </c>
      <c r="B91" s="59" t="s">
        <v>52</v>
      </c>
      <c r="C91" s="59">
        <v>151</v>
      </c>
      <c r="D91" s="59" t="s">
        <v>401</v>
      </c>
    </row>
    <row r="92" spans="1:4" x14ac:dyDescent="0.3">
      <c r="A92" s="59" t="s">
        <v>402</v>
      </c>
      <c r="B92" s="59" t="s">
        <v>56</v>
      </c>
      <c r="C92" s="59">
        <v>72</v>
      </c>
      <c r="D92" s="59" t="s">
        <v>403</v>
      </c>
    </row>
    <row r="93" spans="1:4" x14ac:dyDescent="0.3">
      <c r="A93" s="59" t="s">
        <v>404</v>
      </c>
      <c r="B93" s="59" t="s">
        <v>59</v>
      </c>
      <c r="C93" s="59">
        <v>72</v>
      </c>
      <c r="D93" s="59" t="s">
        <v>405</v>
      </c>
    </row>
    <row r="94" spans="1:4" x14ac:dyDescent="0.3">
      <c r="A94" s="59" t="s">
        <v>406</v>
      </c>
      <c r="B94" s="59" t="s">
        <v>63</v>
      </c>
      <c r="C94" s="59">
        <v>151</v>
      </c>
      <c r="D94" s="59" t="s">
        <v>407</v>
      </c>
    </row>
    <row r="95" spans="1:4" x14ac:dyDescent="0.3">
      <c r="A95" s="59" t="s">
        <v>408</v>
      </c>
      <c r="B95" s="59" t="s">
        <v>32</v>
      </c>
      <c r="C95" s="59" t="s">
        <v>409</v>
      </c>
      <c r="D95" s="59" t="s">
        <v>410</v>
      </c>
    </row>
    <row r="96" spans="1:4" x14ac:dyDescent="0.3">
      <c r="A96" s="59" t="s">
        <v>411</v>
      </c>
      <c r="B96" s="59" t="s">
        <v>412</v>
      </c>
      <c r="C96" s="59">
        <v>1</v>
      </c>
      <c r="D96" s="59" t="s">
        <v>413</v>
      </c>
    </row>
    <row r="97" spans="1:4" x14ac:dyDescent="0.3">
      <c r="A97" s="59" t="s">
        <v>414</v>
      </c>
      <c r="B97" s="59" t="s">
        <v>111</v>
      </c>
      <c r="C97" s="59">
        <v>4</v>
      </c>
      <c r="D97" s="59" t="s">
        <v>415</v>
      </c>
    </row>
    <row r="98" spans="1:4" x14ac:dyDescent="0.3">
      <c r="A98" s="59" t="s">
        <v>416</v>
      </c>
      <c r="B98" s="59" t="s">
        <v>116</v>
      </c>
      <c r="C98" s="59">
        <v>4</v>
      </c>
      <c r="D98" s="59" t="s">
        <v>417</v>
      </c>
    </row>
    <row r="99" spans="1:4" x14ac:dyDescent="0.3">
      <c r="A99" s="59" t="s">
        <v>418</v>
      </c>
      <c r="B99" s="59" t="s">
        <v>120</v>
      </c>
      <c r="C99" s="59">
        <v>4</v>
      </c>
      <c r="D99" s="59" t="s">
        <v>419</v>
      </c>
    </row>
    <row r="100" spans="1:4" x14ac:dyDescent="0.3">
      <c r="A100" s="59" t="s">
        <v>420</v>
      </c>
      <c r="B100" s="59" t="s">
        <v>100</v>
      </c>
      <c r="C100" s="59">
        <v>4</v>
      </c>
      <c r="D100" s="59" t="s">
        <v>421</v>
      </c>
    </row>
    <row r="101" spans="1:4" x14ac:dyDescent="0.3">
      <c r="A101" s="59" t="s">
        <v>422</v>
      </c>
      <c r="B101" s="59" t="s">
        <v>423</v>
      </c>
      <c r="C101" s="59">
        <v>0.47299999999999998</v>
      </c>
      <c r="D101" s="59" t="s">
        <v>424</v>
      </c>
    </row>
    <row r="102" spans="1:4" x14ac:dyDescent="0.3">
      <c r="A102" s="59" t="s">
        <v>425</v>
      </c>
      <c r="B102" s="59" t="s">
        <v>426</v>
      </c>
      <c r="C102" s="59">
        <v>4</v>
      </c>
      <c r="D102" s="59" t="s">
        <v>427</v>
      </c>
    </row>
    <row r="103" spans="1:4" x14ac:dyDescent="0.3">
      <c r="A103" s="59" t="s">
        <v>428</v>
      </c>
      <c r="B103" s="59" t="s">
        <v>173</v>
      </c>
      <c r="C103" s="60">
        <v>53125000000</v>
      </c>
      <c r="D103" s="59" t="s">
        <v>429</v>
      </c>
    </row>
    <row r="104" spans="1:4" x14ac:dyDescent="0.3">
      <c r="A104" s="59" t="s">
        <v>430</v>
      </c>
      <c r="B104" s="59" t="s">
        <v>177</v>
      </c>
      <c r="C104" s="60">
        <v>79687500000</v>
      </c>
      <c r="D104" s="59" t="s">
        <v>431</v>
      </c>
    </row>
    <row r="105" spans="1:4" x14ac:dyDescent="0.3">
      <c r="A105" s="59" t="s">
        <v>432</v>
      </c>
      <c r="B105" s="59" t="s">
        <v>125</v>
      </c>
      <c r="C105" s="59">
        <v>0</v>
      </c>
      <c r="D105" s="59" t="s">
        <v>433</v>
      </c>
    </row>
    <row r="106" spans="1:4" x14ac:dyDescent="0.3">
      <c r="A106" s="59" t="s">
        <v>434</v>
      </c>
      <c r="B106" s="59" t="s">
        <v>129</v>
      </c>
      <c r="C106" s="59">
        <v>0.61799999999999999</v>
      </c>
      <c r="D106" s="59" t="s">
        <v>435</v>
      </c>
    </row>
    <row r="107" spans="1:4" x14ac:dyDescent="0.3">
      <c r="A107" s="59" t="s">
        <v>436</v>
      </c>
      <c r="B107" s="59" t="s">
        <v>138</v>
      </c>
      <c r="C107" s="59">
        <v>-1</v>
      </c>
      <c r="D107" s="59" t="s">
        <v>437</v>
      </c>
    </row>
    <row r="108" spans="1:4" x14ac:dyDescent="0.3">
      <c r="A108" s="59" t="s">
        <v>438</v>
      </c>
      <c r="B108" s="59" t="s">
        <v>439</v>
      </c>
      <c r="C108" s="59">
        <v>1</v>
      </c>
      <c r="D108" s="59" t="s">
        <v>440</v>
      </c>
    </row>
    <row r="109" spans="1:4" x14ac:dyDescent="0.3">
      <c r="A109" s="59" t="s">
        <v>441</v>
      </c>
      <c r="B109" s="59" t="s">
        <v>442</v>
      </c>
      <c r="C109" s="59">
        <v>1</v>
      </c>
      <c r="D109" s="59" t="s">
        <v>440</v>
      </c>
    </row>
    <row r="110" spans="1:4" x14ac:dyDescent="0.3">
      <c r="A110" s="59" t="s">
        <v>443</v>
      </c>
      <c r="B110" s="59" t="s">
        <v>444</v>
      </c>
      <c r="C110" s="59">
        <v>0</v>
      </c>
      <c r="D110" s="59" t="s">
        <v>445</v>
      </c>
    </row>
    <row r="111" spans="1:4" x14ac:dyDescent="0.3">
      <c r="A111" s="59" t="s">
        <v>446</v>
      </c>
      <c r="B111" s="59" t="s">
        <v>447</v>
      </c>
      <c r="C111" s="59">
        <v>0</v>
      </c>
      <c r="D111" s="59" t="s">
        <v>448</v>
      </c>
    </row>
    <row r="112" spans="1:4" x14ac:dyDescent="0.3">
      <c r="A112" s="59" t="s">
        <v>449</v>
      </c>
      <c r="B112" s="59" t="s">
        <v>144</v>
      </c>
      <c r="C112" s="59">
        <v>0</v>
      </c>
      <c r="D112" s="59" t="s">
        <v>450</v>
      </c>
    </row>
    <row r="113" spans="1:4" x14ac:dyDescent="0.3">
      <c r="A113" s="59" t="s">
        <v>451</v>
      </c>
      <c r="B113" s="59" t="s">
        <v>452</v>
      </c>
      <c r="C113" s="59">
        <v>0</v>
      </c>
      <c r="D113" s="59" t="s">
        <v>453</v>
      </c>
    </row>
    <row r="114" spans="1:4" x14ac:dyDescent="0.3">
      <c r="A114" s="59" t="s">
        <v>454</v>
      </c>
      <c r="B114" s="59" t="s">
        <v>455</v>
      </c>
      <c r="C114" s="59">
        <v>0</v>
      </c>
      <c r="D114" s="59" t="s">
        <v>456</v>
      </c>
    </row>
    <row r="115" spans="1:4" x14ac:dyDescent="0.3">
      <c r="A115" s="59" t="s">
        <v>457</v>
      </c>
      <c r="B115" s="59" t="s">
        <v>458</v>
      </c>
      <c r="C115" s="60">
        <v>106250000000</v>
      </c>
      <c r="D115" s="59" t="s">
        <v>459</v>
      </c>
    </row>
    <row r="116" spans="1:4" x14ac:dyDescent="0.3">
      <c r="A116" s="59" t="s">
        <v>460</v>
      </c>
      <c r="B116" s="59" t="s">
        <v>85</v>
      </c>
      <c r="C116" s="59">
        <v>0</v>
      </c>
      <c r="D116" s="59" t="s">
        <v>461</v>
      </c>
    </row>
    <row r="117" spans="1:4" x14ac:dyDescent="0.3">
      <c r="A117" s="59" t="s">
        <v>460</v>
      </c>
      <c r="B117" s="59" t="s">
        <v>462</v>
      </c>
      <c r="C117" s="59">
        <v>0</v>
      </c>
      <c r="D117" s="59" t="s">
        <v>463</v>
      </c>
    </row>
    <row r="118" spans="1:4" x14ac:dyDescent="0.3">
      <c r="A118" s="59" t="s">
        <v>464</v>
      </c>
      <c r="B118" s="59" t="s">
        <v>89</v>
      </c>
      <c r="C118" s="59">
        <v>100</v>
      </c>
      <c r="D118" s="59" t="s">
        <v>465</v>
      </c>
    </row>
    <row r="119" spans="1:4" x14ac:dyDescent="0.3">
      <c r="A119" s="59" t="s">
        <v>466</v>
      </c>
      <c r="B119" s="59" t="s">
        <v>91</v>
      </c>
      <c r="C119" s="59" t="s">
        <v>467</v>
      </c>
      <c r="D119" s="59" t="s">
        <v>468</v>
      </c>
    </row>
    <row r="120" spans="1:4" x14ac:dyDescent="0.3">
      <c r="A120" s="59" t="s">
        <v>469</v>
      </c>
      <c r="B120" s="59" t="s">
        <v>470</v>
      </c>
      <c r="C120" s="59">
        <v>0.02</v>
      </c>
      <c r="D120" s="59" t="s">
        <v>471</v>
      </c>
    </row>
    <row r="121" spans="1:4" x14ac:dyDescent="0.3">
      <c r="A121" s="59" t="s">
        <v>472</v>
      </c>
      <c r="B121" s="59" t="s">
        <v>96</v>
      </c>
      <c r="C121" s="59">
        <v>0.02</v>
      </c>
      <c r="D121" s="59" t="s">
        <v>473</v>
      </c>
    </row>
    <row r="122" spans="1:4" x14ac:dyDescent="0.3">
      <c r="A122" s="59" t="s">
        <v>474</v>
      </c>
      <c r="B122" s="59" t="s">
        <v>475</v>
      </c>
      <c r="C122" s="59">
        <v>0</v>
      </c>
      <c r="D122" s="59" t="s">
        <v>476</v>
      </c>
    </row>
    <row r="123" spans="1:4" x14ac:dyDescent="0.3">
      <c r="A123" s="59" t="s">
        <v>477</v>
      </c>
      <c r="B123" s="59" t="s">
        <v>478</v>
      </c>
      <c r="C123" s="59">
        <v>0</v>
      </c>
      <c r="D123" s="59" t="s">
        <v>479</v>
      </c>
    </row>
    <row r="124" spans="1:4" x14ac:dyDescent="0.3">
      <c r="A124" s="59" t="s">
        <v>480</v>
      </c>
      <c r="B124" s="59" t="s">
        <v>481</v>
      </c>
      <c r="C124" s="59">
        <v>1</v>
      </c>
      <c r="D124" s="59" t="s">
        <v>482</v>
      </c>
    </row>
    <row r="125" spans="1:4" x14ac:dyDescent="0.3">
      <c r="A125" s="59" t="s">
        <v>483</v>
      </c>
      <c r="B125" s="59" t="s">
        <v>484</v>
      </c>
      <c r="C125" s="59">
        <v>1</v>
      </c>
      <c r="D125" s="59" t="s">
        <v>485</v>
      </c>
    </row>
    <row r="126" spans="1:4" x14ac:dyDescent="0.3">
      <c r="A126" s="59" t="s">
        <v>486</v>
      </c>
      <c r="B126" s="59" t="s">
        <v>487</v>
      </c>
      <c r="C126" s="59">
        <v>0</v>
      </c>
      <c r="D126" s="59" t="s">
        <v>488</v>
      </c>
    </row>
    <row r="127" spans="1:4" x14ac:dyDescent="0.3">
      <c r="A127" s="59" t="s">
        <v>489</v>
      </c>
      <c r="B127" s="59" t="s">
        <v>76</v>
      </c>
      <c r="C127" s="59">
        <v>0</v>
      </c>
      <c r="D127" s="59" t="s">
        <v>490</v>
      </c>
    </row>
    <row r="128" spans="1:4" x14ac:dyDescent="0.3">
      <c r="A128" s="59" t="s">
        <v>491</v>
      </c>
      <c r="B128" s="59" t="s">
        <v>492</v>
      </c>
      <c r="C128" s="59">
        <v>0</v>
      </c>
      <c r="D128" s="59" t="s">
        <v>493</v>
      </c>
    </row>
    <row r="129" spans="1:4" x14ac:dyDescent="0.3">
      <c r="A129" s="59" t="s">
        <v>494</v>
      </c>
      <c r="B129" s="59" t="s">
        <v>495</v>
      </c>
      <c r="C129" s="59">
        <v>1</v>
      </c>
      <c r="D129" s="59" t="s">
        <v>496</v>
      </c>
    </row>
    <row r="130" spans="1:4" x14ac:dyDescent="0.3">
      <c r="A130" s="59" t="s">
        <v>497</v>
      </c>
      <c r="B130" s="59" t="s">
        <v>498</v>
      </c>
      <c r="C130" s="59">
        <v>1</v>
      </c>
      <c r="D130" s="59" t="s">
        <v>499</v>
      </c>
    </row>
    <row r="131" spans="1:4" x14ac:dyDescent="0.3">
      <c r="A131" s="59" t="s">
        <v>500</v>
      </c>
      <c r="B131" s="59" t="s">
        <v>501</v>
      </c>
      <c r="C131" s="59">
        <v>1</v>
      </c>
      <c r="D131" s="59" t="s">
        <v>502</v>
      </c>
    </row>
    <row r="132" spans="1:4" x14ac:dyDescent="0.3">
      <c r="A132" s="59" t="s">
        <v>503</v>
      </c>
      <c r="B132" s="59" t="s">
        <v>504</v>
      </c>
      <c r="C132" s="59">
        <v>0</v>
      </c>
      <c r="D132" s="59" t="s">
        <v>502</v>
      </c>
    </row>
    <row r="133" spans="1:4" x14ac:dyDescent="0.3">
      <c r="A133" s="59" t="s">
        <v>505</v>
      </c>
      <c r="B133" s="59" t="s">
        <v>506</v>
      </c>
      <c r="C133" s="60">
        <v>1.0000000000000001E-5</v>
      </c>
      <c r="D133" s="59" t="s">
        <v>507</v>
      </c>
    </row>
    <row r="134" spans="1:4" x14ac:dyDescent="0.3">
      <c r="A134" s="59" t="s">
        <v>508</v>
      </c>
      <c r="B134" s="59" t="s">
        <v>7</v>
      </c>
      <c r="C134" s="59">
        <v>0</v>
      </c>
      <c r="D134" s="59" t="s">
        <v>509</v>
      </c>
    </row>
    <row r="135" spans="1:4" x14ac:dyDescent="0.3">
      <c r="A135" s="59" t="s">
        <v>510</v>
      </c>
      <c r="B135" s="59" t="s">
        <v>11</v>
      </c>
      <c r="C135" s="59">
        <v>1</v>
      </c>
      <c r="D135" s="59" t="s">
        <v>511</v>
      </c>
    </row>
    <row r="136" spans="1:4" x14ac:dyDescent="0.3">
      <c r="A136" s="59" t="s">
        <v>512</v>
      </c>
      <c r="B136" s="59" t="s">
        <v>15</v>
      </c>
      <c r="C136" s="59">
        <v>1</v>
      </c>
      <c r="D136" s="59" t="s">
        <v>513</v>
      </c>
    </row>
    <row r="137" spans="1:4" x14ac:dyDescent="0.3">
      <c r="A137" s="59" t="s">
        <v>514</v>
      </c>
      <c r="B137" s="59" t="s">
        <v>515</v>
      </c>
      <c r="C137" s="59">
        <v>0</v>
      </c>
      <c r="D137" s="59" t="s">
        <v>516</v>
      </c>
    </row>
    <row r="138" spans="1:4" x14ac:dyDescent="0.3">
      <c r="A138" s="59" t="s">
        <v>517</v>
      </c>
      <c r="B138" s="59" t="s">
        <v>27</v>
      </c>
      <c r="C138" s="59">
        <v>0</v>
      </c>
      <c r="D138" s="59" t="s">
        <v>518</v>
      </c>
    </row>
    <row r="139" spans="1:4" x14ac:dyDescent="0.3">
      <c r="A139" s="59" t="s">
        <v>519</v>
      </c>
      <c r="B139" s="59" t="s">
        <v>520</v>
      </c>
      <c r="C139" s="59">
        <v>0</v>
      </c>
      <c r="D139" s="59" t="s">
        <v>521</v>
      </c>
    </row>
    <row r="140" spans="1:4" x14ac:dyDescent="0.3">
      <c r="A140" s="59" t="s">
        <v>522</v>
      </c>
      <c r="B140" s="59" t="s">
        <v>523</v>
      </c>
      <c r="C140" s="59">
        <v>1</v>
      </c>
      <c r="D140" s="59" t="s">
        <v>524</v>
      </c>
    </row>
    <row r="141" spans="1:4" x14ac:dyDescent="0.3">
      <c r="A141" s="59" t="s">
        <v>525</v>
      </c>
      <c r="B141" s="59" t="s">
        <v>526</v>
      </c>
      <c r="C141" s="59">
        <v>1</v>
      </c>
      <c r="D141" s="59" t="s">
        <v>527</v>
      </c>
    </row>
    <row r="142" spans="1:4" x14ac:dyDescent="0.3">
      <c r="A142" s="59" t="s">
        <v>528</v>
      </c>
      <c r="B142" s="59" t="s">
        <v>95</v>
      </c>
      <c r="C142" s="59">
        <v>0</v>
      </c>
      <c r="D142" s="59" t="s">
        <v>529</v>
      </c>
    </row>
    <row r="143" spans="1:4" x14ac:dyDescent="0.3">
      <c r="A143" s="59" t="s">
        <v>530</v>
      </c>
      <c r="B143" s="59" t="s">
        <v>531</v>
      </c>
      <c r="C143" s="59">
        <v>0</v>
      </c>
      <c r="D143" s="59" t="s">
        <v>368</v>
      </c>
    </row>
    <row r="144" spans="1:4" x14ac:dyDescent="0.3">
      <c r="A144" s="59" t="s">
        <v>532</v>
      </c>
      <c r="B144" s="59" t="s">
        <v>533</v>
      </c>
      <c r="C144" s="59">
        <v>0</v>
      </c>
      <c r="D144" s="59" t="s">
        <v>368</v>
      </c>
    </row>
    <row r="145" spans="1:4" x14ac:dyDescent="0.3">
      <c r="A145" s="59" t="s">
        <v>534</v>
      </c>
      <c r="B145" s="59" t="s">
        <v>535</v>
      </c>
      <c r="C145" s="59">
        <v>0</v>
      </c>
      <c r="D145" s="59" t="s">
        <v>536</v>
      </c>
    </row>
    <row r="146" spans="1:4" x14ac:dyDescent="0.3">
      <c r="A146" s="59" t="s">
        <v>537</v>
      </c>
      <c r="B146" s="59" t="s">
        <v>538</v>
      </c>
      <c r="C146" s="59">
        <v>0</v>
      </c>
      <c r="D146" s="59" t="s">
        <v>539</v>
      </c>
    </row>
    <row r="147" spans="1:4" x14ac:dyDescent="0.3">
      <c r="A147" s="59" t="s">
        <v>540</v>
      </c>
      <c r="B147" s="59" t="s">
        <v>19</v>
      </c>
      <c r="C147" s="59" t="s">
        <v>541</v>
      </c>
      <c r="D147" s="59" t="s">
        <v>542</v>
      </c>
    </row>
    <row r="148" spans="1:4" x14ac:dyDescent="0.3">
      <c r="A148" s="59" t="s">
        <v>543</v>
      </c>
      <c r="B148" s="59" t="s">
        <v>544</v>
      </c>
      <c r="C148" s="59">
        <v>0</v>
      </c>
      <c r="D148" s="59" t="s">
        <v>545</v>
      </c>
    </row>
    <row r="149" spans="1:4" x14ac:dyDescent="0.3">
      <c r="A149" s="59" t="s">
        <v>546</v>
      </c>
      <c r="B149" s="59" t="s">
        <v>547</v>
      </c>
      <c r="C149" s="59" t="s">
        <v>264</v>
      </c>
      <c r="D149" s="59" t="s">
        <v>548</v>
      </c>
    </row>
    <row r="150" spans="1:4" x14ac:dyDescent="0.3">
      <c r="A150" s="59" t="s">
        <v>549</v>
      </c>
      <c r="B150" s="59" t="s">
        <v>40</v>
      </c>
      <c r="C150" s="59">
        <v>0</v>
      </c>
      <c r="D150" s="59" t="s">
        <v>550</v>
      </c>
    </row>
    <row r="151" spans="1:4" x14ac:dyDescent="0.3">
      <c r="A151" s="59" t="s">
        <v>551</v>
      </c>
      <c r="B151" s="59" t="s">
        <v>552</v>
      </c>
      <c r="C151" s="59">
        <v>0</v>
      </c>
      <c r="D151" s="59" t="s">
        <v>553</v>
      </c>
    </row>
    <row r="152" spans="1:4" x14ac:dyDescent="0.3">
      <c r="A152" s="59" t="s">
        <v>554</v>
      </c>
      <c r="B152" s="59" t="s">
        <v>555</v>
      </c>
      <c r="C152" s="59">
        <v>0.01</v>
      </c>
      <c r="D152" s="59" t="s">
        <v>556</v>
      </c>
    </row>
    <row r="153" spans="1:4" x14ac:dyDescent="0.3">
      <c r="A153" s="59" t="s">
        <v>557</v>
      </c>
      <c r="B153" s="59" t="s">
        <v>558</v>
      </c>
      <c r="C153" s="59">
        <v>1E-3</v>
      </c>
      <c r="D153" s="59" t="s">
        <v>559</v>
      </c>
    </row>
    <row r="154" spans="1:4" x14ac:dyDescent="0.3">
      <c r="A154" s="59" t="s">
        <v>560</v>
      </c>
      <c r="B154" s="59" t="s">
        <v>561</v>
      </c>
      <c r="C154" s="59">
        <v>0.01</v>
      </c>
      <c r="D154" s="59" t="s">
        <v>562</v>
      </c>
    </row>
    <row r="155" spans="1:4" x14ac:dyDescent="0.3">
      <c r="A155" s="59" t="s">
        <v>563</v>
      </c>
      <c r="B155" s="59" t="s">
        <v>38</v>
      </c>
      <c r="C155" s="59">
        <v>1</v>
      </c>
      <c r="D155" s="59" t="s">
        <v>564</v>
      </c>
    </row>
    <row r="156" spans="1:4" x14ac:dyDescent="0.3">
      <c r="A156" s="59" t="s">
        <v>565</v>
      </c>
      <c r="B156" s="59" t="s">
        <v>172</v>
      </c>
      <c r="C156" s="59">
        <v>0</v>
      </c>
      <c r="D156" s="59" t="s">
        <v>566</v>
      </c>
    </row>
    <row r="157" spans="1:4" x14ac:dyDescent="0.3">
      <c r="A157" s="59" t="s">
        <v>567</v>
      </c>
      <c r="B157" s="59" t="s">
        <v>176</v>
      </c>
      <c r="C157" s="59">
        <v>5.0000000000000001E-3</v>
      </c>
      <c r="D157" s="59" t="s">
        <v>568</v>
      </c>
    </row>
    <row r="158" spans="1:4" x14ac:dyDescent="0.3">
      <c r="A158" s="59" t="s">
        <v>569</v>
      </c>
      <c r="B158" s="59" t="s">
        <v>570</v>
      </c>
      <c r="C158" s="59">
        <v>5</v>
      </c>
      <c r="D158" s="59" t="s">
        <v>571</v>
      </c>
    </row>
    <row r="159" spans="1:4" x14ac:dyDescent="0.3">
      <c r="A159" s="59" t="s">
        <v>572</v>
      </c>
      <c r="B159" s="59" t="s">
        <v>573</v>
      </c>
      <c r="C159" s="59">
        <v>0</v>
      </c>
      <c r="D159" s="59" t="s">
        <v>574</v>
      </c>
    </row>
    <row r="160" spans="1:4" x14ac:dyDescent="0.3">
      <c r="A160" s="59" t="s">
        <v>575</v>
      </c>
      <c r="B160" s="59" t="s">
        <v>61</v>
      </c>
      <c r="C160" s="59">
        <v>8.0000000000000002E-3</v>
      </c>
      <c r="D160" s="59" t="s">
        <v>576</v>
      </c>
    </row>
    <row r="161" spans="1:4" x14ac:dyDescent="0.3">
      <c r="A161" s="59" t="s">
        <v>577</v>
      </c>
      <c r="B161" s="59" t="s">
        <v>578</v>
      </c>
      <c r="C161" s="59">
        <v>1</v>
      </c>
      <c r="D161" s="59" t="s">
        <v>579</v>
      </c>
    </row>
    <row r="162" spans="1:4" x14ac:dyDescent="0.3">
      <c r="A162" s="59" t="s">
        <v>580</v>
      </c>
      <c r="B162" s="59" t="s">
        <v>581</v>
      </c>
      <c r="C162" s="59">
        <v>0</v>
      </c>
      <c r="D162" s="59" t="s">
        <v>582</v>
      </c>
    </row>
    <row r="163" spans="1:4" x14ac:dyDescent="0.3">
      <c r="A163" s="59" t="s">
        <v>583</v>
      </c>
      <c r="B163" s="59" t="s">
        <v>584</v>
      </c>
      <c r="C163" s="59">
        <v>0</v>
      </c>
      <c r="D163" s="59" t="s">
        <v>582</v>
      </c>
    </row>
    <row r="164" spans="1:4" x14ac:dyDescent="0.3">
      <c r="A164" s="59" t="s">
        <v>585</v>
      </c>
      <c r="B164" s="59" t="s">
        <v>65</v>
      </c>
      <c r="C164" s="59">
        <v>0</v>
      </c>
      <c r="D164" s="59" t="s">
        <v>586</v>
      </c>
    </row>
    <row r="165" spans="1:4" x14ac:dyDescent="0.3">
      <c r="A165" s="59" t="s">
        <v>587</v>
      </c>
      <c r="B165" s="59" t="s">
        <v>102</v>
      </c>
      <c r="C165" s="59">
        <v>0</v>
      </c>
      <c r="D165" s="59" t="s">
        <v>588</v>
      </c>
    </row>
    <row r="166" spans="1:4" x14ac:dyDescent="0.3">
      <c r="A166" s="59" t="s">
        <v>589</v>
      </c>
      <c r="B166" s="59" t="s">
        <v>590</v>
      </c>
      <c r="C166" s="59">
        <v>5</v>
      </c>
      <c r="D166" s="59" t="s">
        <v>591</v>
      </c>
    </row>
    <row r="167" spans="1:4" x14ac:dyDescent="0.3">
      <c r="A167" s="59" t="s">
        <v>592</v>
      </c>
      <c r="B167" s="59" t="s">
        <v>119</v>
      </c>
      <c r="C167" s="59">
        <v>0</v>
      </c>
      <c r="D167" s="59" t="s">
        <v>593</v>
      </c>
    </row>
    <row r="168" spans="1:4" x14ac:dyDescent="0.3">
      <c r="A168" s="59" t="s">
        <v>594</v>
      </c>
      <c r="B168" s="59" t="s">
        <v>595</v>
      </c>
      <c r="C168" s="59">
        <v>0</v>
      </c>
      <c r="D168" s="59" t="s">
        <v>596</v>
      </c>
    </row>
    <row r="169" spans="1:4" x14ac:dyDescent="0.3">
      <c r="A169" s="59" t="s">
        <v>597</v>
      </c>
      <c r="B169" s="59" t="s">
        <v>598</v>
      </c>
      <c r="C169" s="59">
        <v>0.6</v>
      </c>
      <c r="D169" s="59" t="s">
        <v>599</v>
      </c>
    </row>
    <row r="170" spans="1:4" x14ac:dyDescent="0.3">
      <c r="A170" s="59" t="s">
        <v>600</v>
      </c>
      <c r="B170" s="59" t="s">
        <v>110</v>
      </c>
      <c r="C170" s="59">
        <v>0</v>
      </c>
      <c r="D170" s="59" t="s">
        <v>601</v>
      </c>
    </row>
    <row r="171" spans="1:4" x14ac:dyDescent="0.3">
      <c r="A171" s="59" t="s">
        <v>602</v>
      </c>
      <c r="B171" s="59" t="s">
        <v>105</v>
      </c>
      <c r="C171" s="59">
        <v>0</v>
      </c>
      <c r="D171" s="59" t="s">
        <v>603</v>
      </c>
    </row>
    <row r="172" spans="1:4" x14ac:dyDescent="0.3">
      <c r="A172" s="59" t="s">
        <v>604</v>
      </c>
      <c r="B172" s="59" t="s">
        <v>605</v>
      </c>
      <c r="C172" s="59">
        <v>0</v>
      </c>
      <c r="D172" s="59" t="s">
        <v>606</v>
      </c>
    </row>
    <row r="173" spans="1:4" x14ac:dyDescent="0.3">
      <c r="A173" s="59" t="s">
        <v>607</v>
      </c>
      <c r="B173" s="59" t="s">
        <v>133</v>
      </c>
      <c r="C173" s="59">
        <v>0</v>
      </c>
      <c r="D173" s="59" t="s">
        <v>608</v>
      </c>
    </row>
    <row r="174" spans="1:4" x14ac:dyDescent="0.3">
      <c r="A174" s="59" t="s">
        <v>609</v>
      </c>
      <c r="B174" s="59" t="s">
        <v>610</v>
      </c>
      <c r="C174" s="59">
        <v>0</v>
      </c>
      <c r="D174" s="59" t="s">
        <v>611</v>
      </c>
    </row>
    <row r="175" spans="1:4" x14ac:dyDescent="0.3">
      <c r="A175" s="59" t="s">
        <v>612</v>
      </c>
      <c r="B175" s="59" t="s">
        <v>122</v>
      </c>
      <c r="C175" s="59">
        <v>1</v>
      </c>
      <c r="D175" s="59" t="s">
        <v>613</v>
      </c>
    </row>
    <row r="176" spans="1:4" x14ac:dyDescent="0.3">
      <c r="A176" s="59" t="s">
        <v>614</v>
      </c>
      <c r="B176" s="59" t="s">
        <v>167</v>
      </c>
      <c r="C176" s="59">
        <v>1</v>
      </c>
      <c r="D176" s="59" t="s">
        <v>615</v>
      </c>
    </row>
    <row r="177" spans="1:4" x14ac:dyDescent="0.3">
      <c r="A177" s="59" t="s">
        <v>616</v>
      </c>
      <c r="B177" s="59" t="s">
        <v>171</v>
      </c>
      <c r="C177" s="59">
        <v>0</v>
      </c>
      <c r="D177" s="59" t="s">
        <v>617</v>
      </c>
    </row>
    <row r="178" spans="1:4" x14ac:dyDescent="0.3">
      <c r="A178" s="59" t="s">
        <v>618</v>
      </c>
      <c r="B178" s="59" t="s">
        <v>619</v>
      </c>
      <c r="C178" s="59">
        <v>0</v>
      </c>
      <c r="D178" s="59" t="s">
        <v>620</v>
      </c>
    </row>
    <row r="179" spans="1:4" x14ac:dyDescent="0.3">
      <c r="A179" s="59" t="s">
        <v>621</v>
      </c>
      <c r="B179" s="59" t="s">
        <v>622</v>
      </c>
      <c r="C179" s="59">
        <v>0</v>
      </c>
      <c r="D179" s="59" t="s">
        <v>623</v>
      </c>
    </row>
    <row r="180" spans="1:4" x14ac:dyDescent="0.3">
      <c r="A180" s="59" t="s">
        <v>624</v>
      </c>
      <c r="B180" s="59" t="s">
        <v>625</v>
      </c>
      <c r="C180" s="59">
        <v>0</v>
      </c>
      <c r="D180" s="59" t="s">
        <v>626</v>
      </c>
    </row>
    <row r="181" spans="1:4" x14ac:dyDescent="0.3">
      <c r="A181" s="59" t="s">
        <v>627</v>
      </c>
      <c r="B181" s="59" t="s">
        <v>628</v>
      </c>
      <c r="C181" s="59">
        <v>1E-3</v>
      </c>
      <c r="D181" s="59" t="s">
        <v>629</v>
      </c>
    </row>
    <row r="182" spans="1:4" x14ac:dyDescent="0.3">
      <c r="A182" s="59" t="s">
        <v>630</v>
      </c>
      <c r="B182" s="59" t="s">
        <v>631</v>
      </c>
      <c r="C182" s="59" t="s">
        <v>632</v>
      </c>
      <c r="D182" s="59" t="s">
        <v>633</v>
      </c>
    </row>
    <row r="183" spans="1:4" x14ac:dyDescent="0.3">
      <c r="A183" s="59" t="s">
        <v>634</v>
      </c>
      <c r="B183" s="59" t="s">
        <v>635</v>
      </c>
      <c r="C183" s="59" t="s">
        <v>636</v>
      </c>
      <c r="D183" s="59" t="s">
        <v>637</v>
      </c>
    </row>
    <row r="184" spans="1:4" x14ac:dyDescent="0.3">
      <c r="A184" s="59" t="s">
        <v>638</v>
      </c>
      <c r="B184" s="59" t="s">
        <v>74</v>
      </c>
      <c r="C184" s="59" t="s">
        <v>75</v>
      </c>
      <c r="D184" s="59" t="s">
        <v>639</v>
      </c>
    </row>
    <row r="185" spans="1:4" x14ac:dyDescent="0.3">
      <c r="A185" s="59" t="s">
        <v>640</v>
      </c>
      <c r="B185" s="59" t="s">
        <v>641</v>
      </c>
      <c r="C185" s="59" t="s">
        <v>75</v>
      </c>
      <c r="D185" s="59" t="s">
        <v>642</v>
      </c>
    </row>
    <row r="186" spans="1:4" x14ac:dyDescent="0.3">
      <c r="A186" s="59" t="s">
        <v>643</v>
      </c>
      <c r="B186" s="59" t="s">
        <v>644</v>
      </c>
      <c r="C186" s="59">
        <v>0</v>
      </c>
      <c r="D186" s="59" t="s">
        <v>645</v>
      </c>
    </row>
    <row r="187" spans="1:4" x14ac:dyDescent="0.3">
      <c r="A187" s="59" t="s">
        <v>646</v>
      </c>
      <c r="B187" s="59" t="s">
        <v>34</v>
      </c>
      <c r="C187" s="59" t="s">
        <v>264</v>
      </c>
      <c r="D187" s="59" t="s">
        <v>647</v>
      </c>
    </row>
    <row r="188" spans="1:4" x14ac:dyDescent="0.3">
      <c r="A188" s="59" t="s">
        <v>648</v>
      </c>
      <c r="B188" s="59" t="s">
        <v>649</v>
      </c>
      <c r="C188" s="59" t="s">
        <v>650</v>
      </c>
      <c r="D188" s="59" t="s">
        <v>651</v>
      </c>
    </row>
    <row r="189" spans="1:4" x14ac:dyDescent="0.3">
      <c r="A189" s="59" t="s">
        <v>652</v>
      </c>
      <c r="B189" s="59" t="s">
        <v>653</v>
      </c>
      <c r="C189" s="59">
        <v>0</v>
      </c>
      <c r="D189" s="59" t="s">
        <v>654</v>
      </c>
    </row>
    <row r="190" spans="1:4" x14ac:dyDescent="0.3">
      <c r="A190" s="59" t="s">
        <v>655</v>
      </c>
      <c r="B190" s="59" t="s">
        <v>656</v>
      </c>
      <c r="C190" s="59">
        <v>0</v>
      </c>
      <c r="D190" s="59" t="s">
        <v>657</v>
      </c>
    </row>
    <row r="191" spans="1:4" x14ac:dyDescent="0.3">
      <c r="A191" s="59" t="s">
        <v>658</v>
      </c>
      <c r="B191" s="59" t="s">
        <v>659</v>
      </c>
      <c r="C191" s="59">
        <v>0</v>
      </c>
      <c r="D191" s="59" t="s">
        <v>660</v>
      </c>
    </row>
    <row r="192" spans="1:4" x14ac:dyDescent="0.3">
      <c r="A192" s="59" t="s">
        <v>661</v>
      </c>
      <c r="B192" s="59" t="s">
        <v>662</v>
      </c>
      <c r="C192" s="59">
        <v>0</v>
      </c>
      <c r="D192" s="59" t="s">
        <v>663</v>
      </c>
    </row>
    <row r="193" spans="1:4" x14ac:dyDescent="0.3">
      <c r="A193" s="59" t="s">
        <v>664</v>
      </c>
      <c r="B193" s="59" t="s">
        <v>665</v>
      </c>
      <c r="C193" s="59">
        <v>0</v>
      </c>
      <c r="D193" s="59" t="s">
        <v>666</v>
      </c>
    </row>
    <row r="194" spans="1:4" x14ac:dyDescent="0.3">
      <c r="A194" s="59" t="s">
        <v>667</v>
      </c>
      <c r="B194" s="59" t="s">
        <v>668</v>
      </c>
      <c r="C194" s="59">
        <v>0</v>
      </c>
      <c r="D194" s="59" t="s">
        <v>669</v>
      </c>
    </row>
    <row r="195" spans="1:4" x14ac:dyDescent="0.3">
      <c r="A195" s="59" t="s">
        <v>670</v>
      </c>
      <c r="B195" s="59" t="s">
        <v>671</v>
      </c>
      <c r="C195" s="59">
        <v>0</v>
      </c>
      <c r="D195" s="59" t="s">
        <v>672</v>
      </c>
    </row>
    <row r="196" spans="1:4" x14ac:dyDescent="0.3">
      <c r="A196" s="59" t="s">
        <v>673</v>
      </c>
      <c r="B196" s="59" t="s">
        <v>674</v>
      </c>
      <c r="C196" s="59">
        <v>0.75</v>
      </c>
      <c r="D196" s="59" t="s">
        <v>675</v>
      </c>
    </row>
    <row r="197" spans="1:4" x14ac:dyDescent="0.3">
      <c r="A197" s="59" t="s">
        <v>676</v>
      </c>
      <c r="B197" s="59" t="s">
        <v>677</v>
      </c>
      <c r="C197" s="59">
        <v>0</v>
      </c>
      <c r="D197" s="59" t="s">
        <v>678</v>
      </c>
    </row>
    <row r="198" spans="1:4" x14ac:dyDescent="0.3">
      <c r="A198" s="59" t="s">
        <v>679</v>
      </c>
      <c r="B198" s="59" t="s">
        <v>680</v>
      </c>
      <c r="C198" s="59">
        <v>0</v>
      </c>
      <c r="D198" s="59" t="s">
        <v>681</v>
      </c>
    </row>
    <row r="199" spans="1:4" x14ac:dyDescent="0.3">
      <c r="A199" s="59" t="s">
        <v>682</v>
      </c>
      <c r="B199" s="59" t="s">
        <v>683</v>
      </c>
      <c r="C199" s="59">
        <v>0</v>
      </c>
      <c r="D199" s="59" t="s">
        <v>684</v>
      </c>
    </row>
    <row r="200" spans="1:4" x14ac:dyDescent="0.3">
      <c r="A200" s="59" t="s">
        <v>685</v>
      </c>
      <c r="B200" s="59" t="s">
        <v>686</v>
      </c>
      <c r="C200" s="59">
        <v>0</v>
      </c>
      <c r="D200" s="59" t="s">
        <v>687</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8"/>
  <sheetViews>
    <sheetView topLeftCell="A4" workbookViewId="0">
      <selection activeCell="G18" sqref="G18"/>
    </sheetView>
  </sheetViews>
  <sheetFormatPr defaultRowHeight="14.4" x14ac:dyDescent="0.3"/>
  <cols>
    <col min="1" max="1" width="33.21875" customWidth="1"/>
    <col min="2" max="2" width="12.33203125" style="2" customWidth="1"/>
    <col min="3" max="3" width="14.77734375" customWidth="1"/>
    <col min="4" max="4" width="17.77734375" customWidth="1"/>
    <col min="7" max="7" width="23.77734375" customWidth="1"/>
    <col min="8" max="8" width="19.33203125" customWidth="1"/>
    <col min="9" max="9" width="11.77734375" customWidth="1"/>
  </cols>
  <sheetData>
    <row r="1" spans="1:9" x14ac:dyDescent="0.3">
      <c r="A1" s="9" t="s">
        <v>688</v>
      </c>
      <c r="B1" s="10" t="s">
        <v>689</v>
      </c>
      <c r="C1" s="9"/>
      <c r="D1" s="9"/>
      <c r="G1" s="6" t="s">
        <v>12</v>
      </c>
      <c r="H1" s="6" t="s">
        <v>690</v>
      </c>
      <c r="I1" s="6"/>
    </row>
    <row r="2" spans="1:9" x14ac:dyDescent="0.3">
      <c r="A2" s="9"/>
      <c r="B2" s="10"/>
      <c r="C2" s="9"/>
      <c r="D2" s="9"/>
      <c r="G2" s="6" t="s">
        <v>16</v>
      </c>
      <c r="H2" s="22">
        <v>6.3252300000000003E-3</v>
      </c>
      <c r="I2" s="6" t="s">
        <v>17</v>
      </c>
    </row>
    <row r="3" spans="1:9" x14ac:dyDescent="0.3">
      <c r="A3" s="18" t="s">
        <v>691</v>
      </c>
      <c r="B3" s="10"/>
      <c r="C3" s="9"/>
      <c r="D3" s="9"/>
      <c r="G3" s="6" t="s">
        <v>21</v>
      </c>
      <c r="H3" s="13">
        <v>87.5</v>
      </c>
      <c r="I3" s="6" t="s">
        <v>692</v>
      </c>
    </row>
    <row r="4" spans="1:9" x14ac:dyDescent="0.3">
      <c r="A4" s="17" t="s">
        <v>693</v>
      </c>
      <c r="B4" s="10"/>
      <c r="C4" s="9"/>
      <c r="D4" s="9"/>
    </row>
    <row r="5" spans="1:9" x14ac:dyDescent="0.3">
      <c r="A5" s="5" t="s">
        <v>113</v>
      </c>
      <c r="B5" s="6" t="s">
        <v>694</v>
      </c>
      <c r="C5" s="11"/>
      <c r="D5" s="12" t="s">
        <v>109</v>
      </c>
    </row>
    <row r="6" spans="1:9" x14ac:dyDescent="0.3">
      <c r="A6" s="5" t="s">
        <v>695</v>
      </c>
      <c r="B6" s="6" t="s">
        <v>694</v>
      </c>
      <c r="C6" s="11"/>
      <c r="D6" s="12" t="s">
        <v>109</v>
      </c>
      <c r="G6" s="21" t="s">
        <v>3</v>
      </c>
      <c r="H6" s="21" t="s">
        <v>4</v>
      </c>
      <c r="I6" s="21" t="s">
        <v>5</v>
      </c>
    </row>
    <row r="7" spans="1:9" x14ac:dyDescent="0.3">
      <c r="A7" s="5" t="s">
        <v>696</v>
      </c>
      <c r="B7" s="6" t="s">
        <v>697</v>
      </c>
      <c r="C7" s="11"/>
      <c r="D7" s="12" t="s">
        <v>109</v>
      </c>
      <c r="G7" s="6" t="s">
        <v>12</v>
      </c>
      <c r="H7" s="6" t="s">
        <v>698</v>
      </c>
      <c r="I7" s="6"/>
    </row>
    <row r="8" spans="1:9" x14ac:dyDescent="0.3">
      <c r="A8" s="5" t="s">
        <v>159</v>
      </c>
      <c r="B8" s="5" t="s">
        <v>699</v>
      </c>
      <c r="C8" s="12" t="s">
        <v>51</v>
      </c>
      <c r="D8" s="12" t="s">
        <v>109</v>
      </c>
      <c r="G8" s="6" t="s">
        <v>16</v>
      </c>
      <c r="H8" s="22">
        <v>6.1409999999999998E-3</v>
      </c>
      <c r="I8" s="6" t="s">
        <v>17</v>
      </c>
    </row>
    <row r="9" spans="1:9" x14ac:dyDescent="0.3">
      <c r="A9" s="5" t="s">
        <v>165</v>
      </c>
      <c r="B9" s="5">
        <v>1</v>
      </c>
      <c r="C9" s="13" t="s">
        <v>14</v>
      </c>
      <c r="D9" s="13"/>
      <c r="G9" s="6" t="s">
        <v>21</v>
      </c>
      <c r="H9" s="13">
        <v>90</v>
      </c>
      <c r="I9" s="6" t="s">
        <v>692</v>
      </c>
    </row>
    <row r="10" spans="1:9" x14ac:dyDescent="0.3">
      <c r="A10" s="5" t="s">
        <v>40</v>
      </c>
      <c r="B10" s="5">
        <v>1</v>
      </c>
      <c r="C10" s="6" t="s">
        <v>8</v>
      </c>
      <c r="D10" s="9"/>
    </row>
    <row r="11" spans="1:9" x14ac:dyDescent="0.3">
      <c r="A11" s="5" t="s">
        <v>506</v>
      </c>
      <c r="B11" s="5">
        <v>1.0000000000000001E-5</v>
      </c>
      <c r="C11" s="6"/>
      <c r="D11" s="9"/>
    </row>
    <row r="12" spans="1:9" x14ac:dyDescent="0.3">
      <c r="A12" s="5" t="s">
        <v>504</v>
      </c>
      <c r="B12" s="5">
        <v>1</v>
      </c>
      <c r="C12" s="6"/>
      <c r="D12" s="9"/>
      <c r="G12" s="61" t="s">
        <v>60</v>
      </c>
      <c r="H12" t="s">
        <v>700</v>
      </c>
    </row>
    <row r="13" spans="1:9" x14ac:dyDescent="0.3">
      <c r="A13" s="5" t="s">
        <v>641</v>
      </c>
      <c r="B13" s="5" t="s">
        <v>102</v>
      </c>
      <c r="C13" s="6"/>
      <c r="D13" s="9"/>
      <c r="G13" s="61" t="s">
        <v>60</v>
      </c>
      <c r="H13" t="s">
        <v>701</v>
      </c>
    </row>
    <row r="14" spans="1:9" x14ac:dyDescent="0.3">
      <c r="A14" s="5" t="s">
        <v>552</v>
      </c>
      <c r="B14" s="5">
        <v>0</v>
      </c>
      <c r="C14" s="6"/>
      <c r="D14" s="9"/>
    </row>
    <row r="15" spans="1:9" x14ac:dyDescent="0.3">
      <c r="A15" s="5" t="s">
        <v>504</v>
      </c>
      <c r="B15" s="5">
        <v>0</v>
      </c>
      <c r="C15" s="6"/>
      <c r="D15" s="9"/>
    </row>
    <row r="16" spans="1:9" x14ac:dyDescent="0.3">
      <c r="A16" s="5" t="s">
        <v>506</v>
      </c>
      <c r="B16" s="5">
        <v>9.9999999999999995E-7</v>
      </c>
      <c r="C16" s="6"/>
      <c r="D16" s="9"/>
      <c r="F16" s="1"/>
      <c r="G16" s="6" t="s">
        <v>19</v>
      </c>
      <c r="H16" s="24" t="s">
        <v>702</v>
      </c>
    </row>
    <row r="17" spans="1:7" x14ac:dyDescent="0.3">
      <c r="A17" s="16" t="s">
        <v>703</v>
      </c>
      <c r="B17" s="14">
        <v>0</v>
      </c>
      <c r="C17" s="9"/>
      <c r="D17" s="9"/>
      <c r="F17" s="1"/>
      <c r="G17" s="1"/>
    </row>
    <row r="18" spans="1:7" x14ac:dyDescent="0.3">
      <c r="A18" s="13" t="s">
        <v>9</v>
      </c>
      <c r="B18" s="13">
        <f>26.5625*2</f>
        <v>53.125</v>
      </c>
      <c r="C18" s="13" t="s">
        <v>10</v>
      </c>
      <c r="D18" s="9"/>
    </row>
    <row r="19" spans="1:7" x14ac:dyDescent="0.3">
      <c r="A19" s="5" t="s">
        <v>113</v>
      </c>
      <c r="B19" s="6" t="s">
        <v>704</v>
      </c>
      <c r="C19" s="13"/>
      <c r="D19" s="9"/>
    </row>
    <row r="20" spans="1:7" x14ac:dyDescent="0.3">
      <c r="A20" s="6" t="s">
        <v>65</v>
      </c>
      <c r="B20" s="6">
        <v>1</v>
      </c>
      <c r="C20" s="9"/>
      <c r="D20" s="9"/>
    </row>
    <row r="21" spans="1:7" x14ac:dyDescent="0.3">
      <c r="A21" s="14" t="s">
        <v>102</v>
      </c>
      <c r="B21" s="14">
        <v>1</v>
      </c>
      <c r="C21" s="9"/>
      <c r="D21" s="9"/>
    </row>
    <row r="22" spans="1:7" x14ac:dyDescent="0.3">
      <c r="A22" s="16" t="s">
        <v>595</v>
      </c>
      <c r="B22" s="14">
        <v>1</v>
      </c>
      <c r="C22" s="9"/>
      <c r="D22" s="9"/>
    </row>
    <row r="23" spans="1:7" x14ac:dyDescent="0.3">
      <c r="A23" s="6" t="s">
        <v>21</v>
      </c>
      <c r="B23" s="6" t="s">
        <v>705</v>
      </c>
      <c r="C23" s="9"/>
      <c r="D23" s="9"/>
    </row>
    <row r="24" spans="1:7" x14ac:dyDescent="0.3">
      <c r="A24" s="13" t="s">
        <v>72</v>
      </c>
      <c r="B24" s="13" t="s">
        <v>706</v>
      </c>
      <c r="C24" s="13" t="s">
        <v>22</v>
      </c>
      <c r="D24" s="13" t="s">
        <v>707</v>
      </c>
    </row>
    <row r="25" spans="1:7" x14ac:dyDescent="0.3">
      <c r="A25" s="18" t="s">
        <v>526</v>
      </c>
      <c r="B25" s="6">
        <v>1</v>
      </c>
      <c r="C25" s="6" t="s">
        <v>8</v>
      </c>
      <c r="D25" s="9"/>
    </row>
    <row r="26" spans="1:7" x14ac:dyDescent="0.3">
      <c r="A26" s="18" t="s">
        <v>533</v>
      </c>
      <c r="B26" s="6">
        <v>0</v>
      </c>
      <c r="C26" s="6" t="s">
        <v>8</v>
      </c>
      <c r="D26" s="9"/>
    </row>
    <row r="27" spans="1:7" x14ac:dyDescent="0.3">
      <c r="A27" s="18" t="s">
        <v>495</v>
      </c>
      <c r="B27" s="6">
        <v>1</v>
      </c>
      <c r="C27" s="6" t="s">
        <v>8</v>
      </c>
      <c r="D27" s="9"/>
    </row>
    <row r="28" spans="1:7" x14ac:dyDescent="0.3">
      <c r="A28" s="18" t="s">
        <v>501</v>
      </c>
      <c r="B28" s="6">
        <v>1</v>
      </c>
      <c r="C28" s="6" t="s">
        <v>8</v>
      </c>
      <c r="D28" s="9"/>
    </row>
    <row r="29" spans="1:7" x14ac:dyDescent="0.3">
      <c r="A29" s="6" t="s">
        <v>628</v>
      </c>
      <c r="B29" s="7">
        <v>1.0000000000000001E-5</v>
      </c>
      <c r="C29" s="6"/>
      <c r="D29" s="9"/>
    </row>
    <row r="30" spans="1:7" x14ac:dyDescent="0.3">
      <c r="A30" s="17" t="s">
        <v>246</v>
      </c>
      <c r="B30" s="15">
        <v>0.01</v>
      </c>
      <c r="C30" s="6"/>
      <c r="D30" s="6"/>
    </row>
    <row r="31" spans="1:7" x14ac:dyDescent="0.3">
      <c r="A31" s="17" t="s">
        <v>249</v>
      </c>
      <c r="B31" s="15">
        <v>0.7</v>
      </c>
      <c r="C31" s="6"/>
      <c r="D31" s="6"/>
    </row>
    <row r="32" spans="1:7" x14ac:dyDescent="0.3">
      <c r="A32" s="17" t="s">
        <v>252</v>
      </c>
      <c r="B32" s="15">
        <v>0.3</v>
      </c>
      <c r="C32" s="6"/>
      <c r="D32" s="6"/>
    </row>
    <row r="33" spans="1:5" x14ac:dyDescent="0.3">
      <c r="A33" s="17" t="s">
        <v>255</v>
      </c>
      <c r="B33" s="15">
        <v>0.3</v>
      </c>
      <c r="C33" s="6"/>
      <c r="D33" s="6"/>
    </row>
    <row r="34" spans="1:5" x14ac:dyDescent="0.3">
      <c r="A34" s="17" t="s">
        <v>258</v>
      </c>
      <c r="B34" s="15">
        <v>0.125</v>
      </c>
      <c r="C34" s="6"/>
      <c r="D34" s="6"/>
    </row>
    <row r="35" spans="1:5" x14ac:dyDescent="0.3">
      <c r="A35" s="4" t="s">
        <v>237</v>
      </c>
      <c r="B35" s="3">
        <v>0</v>
      </c>
      <c r="C35" s="4"/>
      <c r="D35" s="4" t="s">
        <v>708</v>
      </c>
    </row>
    <row r="36" spans="1:5" x14ac:dyDescent="0.3">
      <c r="A36" s="13" t="s">
        <v>131</v>
      </c>
      <c r="B36" s="5">
        <v>0.2</v>
      </c>
      <c r="C36" s="13"/>
      <c r="D36" s="13"/>
    </row>
    <row r="37" spans="1:5" x14ac:dyDescent="0.3">
      <c r="A37" s="18" t="s">
        <v>531</v>
      </c>
      <c r="B37" s="6">
        <v>0</v>
      </c>
      <c r="C37" s="6" t="s">
        <v>8</v>
      </c>
    </row>
    <row r="38" spans="1:5" x14ac:dyDescent="0.3">
      <c r="A38" s="4" t="s">
        <v>544</v>
      </c>
      <c r="B38" s="3">
        <v>1</v>
      </c>
      <c r="C38" s="4"/>
    </row>
    <row r="39" spans="1:5" ht="15" thickBot="1" x14ac:dyDescent="0.35"/>
    <row r="40" spans="1:5" ht="15" thickBot="1" x14ac:dyDescent="0.35">
      <c r="B40" s="38" t="s">
        <v>709</v>
      </c>
    </row>
    <row r="41" spans="1:5" x14ac:dyDescent="0.3">
      <c r="A41" s="6" t="s">
        <v>240</v>
      </c>
      <c r="B41" s="19">
        <v>0</v>
      </c>
      <c r="C41" s="6" t="s">
        <v>97</v>
      </c>
      <c r="D41" s="6"/>
      <c r="E41" s="1"/>
    </row>
    <row r="42" spans="1:5" x14ac:dyDescent="0.3">
      <c r="A42" s="6" t="s">
        <v>243</v>
      </c>
      <c r="B42" s="15">
        <v>0</v>
      </c>
      <c r="C42" s="6" t="s">
        <v>97</v>
      </c>
      <c r="D42" s="6"/>
      <c r="E42" s="1"/>
    </row>
    <row r="43" spans="1:5" x14ac:dyDescent="0.3">
      <c r="A43" s="37" t="s">
        <v>246</v>
      </c>
      <c r="B43" s="15">
        <v>0</v>
      </c>
      <c r="C43" s="13"/>
      <c r="D43" s="6"/>
      <c r="E43" s="1"/>
    </row>
    <row r="44" spans="1:5" x14ac:dyDescent="0.3">
      <c r="A44" s="37" t="s">
        <v>249</v>
      </c>
      <c r="B44" s="15">
        <v>0.7</v>
      </c>
      <c r="C44" s="13"/>
      <c r="D44" s="6"/>
      <c r="E44" s="1"/>
    </row>
    <row r="45" spans="1:5" x14ac:dyDescent="0.3">
      <c r="A45" s="37" t="s">
        <v>252</v>
      </c>
      <c r="B45" s="15">
        <v>0.3</v>
      </c>
      <c r="C45" s="13"/>
      <c r="D45" s="6"/>
      <c r="E45" s="1"/>
    </row>
    <row r="46" spans="1:5" x14ac:dyDescent="0.3">
      <c r="A46" s="37" t="s">
        <v>255</v>
      </c>
      <c r="B46" s="15">
        <v>0.3</v>
      </c>
      <c r="C46" s="13"/>
      <c r="D46" s="6"/>
    </row>
    <row r="47" spans="1:5" x14ac:dyDescent="0.3">
      <c r="A47" s="37" t="s">
        <v>258</v>
      </c>
      <c r="B47" s="15">
        <v>0.125</v>
      </c>
      <c r="C47" s="13"/>
      <c r="D47" s="6"/>
    </row>
    <row r="48" spans="1:5" x14ac:dyDescent="0.3">
      <c r="A48" s="37" t="s">
        <v>261</v>
      </c>
      <c r="B48" s="15">
        <v>0</v>
      </c>
      <c r="C48" s="6"/>
      <c r="D48" s="6"/>
    </row>
  </sheetData>
  <pageMargins left="0.7" right="0.7" top="0.75" bottom="0.75" header="0.3" footer="0.3"/>
  <pageSetup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4DBEB42CB08A44580314A7B5C9D1E29" ma:contentTypeVersion="6" ma:contentTypeDescription="Create a new document." ma:contentTypeScope="" ma:versionID="dd38a8d997c13aee3dec6f167eae0559">
  <xsd:schema xmlns:xsd="http://www.w3.org/2001/XMLSchema" xmlns:xs="http://www.w3.org/2001/XMLSchema" xmlns:p="http://schemas.microsoft.com/office/2006/metadata/properties" xmlns:ns2="64ef4aa9-7034-401c-98ab-f14ea4e946bc" xmlns:ns3="7641c481-d6a0-4572-b376-a53e5cc3d4bf" targetNamespace="http://schemas.microsoft.com/office/2006/metadata/properties" ma:root="true" ma:fieldsID="ff76c2eb539b68ef286dda99eeae42e6" ns2:_="" ns3:_="">
    <xsd:import namespace="64ef4aa9-7034-401c-98ab-f14ea4e946bc"/>
    <xsd:import namespace="7641c481-d6a0-4572-b376-a53e5cc3d4bf"/>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ef4aa9-7034-401c-98ab-f14ea4e946b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641c481-d6a0-4572-b376-a53e5cc3d4bf"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AC7833C-3DCD-4964-B836-1038177AE77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ef4aa9-7034-401c-98ab-f14ea4e946bc"/>
    <ds:schemaRef ds:uri="7641c481-d6a0-4572-b376-a53e5cc3d4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151900-39FC-4BC4-9AAC-CBD8C33FA9A8}">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E264E5A-D518-4FCD-9FF5-8BC1470A044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COM_Settings</vt:lpstr>
      <vt:lpstr>keywords_23-Aug-2022</vt:lpstr>
      <vt:lpstr>scratchpad</vt:lpstr>
      <vt:lpstr>COM_Settings!scale</vt:lpstr>
    </vt:vector>
  </TitlesOfParts>
  <Company>Intel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Young;Adee Ran</dc:creator>
  <cp:keywords>CTPClassification=CTP_IC:VisualMarkings=</cp:keywords>
  <cp:lastModifiedBy>Richard Mellitz</cp:lastModifiedBy>
  <dcterms:created xsi:type="dcterms:W3CDTF">2012-07-16T17:45:40Z</dcterms:created>
  <dcterms:modified xsi:type="dcterms:W3CDTF">2022-10-25T18:39:46Z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882ea96f-996f-4c5d-94dc-fe33f4ff7dee</vt:lpwstr>
  </property>
  <property fmtid="{D5CDD505-2E9C-101B-9397-08002B2CF9AE}" pid="4" name="CTP_BU">
    <vt:lpwstr>DATACENTER ENGINEERING GROUP</vt:lpwstr>
  </property>
  <property fmtid="{D5CDD505-2E9C-101B-9397-08002B2CF9AE}" pid="5" name="CTP_TimeStamp">
    <vt:lpwstr>2016-03-17 03:14:10Z</vt:lpwstr>
  </property>
  <property fmtid="{D5CDD505-2E9C-101B-9397-08002B2CF9AE}" pid="6" name="CTPClassification">
    <vt:lpwstr>CTP_IC</vt:lpwstr>
  </property>
  <property fmtid="{D5CDD505-2E9C-101B-9397-08002B2CF9AE}" pid="7" name="ContentTypeId">
    <vt:lpwstr>0x010100E4DBEB42CB08A44580314A7B5C9D1E29</vt:lpwstr>
  </property>
</Properties>
</file>