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samtec-my.sharepoint.com/personal/richard_mellitz_samtec_com/Documents/Documents/IEEE/IEEE802.3ck/config_sheets/config_sheets_3p1/"/>
    </mc:Choice>
  </mc:AlternateContent>
  <xr:revisionPtr revIDLastSave="38" documentId="8_{AB34D712-6EF6-4270-B376-DFA69D89411D}" xr6:coauthVersionLast="47" xr6:coauthVersionMax="47" xr10:uidLastSave="{09477CB1-3213-41A3-9DFE-EEEAB90693E3}"/>
  <bookViews>
    <workbookView xWindow="4395" yWindow="-14670" windowWidth="23040" windowHeight="11325" tabRatio="702" xr2:uid="{00000000-000D-0000-FFFF-FFFF00000000}"/>
  </bookViews>
  <sheets>
    <sheet name="COM_Settings" sheetId="1" r:id="rId1"/>
    <sheet name="keywords_14-Mar-2022" sheetId="11" r:id="rId2"/>
    <sheet name="COM Keywords PMD" sheetId="2" r:id="rId3"/>
    <sheet name="COM other keywords" sheetId="3" r:id="rId4"/>
    <sheet name="COM output variables" sheetId="4" r:id="rId5"/>
    <sheet name="scratchpad" sheetId="7" r:id="rId6"/>
  </sheets>
  <definedNames>
    <definedName name="_xlnm._FilterDatabase" localSheetId="3" hidden="1">'COM other keywords'!$A$1:$C$43</definedName>
    <definedName name="_xlnm._FilterDatabase" localSheetId="4" hidden="1">'COM output variables'!$A$1:$B$78</definedName>
    <definedName name="scale">COM_Settings!$M$23</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9" i="11" l="1"/>
  <c r="B44" i="2" l="1"/>
  <c r="B3" i="1"/>
  <c r="B18" i="7"/>
  <c r="K8" i="1" l="1"/>
  <c r="K9" i="1" s="1"/>
  <c r="K7" i="1"/>
  <c r="B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Richard Mellitz</author>
  </authors>
  <commentList>
    <comment ref="F2" authorId="0" shapeId="0" xr:uid="{00000000-0006-0000-0000-000001000000}">
      <text>
        <r>
          <rPr>
            <sz val="9"/>
            <color indexed="81"/>
            <rFont val="Tahoma"/>
            <family val="2"/>
          </rPr>
          <t xml:space="preserve">Mellitz, Richard:
</t>
        </r>
      </text>
    </comment>
    <comment ref="A3" authorId="0" shapeId="0" xr:uid="{00000000-0006-0000-0000-000002000000}">
      <text>
        <r>
          <rPr>
            <sz val="9"/>
            <color indexed="81"/>
            <rFont val="Tahoma"/>
            <family val="2"/>
          </rPr>
          <t>Rich Mellitz:
ignored if called calling is extermal. Get this from external program</t>
        </r>
      </text>
    </comment>
    <comment ref="F4" authorId="0" shapeId="0" xr:uid="{00000000-0006-0000-0000-000003000000}">
      <text>
        <r>
          <rPr>
            <sz val="9"/>
            <color indexed="81"/>
            <rFont val="Tahoma"/>
            <family val="2"/>
          </rPr>
          <t>Mellitz, Richard:
Enables the writing of the output parameters in a CSV file n the report directory</t>
        </r>
      </text>
    </comment>
    <comment ref="F5" authorId="0" shapeId="0" xr:uid="{00000000-0006-0000-0000-000004000000}">
      <text>
        <r>
          <rPr>
            <sz val="9"/>
            <color indexed="81"/>
            <rFont val="Tahoma"/>
            <family val="2"/>
          </rPr>
          <t>Mellitz, Richard:
Directory where results are written</t>
        </r>
      </text>
    </comment>
    <comment ref="F7" authorId="0" shapeId="0" xr:uid="{00000000-0006-0000-0000-000005000000}">
      <text>
        <r>
          <rPr>
            <sz val="9"/>
            <color indexed="81"/>
            <rFont val="Tahoma"/>
            <family val="2"/>
          </rPr>
          <t>Young, Kenneth:
This is the [TX|RX] port order of the sNp file.
CURRENTLY THIS LINE HAS TO BE ENTERED MANUALLY
s4p example: [1 2 3 4] or [1 3 2 4]
                      TX | RX       TX | RX
s12p example: [1 2 3 4 5 6 7 8 9 10 11 12] or [1 3 5 7 9 11 2 4 6 8 10 12] 
                              TX      |        RX                        TX      |        RX</t>
        </r>
      </text>
    </comment>
    <comment ref="A9" authorId="0" shapeId="0" xr:uid="{00000000-0006-0000-0000-000006000000}">
      <text>
        <r>
          <rPr>
            <sz val="9"/>
            <color indexed="81"/>
            <rFont val="Tahoma"/>
            <family val="2"/>
          </rPr>
          <t>Adee Ran:
z_p test cases to run</t>
        </r>
      </text>
    </comment>
    <comment ref="F9" authorId="0" shapeId="0" xr:uid="{00000000-0006-0000-0000-000007000000}">
      <text>
        <r>
          <rPr>
            <sz val="9"/>
            <color indexed="81"/>
            <rFont val="Tahoma"/>
            <family val="2"/>
          </rPr>
          <t>Richard Mellitz:
bar chart  = 0
bath tub=1</t>
        </r>
      </text>
    </comment>
    <comment ref="A10" authorId="0" shapeId="0" xr:uid="{00000000-0006-0000-0000-000008000000}">
      <text>
        <r>
          <rPr>
            <sz val="9"/>
            <color indexed="81"/>
            <rFont val="Tahoma"/>
            <family val="2"/>
          </rPr>
          <t>Adee Ran:
Thru TX package trace length</t>
        </r>
      </text>
    </comment>
    <comment ref="A11" authorId="0" shapeId="0" xr:uid="{00000000-0006-0000-0000-000009000000}">
      <text>
        <r>
          <rPr>
            <sz val="9"/>
            <color indexed="81"/>
            <rFont val="Tahoma"/>
            <family val="2"/>
          </rPr>
          <t>Adee Ran:
NEXT TX package trace length</t>
        </r>
      </text>
    </comment>
    <comment ref="A12" authorId="0" shapeId="0" xr:uid="{00000000-0006-0000-0000-00000A000000}">
      <text>
        <r>
          <rPr>
            <sz val="9"/>
            <color indexed="81"/>
            <rFont val="Tahoma"/>
            <family val="2"/>
          </rPr>
          <t>Adee Ran:
NEXT TX package trace length</t>
        </r>
      </text>
    </comment>
    <comment ref="A13" authorId="0" shapeId="0" xr:uid="{00000000-0006-0000-0000-00000B000000}">
      <text>
        <r>
          <rPr>
            <sz val="9"/>
            <color indexed="81"/>
            <rFont val="Tahoma"/>
            <family val="2"/>
          </rPr>
          <t>Adee Ran:
Victim RX package trace length</t>
        </r>
      </text>
    </comment>
    <comment ref="A14" authorId="0" shapeId="0" xr:uid="{00000000-0006-0000-0000-00000C000000}">
      <text>
        <r>
          <rPr>
            <sz val="9"/>
            <color indexed="81"/>
            <rFont val="Tahoma"/>
            <family val="2"/>
          </rPr>
          <t>Adee Ran:
single-ended package capacitance at package-to-board interface</t>
        </r>
      </text>
    </comment>
    <comment ref="H15" authorId="1" shapeId="0" xr:uid="{00000000-0006-0000-0000-00000D000000}">
      <text>
        <r>
          <rPr>
            <b/>
            <sz val="9"/>
            <color indexed="81"/>
            <rFont val="Tahoma"/>
            <charset val="1"/>
          </rPr>
          <t>Richard Mellitz:</t>
        </r>
        <r>
          <rPr>
            <sz val="9"/>
            <color indexed="81"/>
            <rFont val="Tahoma"/>
            <charset val="1"/>
          </rPr>
          <t xml:space="preserve">
if set to non zero then FOM optimization will use this value as EH min. This is set to lower than the EH min to determine EH when EH min is not possible</t>
        </r>
      </text>
    </comment>
    <comment ref="F16" authorId="0" shapeId="0" xr:uid="{00000000-0006-0000-0000-00000E000000}">
      <text>
        <r>
          <rPr>
            <sz val="9"/>
            <color indexed="81"/>
            <rFont val="Tahoma"/>
            <family val="2"/>
          </rPr>
          <t>Richard Mellitz:
Target Detector Error Ratio</t>
        </r>
      </text>
    </comment>
    <comment ref="A17" authorId="0" shapeId="0" xr:uid="{00000000-0006-0000-0000-00000F000000}">
      <text>
        <r>
          <rPr>
            <sz val="9"/>
            <color indexed="81"/>
            <rFont val="Tahoma"/>
            <family val="2"/>
          </rPr>
          <t>Richard Mellitz:
Transmitter differential peak output voltage, Victim</t>
        </r>
      </text>
    </comment>
    <comment ref="A18" authorId="0" shapeId="0" xr:uid="{00000000-0006-0000-0000-000010000000}">
      <text>
        <r>
          <rPr>
            <sz val="9"/>
            <color indexed="81"/>
            <rFont val="Tahoma"/>
            <family val="2"/>
          </rPr>
          <t>Richard Mellitz:
Transmitter differential peak output voltage, far-end agressor</t>
        </r>
      </text>
    </comment>
    <comment ref="F18" authorId="0" shapeId="0" xr:uid="{00000000-0006-0000-0000-000011000000}">
      <text>
        <r>
          <rPr>
            <sz val="9"/>
            <color indexed="81"/>
            <rFont val="Tahoma"/>
            <family val="2"/>
          </rPr>
          <t>Richard Mellitz:
forces gaussian tx risetime. Default is 1. Included for legacy interfaces.</t>
        </r>
      </text>
    </comment>
    <comment ref="A19" authorId="0" shapeId="0" xr:uid="{00000000-0006-0000-0000-000012000000}">
      <text>
        <r>
          <rPr>
            <sz val="9"/>
            <color indexed="81"/>
            <rFont val="Tahoma"/>
            <family val="2"/>
          </rPr>
          <t>Richard Mellitz:
Transmitter differential peak output voltage, near-end aggressor</t>
        </r>
      </text>
    </comment>
    <comment ref="A20" authorId="0" shapeId="0" xr:uid="{00000000-0006-0000-0000-000013000000}">
      <text>
        <r>
          <rPr>
            <sz val="9"/>
            <color indexed="81"/>
            <rFont val="Tahoma"/>
            <family val="2"/>
          </rPr>
          <t>Richard Mellitz:
Number of signal levels</t>
        </r>
      </text>
    </comment>
    <comment ref="A21" authorId="0" shapeId="0" xr:uid="{00000000-0006-0000-0000-000014000000}">
      <text>
        <r>
          <rPr>
            <sz val="9"/>
            <color indexed="81"/>
            <rFont val="Tahoma"/>
            <family val="2"/>
          </rPr>
          <t>Adee Ran:
Samples per UI</t>
        </r>
      </text>
    </comment>
    <comment ref="F25" authorId="0" shapeId="0" xr:uid="{00000000-0006-0000-0000-000015000000}">
      <text>
        <r>
          <rPr>
            <sz val="9"/>
            <color indexed="81"/>
            <rFont val="Tahoma"/>
            <family val="2"/>
          </rPr>
          <t>Richard Mellitz:
invokes pulse TDR</t>
        </r>
      </text>
    </comment>
    <comment ref="A26" authorId="0" shapeId="0" xr:uid="{00000000-0006-0000-0000-000016000000}">
      <text>
        <r>
          <rPr>
            <sz val="9"/>
            <color indexed="81"/>
            <rFont val="Tahoma"/>
            <family val="2"/>
          </rPr>
          <t>Rich Mellitz:
Receiver bandwidth scaled to fb. Basiclly a Bessel-Thompsen filter</t>
        </r>
      </text>
    </comment>
    <comment ref="A27" authorId="0" shapeId="0" xr:uid="{00000000-0006-0000-0000-000017000000}">
      <text>
        <r>
          <rPr>
            <sz val="9"/>
            <color indexed="81"/>
            <rFont val="Tahoma"/>
            <family val="2"/>
          </rPr>
          <t>Adee Ran:
Transmitter equalizer, minimum cursor coefficient</t>
        </r>
      </text>
    </comment>
    <comment ref="A28" authorId="0" shapeId="0" xr:uid="{00000000-0006-0000-0000-000018000000}">
      <text>
        <r>
          <rPr>
            <sz val="9"/>
            <color indexed="81"/>
            <rFont val="Tahoma"/>
            <family val="2"/>
          </rPr>
          <t>Adee Ran:
Transmitter equalizer, pre-cursor coefficient possible values</t>
        </r>
      </text>
    </comment>
    <comment ref="A31" authorId="0" shapeId="0" xr:uid="{00000000-0006-0000-0000-000019000000}">
      <text>
        <r>
          <rPr>
            <sz val="9"/>
            <color indexed="81"/>
            <rFont val="Tahoma"/>
            <family val="2"/>
          </rPr>
          <t>Adee Ran:
Transmitter equalizer, post-cursor coefficient possible values</t>
        </r>
      </text>
    </comment>
    <comment ref="F31" authorId="0" shapeId="0" xr:uid="{00000000-0006-0000-0000-00001A000000}">
      <text>
        <r>
          <rPr>
            <sz val="9"/>
            <color indexed="81"/>
            <rFont val="Tahoma"/>
            <family val="2"/>
          </rPr>
          <t xml:space="preserve">Richard Mellitz:
twice fixture delay can be determine with TDR
</t>
        </r>
      </text>
    </comment>
    <comment ref="A32" authorId="0" shapeId="0" xr:uid="{00000000-0006-0000-0000-00001B000000}">
      <text>
        <r>
          <rPr>
            <sz val="9"/>
            <color indexed="81"/>
            <rFont val="Tahoma"/>
            <family val="2"/>
          </rPr>
          <t xml:space="preserve">Richard Mellitz:
Decision feedback equalizer (DFE) length
</t>
        </r>
      </text>
    </comment>
    <comment ref="G32" authorId="1" shapeId="0" xr:uid="{A83B50E9-DB30-47D5-BAA0-D6FA1873FBA6}">
      <text>
        <r>
          <rPr>
            <b/>
            <sz val="9"/>
            <color indexed="81"/>
            <rFont val="Tahoma"/>
            <charset val="1"/>
          </rPr>
          <t xml:space="preserve">Richard Mellitz:
</t>
        </r>
        <r>
          <rPr>
            <sz val="9"/>
            <color indexed="81"/>
            <rFont val="Tahoma"/>
            <family val="2"/>
          </rPr>
          <t>Required to get ERL at TP1a with ref package applied</t>
        </r>
      </text>
    </comment>
    <comment ref="A33" authorId="0" shapeId="0" xr:uid="{00000000-0006-0000-0000-00001C000000}">
      <text>
        <r>
          <rPr>
            <sz val="9"/>
            <color indexed="81"/>
            <rFont val="Tahoma"/>
            <family val="2"/>
          </rPr>
          <t>Adee Ran:
DFE magnitude limit, first coefficient
(ignored if Nb=0)</t>
        </r>
      </text>
    </comment>
    <comment ref="A34" authorId="0" shapeId="0" xr:uid="{00000000-0006-0000-0000-00001D000000}">
      <text>
        <r>
          <rPr>
            <sz val="9"/>
            <color indexed="81"/>
            <rFont val="Tahoma"/>
            <family val="2"/>
          </rPr>
          <t>Richard Mellitz:
DFE magnitude limit, second coefficient and on (ignored if Nb&lt;2)</t>
        </r>
      </text>
    </comment>
    <comment ref="D34" authorId="0" shapeId="0" xr:uid="{00000000-0006-0000-0000-00001E000000}">
      <text>
        <r>
          <rPr>
            <sz val="9"/>
            <color indexed="81"/>
            <rFont val="Tahoma"/>
            <family val="2"/>
          </rPr>
          <t>Richard Mellitz:
DFE magnitude limit, second coefficient and on (ignored if Nb&lt;2)</t>
        </r>
      </text>
    </comment>
    <comment ref="A35" authorId="0" shapeId="0" xr:uid="{00000000-0006-0000-0000-00001F000000}">
      <text>
        <r>
          <rPr>
            <sz val="9"/>
            <color indexed="81"/>
            <rFont val="Tahoma"/>
            <family val="2"/>
          </rPr>
          <t>Adee Ran:
DFE magnitude limit, first coefficient
(ignored if Nb=0)</t>
        </r>
      </text>
    </comment>
    <comment ref="A36" authorId="0" shapeId="0" xr:uid="{00000000-0006-0000-0000-000020000000}">
      <text>
        <r>
          <rPr>
            <sz val="9"/>
            <color indexed="81"/>
            <rFont val="Tahoma"/>
            <family val="2"/>
          </rPr>
          <t>Richard Mellitz:
DFE magnitude limit, second coefficient and on (ignored if Nb&lt;2)</t>
        </r>
      </text>
    </comment>
    <comment ref="D36" authorId="0" shapeId="0" xr:uid="{00000000-0006-0000-0000-000021000000}">
      <text>
        <r>
          <rPr>
            <sz val="9"/>
            <color indexed="81"/>
            <rFont val="Tahoma"/>
            <family val="2"/>
          </rPr>
          <t>Richard Mellitz:
DFE magnitude limit, second coefficient and on (ignored if Nb&lt;2)</t>
        </r>
      </text>
    </comment>
    <comment ref="A37" authorId="0" shapeId="0" xr:uid="{00000000-0006-0000-0000-000022000000}">
      <text>
        <r>
          <rPr>
            <sz val="9"/>
            <color indexed="81"/>
            <rFont val="Tahoma"/>
            <family val="2"/>
          </rPr>
          <t>Richard Mellitz:
Continuous time filter,  DC gain - possible values</t>
        </r>
      </text>
    </comment>
    <comment ref="F37" authorId="0" shapeId="0" xr:uid="{00000000-0006-0000-0000-000023000000}">
      <text>
        <r>
          <rPr>
            <sz val="9"/>
            <color indexed="81"/>
            <rFont val="Tahoma"/>
            <family val="2"/>
          </rPr>
          <t>Richard Mellitz:
noise source iteration step for Rx calibraion</t>
        </r>
      </text>
    </comment>
    <comment ref="A38" authorId="0" shapeId="0" xr:uid="{00000000-0006-0000-0000-000024000000}">
      <text>
        <r>
          <rPr>
            <sz val="9"/>
            <color indexed="81"/>
            <rFont val="Tahoma"/>
            <family val="2"/>
          </rPr>
          <t>Adee Ran:
Continuous time filter, zero frequency - values matching g_DC values or a single value</t>
        </r>
      </text>
    </comment>
    <comment ref="A39" authorId="0" shapeId="0" xr:uid="{00000000-0006-0000-0000-000025000000}">
      <text>
        <r>
          <rPr>
            <sz val="9"/>
            <color indexed="81"/>
            <rFont val="Tahoma"/>
            <family val="2"/>
          </rPr>
          <t>Adee Ran:
Continuous time filter, first pole frequency - values matching g_DC values or a single value</t>
        </r>
      </text>
    </comment>
    <comment ref="F39" authorId="0" shapeId="0" xr:uid="{00000000-0006-0000-0000-000026000000}">
      <text>
        <r>
          <rPr>
            <sz val="9"/>
            <color indexed="81"/>
            <rFont val="Tahoma"/>
            <family val="2"/>
          </rPr>
          <t>Adee Ran:
Random jitter RMS ((modeled as ERJ  in subclause 92.8.3.8.2)</t>
        </r>
      </text>
    </comment>
    <comment ref="A40" authorId="0" shapeId="0" xr:uid="{00000000-0006-0000-0000-000027000000}">
      <text>
        <r>
          <rPr>
            <sz val="9"/>
            <color indexed="81"/>
            <rFont val="Tahoma"/>
            <family val="2"/>
          </rPr>
          <t>Adee Ran:
Continuous time filter, second pole frequency - values matching g_DC values or a single value</t>
        </r>
      </text>
    </comment>
    <comment ref="F40" authorId="0" shapeId="0" xr:uid="{00000000-0006-0000-0000-000028000000}">
      <text>
        <r>
          <rPr>
            <sz val="9"/>
            <color indexed="81"/>
            <rFont val="Tahoma"/>
            <family val="2"/>
          </rPr>
          <t>Adee Ran:
Dual-Dirac jitter, peak (modeled as EBUJ in subclause 92.8.3.8.2)</t>
        </r>
      </text>
    </comment>
    <comment ref="A41" authorId="1" shapeId="0" xr:uid="{00000000-0006-0000-0000-000029000000}">
      <text>
        <r>
          <rPr>
            <b/>
            <sz val="9"/>
            <color indexed="81"/>
            <rFont val="Tahoma"/>
            <charset val="1"/>
          </rPr>
          <t>Richard Mellitz:</t>
        </r>
        <r>
          <rPr>
            <sz val="9"/>
            <color indexed="81"/>
            <rFont val="Tahoma"/>
            <charset val="1"/>
          </rPr>
          <t xml:space="preserve">
GDC2</t>
        </r>
      </text>
    </comment>
    <comment ref="F41" authorId="0" shapeId="0" xr:uid="{00000000-0006-0000-0000-00002A000000}">
      <text>
        <r>
          <rPr>
            <sz val="9"/>
            <color indexed="81"/>
            <rFont val="Tahoma"/>
            <family val="2"/>
          </rPr>
          <t>Adee Ran:
One-sided noise spectral density</t>
        </r>
      </text>
    </comment>
    <comment ref="F42" authorId="0" shapeId="0" xr:uid="{00000000-0006-0000-0000-00002B000000}">
      <text>
        <r>
          <rPr>
            <sz val="9"/>
            <color indexed="81"/>
            <rFont val="Tahoma"/>
            <family val="2"/>
          </rPr>
          <t>Adee Ran:
Transmitter signal-to-noise ratio</t>
        </r>
      </text>
    </comment>
    <comment ref="G42" authorId="1" shapeId="0" xr:uid="{391BEC4C-C688-4E0A-838F-15A9CE63101C}">
      <text>
        <r>
          <rPr>
            <b/>
            <sz val="9"/>
            <color indexed="81"/>
            <rFont val="Tahoma"/>
            <family val="2"/>
          </rPr>
          <t>Richard Mellitz:</t>
        </r>
        <r>
          <rPr>
            <sz val="9"/>
            <color indexed="81"/>
            <rFont val="Tahoma"/>
            <family val="2"/>
          </rPr>
          <t xml:space="preserve">
using SNR_TX as in CR CA COM</t>
        </r>
      </text>
    </comment>
    <comment ref="F43" authorId="0" shapeId="0" xr:uid="{00000000-0006-0000-0000-00002C000000}">
      <text>
        <r>
          <rPr>
            <sz val="9"/>
            <color indexed="81"/>
            <rFont val="Tahoma"/>
            <family val="2"/>
          </rPr>
          <t>Adee Ran:
Level separation mismatch ratio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8" authorId="0" shapeId="0" xr:uid="{00000000-0006-0000-0500-000001000000}">
      <text>
        <r>
          <rPr>
            <sz val="9"/>
            <color indexed="81"/>
            <rFont val="Tahoma"/>
            <family val="2"/>
          </rPr>
          <t>Rich Mellitz:
ignored if called calling is extermal. Get this from external program</t>
        </r>
      </text>
    </comment>
    <comment ref="K18" authorId="0" shapeId="0" xr:uid="{00000000-0006-0000-0500-000002000000}">
      <text>
        <r>
          <rPr>
            <sz val="9"/>
            <color indexed="81"/>
            <rFont val="Tahoma"/>
            <family val="2"/>
          </rPr>
          <t>Adee Ran:
z_p test cases to run</t>
        </r>
      </text>
    </comment>
    <comment ref="K19" authorId="0" shapeId="0" xr:uid="{00000000-0006-0000-0500-000003000000}">
      <text>
        <r>
          <rPr>
            <sz val="9"/>
            <color indexed="81"/>
            <rFont val="Tahoma"/>
            <family val="2"/>
          </rPr>
          <t>Adee Ran:
Thru TX package trace length</t>
        </r>
      </text>
    </comment>
    <comment ref="A20" authorId="0" shapeId="0" xr:uid="{00000000-0006-0000-0500-000004000000}">
      <text>
        <r>
          <rPr>
            <sz val="9"/>
            <color indexed="81"/>
            <rFont val="Tahoma"/>
            <family val="2"/>
          </rPr>
          <t>Richard Mellitz:
forces gaussian tx risetime</t>
        </r>
      </text>
    </comment>
    <comment ref="K20" authorId="0" shapeId="0" xr:uid="{00000000-0006-0000-0500-000005000000}">
      <text>
        <r>
          <rPr>
            <sz val="9"/>
            <color indexed="81"/>
            <rFont val="Tahoma"/>
            <family val="2"/>
          </rPr>
          <t>Adee Ran:
NEXT TX package trace length</t>
        </r>
      </text>
    </comment>
    <comment ref="K21" authorId="0" shapeId="0" xr:uid="{00000000-0006-0000-0500-000006000000}">
      <text>
        <r>
          <rPr>
            <sz val="9"/>
            <color indexed="81"/>
            <rFont val="Tahoma"/>
            <family val="2"/>
          </rPr>
          <t>Adee Ran:
NEXT TX package trace length</t>
        </r>
      </text>
    </comment>
    <comment ref="K22" authorId="0" shapeId="0" xr:uid="{00000000-0006-0000-0500-000007000000}">
      <text>
        <r>
          <rPr>
            <sz val="9"/>
            <color indexed="81"/>
            <rFont val="Tahoma"/>
            <family val="2"/>
          </rPr>
          <t>Adee Ran:
Victim RX package trace length</t>
        </r>
      </text>
    </comment>
    <comment ref="K23" authorId="0" shapeId="0" xr:uid="{00000000-0006-0000-0500-000008000000}">
      <text>
        <r>
          <rPr>
            <sz val="9"/>
            <color indexed="81"/>
            <rFont val="Tahoma"/>
            <family val="2"/>
          </rPr>
          <t>Adee Ran:
single-ended package capacitance at package-to-board interface</t>
        </r>
      </text>
    </comment>
    <comment ref="A25" authorId="0" shapeId="0" xr:uid="{00000000-0006-0000-0500-000009000000}">
      <text>
        <r>
          <rPr>
            <sz val="9"/>
            <color indexed="81"/>
            <rFont val="Tahoma"/>
            <family val="2"/>
          </rPr>
          <t>Rich Mellitz:
0 no pkg
no zero  … package</t>
        </r>
      </text>
    </comment>
    <comment ref="A36" authorId="0" shapeId="0" xr:uid="{00000000-0006-0000-0500-00000A000000}">
      <text>
        <r>
          <rPr>
            <sz val="9"/>
            <color indexed="81"/>
            <rFont val="Tahoma"/>
            <family val="2"/>
          </rPr>
          <t>Richard Mellitz:
DFE magnitude limit, second coefficient and on (ignored if Nb&lt;2)</t>
        </r>
      </text>
    </comment>
    <comment ref="G37" authorId="0" shapeId="0" xr:uid="{00000000-0006-0000-0500-00000B000000}">
      <text>
        <r>
          <rPr>
            <sz val="9"/>
            <color indexed="81"/>
            <rFont val="Tahoma"/>
            <family val="2"/>
          </rPr>
          <t>Adee Ran:
Thru TX package trace length</t>
        </r>
      </text>
    </comment>
    <comment ref="G38" authorId="0" shapeId="0" xr:uid="{00000000-0006-0000-0500-00000C000000}">
      <text>
        <r>
          <rPr>
            <sz val="9"/>
            <color indexed="81"/>
            <rFont val="Tahoma"/>
            <family val="2"/>
          </rPr>
          <t>Adee Ran:
NEXT TX package trace length</t>
        </r>
      </text>
    </comment>
    <comment ref="G39" authorId="0" shapeId="0" xr:uid="{00000000-0006-0000-0500-00000D000000}">
      <text>
        <r>
          <rPr>
            <sz val="9"/>
            <color indexed="81"/>
            <rFont val="Tahoma"/>
            <family val="2"/>
          </rPr>
          <t>Adee Ran:
NEXT TX package trace length</t>
        </r>
      </text>
    </comment>
    <comment ref="G40" authorId="0" shapeId="0" xr:uid="{00000000-0006-0000-0500-00000E000000}">
      <text>
        <r>
          <rPr>
            <sz val="9"/>
            <color indexed="81"/>
            <rFont val="Tahoma"/>
            <family val="2"/>
          </rPr>
          <t>Adee Ran:
Victim RX package trace length</t>
        </r>
      </text>
    </comment>
    <comment ref="A42" authorId="0" shapeId="0" xr:uid="{00000000-0006-0000-0500-00000F000000}">
      <text>
        <r>
          <rPr>
            <sz val="9"/>
            <color indexed="81"/>
            <rFont val="Tahoma"/>
            <family val="2"/>
          </rPr>
          <t>Adee Ran:
Transmitter equalizer, pre-cursor coefficient possible values</t>
        </r>
      </text>
    </comment>
    <comment ref="B56" authorId="0" shapeId="0" xr:uid="{00000000-0006-0000-0500-000010000000}">
      <text>
        <r>
          <rPr>
            <sz val="9"/>
            <color indexed="81"/>
            <rFont val="Tahoma"/>
            <family val="2"/>
          </rPr>
          <t>Richard Mellitz:
0 means ERL compited as pre .3cd release
1 (default) means ERL compitedas in .3cd release
2 means ERL compited proposed in .3k ad hoc</t>
        </r>
      </text>
    </comment>
    <comment ref="A60" authorId="0" shapeId="0" xr:uid="{00000000-0006-0000-0500-000011000000}">
      <text>
        <r>
          <rPr>
            <sz val="9"/>
            <color indexed="81"/>
            <rFont val="Tahoma"/>
            <family val="2"/>
          </rPr>
          <t>Adee Ran:
DFE magnitude limit, first coefficient
(ignored if Nb=0)</t>
        </r>
      </text>
    </comment>
    <comment ref="A61" authorId="0" shapeId="0" xr:uid="{00000000-0006-0000-0500-000012000000}">
      <text>
        <r>
          <rPr>
            <sz val="9"/>
            <color indexed="81"/>
            <rFont val="Tahoma"/>
            <family val="2"/>
          </rPr>
          <t>Richard Mellitz:
DFE magnitude limit, second coefficient and on (ignored if Nb&lt;2)</t>
        </r>
      </text>
    </comment>
    <comment ref="C66" authorId="0" shapeId="0" xr:uid="{00000000-0006-0000-0500-000013000000}">
      <text>
        <r>
          <rPr>
            <sz val="9"/>
            <color indexed="81"/>
            <rFont val="Tahoma"/>
            <family val="2"/>
          </rPr>
          <t>Richard Mellitz:
DFE magnitude limit, second coefficient and on (ignored if Nb&lt;2)</t>
        </r>
      </text>
    </comment>
    <comment ref="C68" authorId="0" shapeId="0" xr:uid="{00000000-0006-0000-0500-000014000000}">
      <text>
        <r>
          <rPr>
            <sz val="9"/>
            <color indexed="81"/>
            <rFont val="Tahoma"/>
            <family val="2"/>
          </rPr>
          <t>Richard Mellitz:
DFE magnitude limit, second coefficient and on (ignored if Nb&lt;2)</t>
        </r>
      </text>
    </comment>
    <comment ref="A72" authorId="0" shapeId="0" xr:uid="{00000000-0006-0000-0500-000015000000}">
      <text>
        <r>
          <rPr>
            <sz val="9"/>
            <color indexed="81"/>
            <rFont val="Tahoma"/>
            <family val="2"/>
          </rPr>
          <t>Adee Ran:
z_p test cases to run</t>
        </r>
      </text>
    </comment>
    <comment ref="A73" authorId="0" shapeId="0" xr:uid="{00000000-0006-0000-0500-000016000000}">
      <text>
        <r>
          <rPr>
            <sz val="9"/>
            <color indexed="81"/>
            <rFont val="Tahoma"/>
            <family val="2"/>
          </rPr>
          <t>Adee Ran:
Thru TX package trace length</t>
        </r>
      </text>
    </comment>
    <comment ref="A74" authorId="0" shapeId="0" xr:uid="{00000000-0006-0000-0500-000017000000}">
      <text>
        <r>
          <rPr>
            <sz val="9"/>
            <color indexed="81"/>
            <rFont val="Tahoma"/>
            <family val="2"/>
          </rPr>
          <t>Adee Ran:
NEXT TX package trace length</t>
        </r>
      </text>
    </comment>
    <comment ref="A75" authorId="0" shapeId="0" xr:uid="{00000000-0006-0000-0500-000018000000}">
      <text>
        <r>
          <rPr>
            <sz val="9"/>
            <color indexed="81"/>
            <rFont val="Tahoma"/>
            <family val="2"/>
          </rPr>
          <t>Adee Ran:
NEXT TX package trace length</t>
        </r>
      </text>
    </comment>
    <comment ref="A76" authorId="0" shapeId="0" xr:uid="{00000000-0006-0000-0500-000019000000}">
      <text>
        <r>
          <rPr>
            <sz val="9"/>
            <color indexed="81"/>
            <rFont val="Tahoma"/>
            <family val="2"/>
          </rPr>
          <t>Adee Ran:
Victim RX package trace length</t>
        </r>
      </text>
    </comment>
  </commentList>
</comments>
</file>

<file path=xl/sharedStrings.xml><?xml version="1.0" encoding="utf-8"?>
<sst xmlns="http://schemas.openxmlformats.org/spreadsheetml/2006/main" count="1539" uniqueCount="1002">
  <si>
    <t>Table 93A-1 parameters</t>
  </si>
  <si>
    <t>I/O control</t>
  </si>
  <si>
    <t>Table 93A–3 parameters</t>
  </si>
  <si>
    <t>Floating Tap Control</t>
  </si>
  <si>
    <t>Parameter</t>
  </si>
  <si>
    <t>Setting</t>
  </si>
  <si>
    <t>Units</t>
  </si>
  <si>
    <t>Information</t>
  </si>
  <si>
    <t>DIAGNOSTICS</t>
  </si>
  <si>
    <t>logical</t>
  </si>
  <si>
    <t>N_bg</t>
  </si>
  <si>
    <t>f_b</t>
  </si>
  <si>
    <t>GBd</t>
  </si>
  <si>
    <t>DISPLAY_WINDOW</t>
  </si>
  <si>
    <t>package_tl_gamma0_a1_a2</t>
  </si>
  <si>
    <t>[0 0.0009909 0.0002772]</t>
  </si>
  <si>
    <t>N_bf</t>
  </si>
  <si>
    <t>taps per group</t>
  </si>
  <si>
    <t>f_min</t>
  </si>
  <si>
    <t>GHz</t>
  </si>
  <si>
    <t>CSV_REPORT</t>
  </si>
  <si>
    <t>package_tl_tau</t>
  </si>
  <si>
    <t>ns/mm</t>
  </si>
  <si>
    <t>N_f</t>
  </si>
  <si>
    <t>UI span for floating taps</t>
  </si>
  <si>
    <t>Delta_f</t>
  </si>
  <si>
    <t>RESULT_DIR</t>
  </si>
  <si>
    <t>package_Z_c</t>
  </si>
  <si>
    <t>[87.5 87.5  ; 92.5 92.5  ]</t>
  </si>
  <si>
    <t>Ohm</t>
  </si>
  <si>
    <t>bmaxg</t>
  </si>
  <si>
    <t>max DFE value for floating taps</t>
  </si>
  <si>
    <t>C_d</t>
  </si>
  <si>
    <t>[1.2e-4 0]</t>
  </si>
  <si>
    <t>nF</t>
  </si>
  <si>
    <t xml:space="preserve"> [TX RX]</t>
  </si>
  <si>
    <t>SAVE_FIGURES</t>
  </si>
  <si>
    <t>L_s</t>
  </si>
  <si>
    <t>[0.12 0]</t>
  </si>
  <si>
    <t>nH</t>
  </si>
  <si>
    <t>[TX RX]</t>
  </si>
  <si>
    <t>Port Order</t>
  </si>
  <si>
    <t>[1 3 2 4]</t>
  </si>
  <si>
    <t>f_f</t>
  </si>
  <si>
    <t>C_b</t>
  </si>
  <si>
    <t>[0.3e-4 0]</t>
  </si>
  <si>
    <t>RUNTAG</t>
  </si>
  <si>
    <t>f_n</t>
  </si>
  <si>
    <t>z_p select</t>
  </si>
  <si>
    <t xml:space="preserve">[ 1 2 ] </t>
  </si>
  <si>
    <t>[test cases to run]</t>
  </si>
  <si>
    <t>COM_CONTRIBUTION</t>
  </si>
  <si>
    <t xml:space="preserve">logical </t>
  </si>
  <si>
    <t>f_2</t>
  </si>
  <si>
    <t>z_p (TX)</t>
  </si>
  <si>
    <t>mm</t>
  </si>
  <si>
    <t>[test cases]</t>
  </si>
  <si>
    <t>Operational</t>
  </si>
  <si>
    <t>A_ft</t>
  </si>
  <si>
    <t>z_p (NEXT)</t>
  </si>
  <si>
    <t>COM Pass threshold</t>
  </si>
  <si>
    <t>dB</t>
  </si>
  <si>
    <t>A_nt</t>
  </si>
  <si>
    <t>z_p (FEXT)</t>
  </si>
  <si>
    <t>ERL Pass threshold</t>
  </si>
  <si>
    <t>z_p (RX)</t>
  </si>
  <si>
    <t>DER_0</t>
  </si>
  <si>
    <t>Table 92–12 parameters</t>
  </si>
  <si>
    <t>C_p</t>
  </si>
  <si>
    <t>T_r</t>
  </si>
  <si>
    <t>ns</t>
  </si>
  <si>
    <t>R_0</t>
  </si>
  <si>
    <t>FORCE_TR</t>
  </si>
  <si>
    <t>board_tl_gamma0_a1_a2</t>
  </si>
  <si>
    <t>[0 3.8206e-04  9.5909e-05]</t>
  </si>
  <si>
    <t>R_d</t>
  </si>
  <si>
    <t>[50 50]</t>
  </si>
  <si>
    <t xml:space="preserve"> [TX RX] </t>
  </si>
  <si>
    <t>board_tl_tau</t>
  </si>
  <si>
    <t>A_v</t>
  </si>
  <si>
    <t>V</t>
  </si>
  <si>
    <t>vp/vf=.694</t>
  </si>
  <si>
    <t>TDR and ERL options</t>
  </si>
  <si>
    <t>board_Z_c</t>
  </si>
  <si>
    <t>A_fe</t>
  </si>
  <si>
    <t>TDR</t>
  </si>
  <si>
    <t>z_bp (TX)</t>
  </si>
  <si>
    <t>A_ne</t>
  </si>
  <si>
    <t>ERL</t>
  </si>
  <si>
    <t>z_bp (NEXT)</t>
  </si>
  <si>
    <t>L</t>
  </si>
  <si>
    <t>ERL_ONLY</t>
  </si>
  <si>
    <t>z_bp (FEXT)</t>
  </si>
  <si>
    <t>M</t>
  </si>
  <si>
    <t>TR_TDR</t>
  </si>
  <si>
    <t>z_bp (RX)</t>
  </si>
  <si>
    <t>filter and Eq</t>
  </si>
  <si>
    <t>N</t>
  </si>
  <si>
    <t>C_0</t>
  </si>
  <si>
    <t>f_r</t>
  </si>
  <si>
    <t>*fb</t>
  </si>
  <si>
    <t>beta_x</t>
  </si>
  <si>
    <t>C_1</t>
  </si>
  <si>
    <t>c(0)</t>
  </si>
  <si>
    <t>min</t>
  </si>
  <si>
    <t>rho_x</t>
  </si>
  <si>
    <t>Include PCB</t>
  </si>
  <si>
    <t>c(-1)</t>
  </si>
  <si>
    <t xml:space="preserve">[-0.2:0.02:0] </t>
  </si>
  <si>
    <t>[min:step:max]</t>
  </si>
  <si>
    <t>fixture delay time</t>
  </si>
  <si>
    <t>[ port1 port2 ]</t>
  </si>
  <si>
    <t>c(-2)</t>
  </si>
  <si>
    <t>TDR_W_TXPKG</t>
  </si>
  <si>
    <t>c(-3)</t>
  </si>
  <si>
    <t>N_bx</t>
  </si>
  <si>
    <t>UI</t>
  </si>
  <si>
    <t>c(1)</t>
  </si>
  <si>
    <t>Receiver testing</t>
  </si>
  <si>
    <t>N_b</t>
  </si>
  <si>
    <t>RX_CALIBRATION</t>
  </si>
  <si>
    <t>b_max(1)</t>
  </si>
  <si>
    <t>As/dffe1</t>
  </si>
  <si>
    <t>Sigma BBN step</t>
  </si>
  <si>
    <t>tp4a --&gt;</t>
  </si>
  <si>
    <t>b_max(2..N_b)</t>
  </si>
  <si>
    <t>[ 0.15  0.15  0.1 ]</t>
  </si>
  <si>
    <t>As/dfe2..N_b</t>
  </si>
  <si>
    <t>Noise, jitter</t>
  </si>
  <si>
    <t>&lt;-- TP1a, TP4 NE, TP4 FE</t>
  </si>
  <si>
    <t>b_min(1)</t>
  </si>
  <si>
    <t>sigma_RJ</t>
  </si>
  <si>
    <t>b_min(2..N_b)</t>
  </si>
  <si>
    <t>[ -0.15 - 0.15 - 0.05 ]</t>
  </si>
  <si>
    <t>A_DD</t>
  </si>
  <si>
    <t>[ -0.15 - 0.15 - 0.1 ]</t>
  </si>
  <si>
    <t>g_DC</t>
  </si>
  <si>
    <t>[-13:1:-0]</t>
  </si>
  <si>
    <t>eta_0</t>
  </si>
  <si>
    <t>V^2/GHz</t>
  </si>
  <si>
    <t>f_z</t>
  </si>
  <si>
    <t>SNR_TX</t>
  </si>
  <si>
    <t>f_p1</t>
  </si>
  <si>
    <t>R_LM</t>
  </si>
  <si>
    <t>f_p2</t>
  </si>
  <si>
    <t>g_DC_HP</t>
  </si>
  <si>
    <t>f_HP_PZ</t>
  </si>
  <si>
    <t>G_Qual</t>
  </si>
  <si>
    <t>[-2 -9 ;-2 -12; -4 -12;-6 -13]</t>
  </si>
  <si>
    <t>ranges</t>
  </si>
  <si>
    <t>G2_Qual</t>
  </si>
  <si>
    <t>example</t>
  </si>
  <si>
    <t>Baud (Signaling) rate</t>
  </si>
  <si>
    <t>minimum required frequency start for s parameters</t>
  </si>
  <si>
    <t>minimum required frequency step size s parameters</t>
  </si>
  <si>
    <t>[1.2e-4 1.2e-4]</t>
  </si>
  <si>
    <t>Device package model, Single-ended device capacitance (die pad)</t>
  </si>
  <si>
    <t>[0.12, 0.12]</t>
  </si>
  <si>
    <t>t coil emulation - SE series inductance</t>
  </si>
  <si>
    <t>[0.3e-4 0.3e-4]</t>
  </si>
  <si>
    <t>t coil emulation - die bump capacitance</t>
  </si>
  <si>
    <t>z_p test cases to run with correspond to respecive  z_p (TX),z_p (NEXT),z_p (FEXT),z_p (RX) values</t>
  </si>
  <si>
    <t>[12 31;  1.8 1.8]</t>
  </si>
  <si>
    <t>List of victim transmitter package trace lengths in mm, one per case</t>
  </si>
  <si>
    <t>[12 29;  1.8 1.8]</t>
  </si>
  <si>
    <t>List of NEXT aggressor transmitter package trace lengths in mm, one per case</t>
  </si>
  <si>
    <t>List of FEXT aggressor transmitter package trace lengths in mm, one per case</t>
  </si>
  <si>
    <t>List of victim reciever package trace lengths in mm, one per case</t>
  </si>
  <si>
    <t>[0.87e-4 0.87e-4]</t>
  </si>
  <si>
    <t>Single-ended package-to-board capacitance (BGA ball)</t>
  </si>
  <si>
    <t xml:space="preserve">reference single-ended impedance </t>
  </si>
  <si>
    <t>[ 50 50]</t>
  </si>
  <si>
    <t>Device package model, Single-ended termination resistance</t>
  </si>
  <si>
    <t>Receiver 3 dB bandwidth for the 4th order Bessel-Thomson filter</t>
  </si>
  <si>
    <t>TX equalizer cursor minimum value (actual value is calculated as 1-c(-1)-c(1), skipped if smaller than the minimum)</t>
  </si>
  <si>
    <t xml:space="preserve">[-0.2:0.05:0] </t>
  </si>
  <si>
    <t xml:space="preserve">TX equalizer post cursor individual settings or range </t>
  </si>
  <si>
    <t xml:space="preserve">[-0.3:0.02:0] </t>
  </si>
  <si>
    <t>TX equalizer pre cursor tap -1 individual settings or range .If not present ignored</t>
  </si>
  <si>
    <t xml:space="preserve">[0:0.02:0.12] </t>
  </si>
  <si>
    <t>TX equalizer pre cursor tap -2 individual settings or range .If not present ignored</t>
  </si>
  <si>
    <t xml:space="preserve">[-0.06:0.02: 0] </t>
  </si>
  <si>
    <t>TX equalizer pre cursor tap 3 individual settings or range. If not present ignored</t>
  </si>
  <si>
    <t>c(-4)</t>
  </si>
  <si>
    <t>TX equalizer pre cursor tap 4 individual settings or range. If not present ignored</t>
  </si>
  <si>
    <t>[-20:1:0]</t>
  </si>
  <si>
    <t>Continuous time filter DC gain settings or range as specified in clause 93A</t>
  </si>
  <si>
    <t>Continuous time filter zero frequency. Can be either a single value or a vector of the same length as g_DC.</t>
  </si>
  <si>
    <t>Continuous time filter first pole frequency. Can be either a single value or a vector of the same length as g_DC.</t>
  </si>
  <si>
    <t>Continuous time filter second pole frequency. Can be either a single value or a vector of the same length as g_DC.</t>
  </si>
  <si>
    <t>[-6:1:0]</t>
  </si>
  <si>
    <t>Sweepable AC-DC gain</t>
  </si>
  <si>
    <t>pole-zero location</t>
  </si>
  <si>
    <t>GDC_Min</t>
  </si>
  <si>
    <t>Victim differential peak output voltage (half of peak to peak)</t>
  </si>
  <si>
    <t>Transmitter differential peak output voltage for Far-end aggressor</t>
  </si>
  <si>
    <t>Transmitter differential peak output voltage for Near-end aggressor</t>
  </si>
  <si>
    <t>number of symbols levels (PAM-4 is 4, NRZ is 2)</t>
  </si>
  <si>
    <t xml:space="preserve">samples per UI </t>
  </si>
  <si>
    <t>Decision feedback equalizer (DFE) length</t>
  </si>
  <si>
    <t>DFE magnitude limit, first coefficient(ignored if Nb=0)</t>
  </si>
  <si>
    <t>DFE magnitude limit, second coefficient and on (ignored if Nb&lt;2)</t>
  </si>
  <si>
    <t>DFE lower magnitude limit, first coefficient(ignored if Nb=0) OPTIONAL</t>
  </si>
  <si>
    <t>DFE lower magnitude limit, second coefficient and on (ignored if Nb&lt;2)  OPTIONAL</t>
  </si>
  <si>
    <t>voltage sensitivey RMS Gaussian noise</t>
  </si>
  <si>
    <t>Normalized peak dual-Dirac noise, this is half of the total bound uncorrelated jitter (BUJ) in UI</t>
  </si>
  <si>
    <t>One-sided noise spectral density</t>
  </si>
  <si>
    <t>transmitter SNR noise (RMS)</t>
  </si>
  <si>
    <t>Ratio of level separation mismatch. Relevant for PAM-4 only.</t>
  </si>
  <si>
    <t>Target detector error ratio</t>
  </si>
  <si>
    <t>Below are parameters which represent model fit transmission line parameters</t>
  </si>
  <si>
    <t>The package trace lengths in mm are specified with z_p (TX), z_p (NEXT), z_p (FEXT), and z_p (RX). The package loads are specifed with C_d, C_p, R_0, and R_d.</t>
  </si>
  <si>
    <t>Fitting parameters for package model per unit length. First element is in 1/mm and affects DC loss of package model . Second element is in ns1/2/mm and affects loss proportional to sqrt(f). Third element is in ns/mm and affects loss proportional to f.</t>
  </si>
  <si>
    <t>Represents propagation delay per unit length, for reflection effects</t>
  </si>
  <si>
    <t>Package model characteristic impedance</t>
  </si>
  <si>
    <t>Fitted parameters for board trace model per unit length. First element is in 1/mm and affects DC loss of package model . Second element is in ns1/2/mm and affects loss proportional to sqrt(f). Third element is in ns/mm and affects loss proportional to f.</t>
  </si>
  <si>
    <t>Represents propagation ns per mm length</t>
  </si>
  <si>
    <t>Tx Board trace length in mm</t>
  </si>
  <si>
    <t>Next Tx Board trace length in mm</t>
  </si>
  <si>
    <t>Fext Tx Board trace length in mm</t>
  </si>
  <si>
    <t>Rx Board trace length in mm</t>
  </si>
  <si>
    <t>[0.29e-4]</t>
  </si>
  <si>
    <t>only used if "Include PCB" is 1 and is capacitance added to TP1 and TP4</t>
  </si>
  <si>
    <t>[0.19e-4]</t>
  </si>
  <si>
    <t>only used if "Include PCB" is 1 and is capacitance added to TP0 and TP5</t>
  </si>
  <si>
    <t>Normaly used for CA testing. A PCB transmission line is added to each port of the channel.</t>
  </si>
  <si>
    <t>ffe_pre_tap_len</t>
  </si>
  <si>
    <t>Rf ffe pre cursor tap length, 0 disables</t>
  </si>
  <si>
    <t>ffe_post_tap_len</t>
  </si>
  <si>
    <t>Rf ffe post cursor tap length, 0 disables</t>
  </si>
  <si>
    <t>ffe_tap_step_size</t>
  </si>
  <si>
    <t>step size for FFE taps</t>
  </si>
  <si>
    <t>ffe_main_cursor_min</t>
  </si>
  <si>
    <t>ffe main cursor min. The vector force makes ffe0 1</t>
  </si>
  <si>
    <t>ffe_pre_tap1_max</t>
  </si>
  <si>
    <t>max normalized pre cursor1 tap value</t>
  </si>
  <si>
    <t>ffe_post_tap1_max</t>
  </si>
  <si>
    <t>max normalized post cursor1 tap value</t>
  </si>
  <si>
    <t>ffe_tapn_max</t>
  </si>
  <si>
    <t>max normalized  tap value for all other taps</t>
  </si>
  <si>
    <t>ffe_backoff</t>
  </si>
  <si>
    <t>see of this ffe reduction improves SNR</t>
  </si>
  <si>
    <t xml:space="preserve"> 0 1 2 or 3 groups floating taps</t>
  </si>
  <si>
    <t>Enable TDR</t>
  </si>
  <si>
    <t>Enable ERL , requires TDR enabled</t>
  </si>
  <si>
    <t xml:space="preserve">Disables COM compuation. </t>
  </si>
  <si>
    <t>TDR Gaussain 20% to 80% edge rate in ns</t>
  </si>
  <si>
    <t>numbor of UI displayed for TDR/ERL consideration</t>
  </si>
  <si>
    <t>for Grr. Keep as 0</t>
  </si>
  <si>
    <t>for Gloss keep as 0.618</t>
  </si>
  <si>
    <t>TDR delay for fixture in seconds to be elimiated from the ERL computation</t>
  </si>
  <si>
    <t>compute ERL with the the first Tx package specified</t>
  </si>
  <si>
    <t>Compensation for a number of Ui assoicated with the DFE</t>
  </si>
  <si>
    <t>if set to 1, a Rx calibration of a test channel and noise channel is performed with an output of the BBN noise required at the BBN source</t>
  </si>
  <si>
    <t xml:space="preserve">Step size in volts to increment for the loop looking for 3 dB COM </t>
  </si>
  <si>
    <t>ICN parameters (v2.73)</t>
  </si>
  <si>
    <t>use for ICN and FOM_ILD</t>
  </si>
  <si>
    <t>amplitude in volts of fext signal for ICN computation</t>
  </si>
  <si>
    <t>amplitude in volts of next signal for ICN computation</t>
  </si>
  <si>
    <t>the pass fail threshold for COM in dB</t>
  </si>
  <si>
    <t>the pass fail threshold for ERL in dB</t>
  </si>
  <si>
    <t xml:space="preserve">When set to 1 a CSV report is created in the results directory. The name contains the name of the thru file and case number. 0 suppressed this . </t>
  </si>
  <si>
    <t>When set to 0 a limited set of results are reported. When set to 1 a fuller set of results are reported. This extra parameters can be useful for diagnosing contributions and other aspects of channel design. In addition a mat file is written to the  result</t>
  </si>
  <si>
    <t>Display frequency domain</t>
  </si>
  <si>
    <t>When set to 1 a figure containing IL, RL, PST, ILD, and ICR is displayed. 0 suppresses this.</t>
  </si>
  <si>
    <t>When set to 0 the display window are suppressed. Set to 1 may be useful when running in a batch.</t>
  </si>
  <si>
    <t>Enforce Causality</t>
  </si>
  <si>
    <t xml:space="preserve">When set to 1 causality is enforced for the FD to TD conversion. If set to zero a IFFT using extrapolated low and high frequency data is used to convert to time domain. Look at the SBR in figure 100. If a small amount of precursor exists set to 1. </t>
  </si>
  <si>
    <t>Enforce Causality DIFF_TOL</t>
  </si>
  <si>
    <t>Tolerance parameter for causality, Hard enforcement, 1e-4,Soft enforcement, 1e-3</t>
  </si>
  <si>
    <t>Enforce Causality pulse start tolerance</t>
  </si>
  <si>
    <t>Tolerance parameter for causality, Hard enforcement, 0.05, Soft enforcement, .02</t>
  </si>
  <si>
    <t>Enforce Causality REL_TOL</t>
  </si>
  <si>
    <t>Tolerance parameter for causality, Hard enforcement, 1e-3, Soft enforcement,  1e-2</t>
  </si>
  <si>
    <t>[-7:1:0]</t>
  </si>
  <si>
    <t>DC gain of the Hi pass or CTLE 2 filter</t>
  </si>
  <si>
    <t>The frequency of a co-located pole zero pair for CTLE2</t>
  </si>
  <si>
    <t>Normally set to 0 which is for displaying bathtub curves. If set to 1 bar graphs used instead</t>
  </si>
  <si>
    <t>Force PDF bin size</t>
  </si>
  <si>
    <t>if set to 1 use the value of "PDF bin size"</t>
  </si>
  <si>
    <t>PDF bin size</t>
  </si>
  <si>
    <t>volts</t>
  </si>
  <si>
    <t>used for older version .3bj RIT</t>
  </si>
  <si>
    <t>.\results\100GEL_KR_{date}\</t>
  </si>
  <si>
    <t>result directory. If {date} is used the data in added as text to results directory name</t>
  </si>
  <si>
    <t>if set to 1 save the figures in the results directory</t>
  </si>
  <si>
    <t>[in1 in2 out1 out2]</t>
  </si>
  <si>
    <t>KR_eval_</t>
  </si>
  <si>
    <t>text added to name of report files</t>
  </si>
  <si>
    <t>Impulse response truncation threshold</t>
  </si>
  <si>
    <t xml:space="preserve">truncation of pulse response times As </t>
  </si>
  <si>
    <t>BREAD_CRUMBS</t>
  </si>
  <si>
    <t>Local Search</t>
  </si>
  <si>
    <t>heuristic local search, if zero full grid is used</t>
  </si>
  <si>
    <t>kappa1</t>
  </si>
  <si>
    <t>if set 0 reflection at tp0 are omitted from COM</t>
  </si>
  <si>
    <t>kappa2</t>
  </si>
  <si>
    <t>if set 0 reflection at tp5 are omitted from COM</t>
  </si>
  <si>
    <t>if 1, adds the Tx only pacakge to the channel for testing ERL for a host.</t>
  </si>
  <si>
    <t>output pararmeters</t>
  </si>
  <si>
    <t>comments</t>
  </si>
  <si>
    <t>available_signal_after_eq_mV</t>
  </si>
  <si>
    <t>Signal amplitude used in to compute COM</t>
  </si>
  <si>
    <t>baud_rate_GHz</t>
  </si>
  <si>
    <t>BER</t>
  </si>
  <si>
    <t>C_bump</t>
  </si>
  <si>
    <t>C_diepad</t>
  </si>
  <si>
    <t>C_v</t>
  </si>
  <si>
    <t>channel_operating_margin_dB</t>
  </si>
  <si>
    <t>code_revision</t>
  </si>
  <si>
    <t>COM version tag</t>
  </si>
  <si>
    <t>COM_dB</t>
  </si>
  <si>
    <t>config_file</t>
  </si>
  <si>
    <t>CTLE_DC_gain_dB</t>
  </si>
  <si>
    <t>CTLE_zero_poles</t>
  </si>
  <si>
    <t>DER_thresh</t>
  </si>
  <si>
    <t>DFE_taps</t>
  </si>
  <si>
    <t xml:space="preserve">DFE tap settings </t>
  </si>
  <si>
    <t>DFE2_RSS</t>
  </si>
  <si>
    <t>DFE RSS from tap2</t>
  </si>
  <si>
    <t>DFE4_RSS</t>
  </si>
  <si>
    <t xml:space="preserve">DFE RSS from tap4 </t>
  </si>
  <si>
    <t>equivalent_ICI_sigma_assuming_PDF_is_Gaussian_mV</t>
  </si>
  <si>
    <t>equivalent_ICN_assuming_Gaussian_PDF_mV</t>
  </si>
  <si>
    <t>ERL11</t>
  </si>
  <si>
    <t>ERL22</t>
  </si>
  <si>
    <t>EW_UI_est</t>
  </si>
  <si>
    <t>f_Nyquist_GHz</t>
  </si>
  <si>
    <t>file_names</t>
  </si>
  <si>
    <t>fitted_IL_dB_at_Fnq</t>
  </si>
  <si>
    <t>FOM</t>
  </si>
  <si>
    <t>FOM_ILD</t>
  </si>
  <si>
    <t>HP_poles_zero</t>
  </si>
  <si>
    <t>ICN_mV</t>
  </si>
  <si>
    <t>Frequency domain integrated crosstalk noise</t>
  </si>
  <si>
    <t>IL_dB_channel_only_at_Fnq</t>
  </si>
  <si>
    <t>IL of the s4p thru channel Fnq</t>
  </si>
  <si>
    <t>L_comp</t>
  </si>
  <si>
    <t>report of Ls</t>
  </si>
  <si>
    <t>levels</t>
  </si>
  <si>
    <t>report of Levels</t>
  </si>
  <si>
    <t>MDFEXT_ICN_92_47_mV</t>
  </si>
  <si>
    <t xml:space="preserve">ICN computetd wuth </t>
  </si>
  <si>
    <t>MDNEXT_ICN_92_46_mV</t>
  </si>
  <si>
    <t>peak_ISI_interference_at_BER_mV</t>
  </si>
  <si>
    <t>noise from ISI used to compute COM</t>
  </si>
  <si>
    <t>Peak_ISI_XTK_and_Noise_interference_at_BER_mV</t>
  </si>
  <si>
    <t>noise from ISI, crosstalk, and system noise used to compute COM</t>
  </si>
  <si>
    <t>peak_ISI_XTK_interference_at_BER_mV</t>
  </si>
  <si>
    <t>noise from ISI and crosstalk used to compute COM</t>
  </si>
  <si>
    <t>peak_MDFEXT_interference_at_BER_mV</t>
  </si>
  <si>
    <t>noise from FEXT  crosstalk used to compute COM</t>
  </si>
  <si>
    <t>peak_MDNEXT_interference_at_BER_mV</t>
  </si>
  <si>
    <t>noise from NEXT crosstalk used to compute COM</t>
  </si>
  <si>
    <t>peak_MDXTK_interference_at_BER_mV</t>
  </si>
  <si>
    <t>noise from all crosstalk used to compute COM</t>
  </si>
  <si>
    <t>peak_uneq_pulse_mV</t>
  </si>
  <si>
    <t>Pkg_len_FEXT</t>
  </si>
  <si>
    <t>Pkg_len_NEXT</t>
  </si>
  <si>
    <t>Pkg_len_RX</t>
  </si>
  <si>
    <t>Pkg_len_TX</t>
  </si>
  <si>
    <t>pkg_Z_c</t>
  </si>
  <si>
    <t>Pmax_by_Vf_est</t>
  </si>
  <si>
    <t>R_diepad</t>
  </si>
  <si>
    <t>RL</t>
  </si>
  <si>
    <t>structure with frequency , RL11, and RL22 vectors</t>
  </si>
  <si>
    <t>rtmin</t>
  </si>
  <si>
    <t>run time in minutes</t>
  </si>
  <si>
    <t>RxFFE</t>
  </si>
  <si>
    <t>RxFFEgain</t>
  </si>
  <si>
    <t>sgm_Ani__isi_xt_noise</t>
  </si>
  <si>
    <t>sgm_G</t>
  </si>
  <si>
    <t>sgm_gaussian_noise</t>
  </si>
  <si>
    <t>sgm_isi</t>
  </si>
  <si>
    <t>sgm_isi_xt</t>
  </si>
  <si>
    <t>sgm_N</t>
  </si>
  <si>
    <t>sgm_noise__gaussian_noise_p_DD</t>
  </si>
  <si>
    <t>sgm_p_DD</t>
  </si>
  <si>
    <t>sgm_rjit</t>
  </si>
  <si>
    <t>sgm_TX</t>
  </si>
  <si>
    <t>sgm_xt</t>
  </si>
  <si>
    <t>sigma_N</t>
  </si>
  <si>
    <t>SNR_ISI_est</t>
  </si>
  <si>
    <t>SNR_ISI_XTK_normalized_1_sigma</t>
  </si>
  <si>
    <t>steady_state_voltage_mV</t>
  </si>
  <si>
    <t>tail_RSS</t>
  </si>
  <si>
    <t>total_IL_wpkgs_wTr_dB_at_Fnq</t>
  </si>
  <si>
    <t>TXLE_taps</t>
  </si>
  <si>
    <t>uneq_FIR_peak_time</t>
  </si>
  <si>
    <t>VEC_dB</t>
  </si>
  <si>
    <t>VEO_mV</t>
  </si>
  <si>
    <t>VEO_normalized</t>
  </si>
  <si>
    <t>Z11est</t>
  </si>
  <si>
    <t>Z22est</t>
  </si>
  <si>
    <t>Example</t>
  </si>
  <si>
    <t>Butterworth</t>
  </si>
  <si>
    <t>CDR</t>
  </si>
  <si>
    <t>EW</t>
  </si>
  <si>
    <t>EXE_MODE</t>
  </si>
  <si>
    <t>FT_COOP</t>
  </si>
  <si>
    <t>IDEAL_RX_TERM</t>
  </si>
  <si>
    <t>IDEAL_TX_TERM</t>
  </si>
  <si>
    <t>INC_PACKAGE</t>
  </si>
  <si>
    <t>inc_reflect_board</t>
  </si>
  <si>
    <t>INCLUDE_CTLE</t>
  </si>
  <si>
    <t>LIMIT_JITTER_CONTRIB_TO_DFE_SPAN</t>
  </si>
  <si>
    <t>PHY</t>
  </si>
  <si>
    <t>SAVE_FIGURE_to_CSV</t>
  </si>
  <si>
    <t>SHOW_BRD</t>
  </si>
  <si>
    <t>T_k</t>
  </si>
  <si>
    <t>T_r_filter_type</t>
  </si>
  <si>
    <t>T_r_meas_point</t>
  </si>
  <si>
    <t>TDR_duration</t>
  </si>
  <si>
    <t>USE_ETA0_PSD</t>
  </si>
  <si>
    <t>WC_PORTZ</t>
  </si>
  <si>
    <t>fb</t>
  </si>
  <si>
    <t>N_v</t>
  </si>
  <si>
    <t>N_bmax</t>
  </si>
  <si>
    <t>B_float_RSS_MAX</t>
  </si>
  <si>
    <t>N_tail_start</t>
  </si>
  <si>
    <t>f_HP_Z</t>
  </si>
  <si>
    <t>f_HP_P</t>
  </si>
  <si>
    <t>PHY_type</t>
  </si>
  <si>
    <t>CTLE_type</t>
  </si>
  <si>
    <t>Z_t</t>
  </si>
  <si>
    <t>delta_IL</t>
  </si>
  <si>
    <t>f_v</t>
  </si>
  <si>
    <t>Grr_limit</t>
  </si>
  <si>
    <t>Grr</t>
  </si>
  <si>
    <t>Gx</t>
  </si>
  <si>
    <t>to re-run last COM run  in matlab</t>
  </si>
  <si>
    <t>eval(['a = ' getappdata(0,'cmd_str')])</t>
  </si>
  <si>
    <t>[0 1.0404e-3 4.201e-4]</t>
  </si>
  <si>
    <t>do not use</t>
  </si>
  <si>
    <t>Ohm (tdr sel)</t>
  </si>
  <si>
    <t>under consideration</t>
  </si>
  <si>
    <t>[0:0.01:0.1]</t>
  </si>
  <si>
    <t>c(2)</t>
  </si>
  <si>
    <t>c(3)</t>
  </si>
  <si>
    <t>[-0.15:0.05:0]</t>
  </si>
  <si>
    <t>[0 1.734e-3 1.455e-4]</t>
  </si>
  <si>
    <t>[87.5 87.5  ; 98 98  ]</t>
  </si>
  <si>
    <t>G_Q</t>
  </si>
  <si>
    <t xml:space="preserve">[ 1 2] </t>
  </si>
  <si>
    <t>[0:0.05:0.15]</t>
  </si>
  <si>
    <t>[12 30;  1.0 1.0]</t>
  </si>
  <si>
    <t>[0 0.001361 0.0002326]</t>
  </si>
  <si>
    <t>[96  78.2]</t>
  </si>
  <si>
    <t>[55 55]</t>
  </si>
  <si>
    <t xml:space="preserve"> [TX RX]  or selected</t>
  </si>
  <si>
    <t>INCLUDE_TX_RX_FILTER</t>
  </si>
  <si>
    <t>N_b_step</t>
  </si>
  <si>
    <t>normailized</t>
  </si>
  <si>
    <t>[12 30;  1.8 1.8]</t>
  </si>
  <si>
    <t>[ 0 ]</t>
  </si>
  <si>
    <t xml:space="preserve">c(0) </t>
  </si>
  <si>
    <t xml:space="preserve">c(-1) </t>
  </si>
  <si>
    <t xml:space="preserve"> [-0.34:0.02:0]</t>
  </si>
  <si>
    <t xml:space="preserve">c(-2) </t>
  </si>
  <si>
    <t xml:space="preserve">[-0.04:0.02:0.12] </t>
  </si>
  <si>
    <t>[0:0.02:0.12]</t>
  </si>
  <si>
    <t xml:space="preserve">c(-3) </t>
  </si>
  <si>
    <t xml:space="preserve">[-0.06:0.02:0.04] </t>
  </si>
  <si>
    <t>[-0.02:0.02:0]</t>
  </si>
  <si>
    <t xml:space="preserve">c(1) </t>
  </si>
  <si>
    <t xml:space="preserve">[-0.2:0.05:0.05] </t>
  </si>
  <si>
    <t xml:space="preserve"> [-0.1:0.05:0]</t>
  </si>
  <si>
    <t>0 ,1 , or 2</t>
  </si>
  <si>
    <t>[0.3 0.2*ones(1,10)]</t>
  </si>
  <si>
    <t>[ 0  -1  -2 -3  ]</t>
  </si>
  <si>
    <t>EH_min</t>
  </si>
  <si>
    <t>EH_max</t>
  </si>
  <si>
    <t>CL93, CL120d, CL120e</t>
  </si>
  <si>
    <t>CL120d</t>
  </si>
  <si>
    <t>C2C. C2M,  C2Mcom for reporting  pass fail C2C=COM, C2M=EH, C2Mcom=COM&amp;EH</t>
  </si>
  <si>
    <t>pass fail EH min in mV</t>
  </si>
  <si>
    <t>mV</t>
  </si>
  <si>
    <t>Tukey_Window</t>
  </si>
  <si>
    <t>for TDR and ERL. If 1 apply Tukey window between fr and fb</t>
  </si>
  <si>
    <t>db</t>
  </si>
  <si>
    <t>VEC Pass threshold</t>
  </si>
  <si>
    <t>SAVE_TD</t>
  </si>
  <si>
    <t>save FIR and PR in mat file</t>
  </si>
  <si>
    <t>C2M</t>
  </si>
  <si>
    <t>C2C</t>
  </si>
  <si>
    <t>C2C, C2M, C2Mcom</t>
  </si>
  <si>
    <t>PMD_type</t>
  </si>
  <si>
    <t>C2M_eval_</t>
  </si>
  <si>
    <t>[0.87e-4 0]</t>
  </si>
  <si>
    <t>[ 0 0  ; 0 0 ]</t>
  </si>
  <si>
    <t>GHz f_r specified in first column</t>
  </si>
  <si>
    <t>SAVE_CONFIG2MAT</t>
  </si>
  <si>
    <t xml:space="preserve">write config sheet as mat file </t>
  </si>
  <si>
    <t>[15 30;  1.8 1.8 ]</t>
  </si>
  <si>
    <t>[ 1 ]</t>
  </si>
  <si>
    <t>.\results\100GEL_C2M_host_{date}\</t>
  </si>
  <si>
    <t>[  1 2 ]</t>
  </si>
  <si>
    <t xml:space="preserve"> dB ranges of G_DC which correspond to g_DC_HP (g_DC2)</t>
  </si>
  <si>
    <t>limit values of  g_DC_HP  (g_DC2) which corresponds to ranges of  G_DC in G_QUAL</t>
  </si>
  <si>
    <t>pass fail EH max in mV (do not use)</t>
  </si>
  <si>
    <t xml:space="preserve">Keyword </t>
  </si>
  <si>
    <t>notes</t>
  </si>
  <si>
    <t>the output contains a structure with param, OP, chdata</t>
  </si>
  <si>
    <t>BBN Q factor</t>
  </si>
  <si>
    <t>for rx testing only. Qfactor for  added noise</t>
  </si>
  <si>
    <t>(V) step size for Rx BBN loops</t>
  </si>
  <si>
    <t>set to 1 for Rx testing</t>
  </si>
  <si>
    <t>if set to 1 enable the reporting of an Eye width estimate</t>
  </si>
  <si>
    <t>(ns) transmitter transition time at COM source point (CSP)</t>
  </si>
  <si>
    <t>Noise_Crest_Factor</t>
  </si>
  <si>
    <t xml:space="preserve">if not zero (default( it will be the crest factor used for sigma_G </t>
  </si>
  <si>
    <t>AC_CM_RMS</t>
  </si>
  <si>
    <t>[ 0  0.2e-9 ]</t>
  </si>
  <si>
    <t>samples_for_C2M</t>
  </si>
  <si>
    <t>T_O</t>
  </si>
  <si>
    <t>mUI</t>
  </si>
  <si>
    <t>Samp/UI</t>
  </si>
  <si>
    <t>samples/UI</t>
  </si>
  <si>
    <t>Min_VEO_Test</t>
  </si>
  <si>
    <t>experimental</t>
  </si>
  <si>
    <t>ACCM_MAX_Freq</t>
  </si>
  <si>
    <t>mUI, Use for C2M,If 0, find VEC an EH at T_s</t>
  </si>
  <si>
    <t xml:space="preserve">db, Use for C2M, timing resampled step </t>
  </si>
  <si>
    <t>Hz experimental</t>
  </si>
  <si>
    <t>Volts experimental</t>
  </si>
  <si>
    <t>PLOT_CM</t>
  </si>
  <si>
    <t>ICN &amp; FOM_ILD parameters</t>
  </si>
  <si>
    <t>*Fb</t>
  </si>
  <si>
    <t>BBN AC CM source before series Tx resistor. Can be different for each pacakge length  [ .03 .050 ]</t>
  </si>
  <si>
    <t>maximum AC CM integration freq in Hz</t>
  </si>
  <si>
    <t>+/- mUI window for C2M histogram</t>
  </si>
  <si>
    <t>T_h</t>
  </si>
  <si>
    <t>same as T_O</t>
  </si>
  <si>
    <t>samples per UI for C2M histogram</t>
  </si>
  <si>
    <t>EH_min_test</t>
  </si>
  <si>
    <t>invoke using EH in FOM optimization and is 10x slower</t>
  </si>
  <si>
    <t>same as Min_VEO_Test</t>
  </si>
  <si>
    <t>maximum VEC</t>
  </si>
  <si>
    <t>mimium eye height</t>
  </si>
  <si>
    <t>fext transmitter filter frequency in fb</t>
  </si>
  <si>
    <t>victim transmitter filter frequency in fb</t>
  </si>
  <si>
    <t>frequency in GHz for intergration compuation of ICN or FOM_Ild in GHz</t>
  </si>
  <si>
    <t>f_1</t>
  </si>
  <si>
    <t>start frequency for ICN and ILD calculations in GHz</t>
  </si>
  <si>
    <t>Histogram_Window_Weight</t>
  </si>
  <si>
    <t>gaussian. triangle, rectangle</t>
  </si>
  <si>
    <t>logiical</t>
  </si>
  <si>
    <t>TDECQ</t>
  </si>
  <si>
    <t xml:space="preserve">SAVE_TD </t>
  </si>
  <si>
    <t xml:space="preserve">Bessel_Thomson  </t>
  </si>
  <si>
    <t xml:space="preserve">Butterworth </t>
  </si>
  <si>
    <t>logical 0 default</t>
  </si>
  <si>
    <t>logical 1 default</t>
  </si>
  <si>
    <t>Gaussian</t>
  </si>
  <si>
    <t>Qr</t>
  </si>
  <si>
    <t>sigma in UI fo or gaus.. Wind</t>
  </si>
  <si>
    <t>different for each test fixture</t>
  </si>
  <si>
    <t>0 disables check. Minimum CTF gain for input stress tests (negaive numbers). Check standard for values</t>
  </si>
  <si>
    <t>SAVE_KEYWORD_FILE</t>
  </si>
  <si>
    <t xml:space="preserve">OP.SAVE_KEYWORD_FILE </t>
  </si>
  <si>
    <t>COMPUTE_RILN</t>
  </si>
  <si>
    <t xml:space="preserve">OP.COMPUTE_RILN </t>
  </si>
  <si>
    <t>fraction_of_F_range_start_extrap_from</t>
  </si>
  <si>
    <t>OP.fraction_of_F_range_start_extrap_from</t>
  </si>
  <si>
    <t xml:space="preserve">OP.PLOT_CM </t>
  </si>
  <si>
    <t xml:space="preserve">OP.SAVE_CONFIG2MAT </t>
  </si>
  <si>
    <t xml:space="preserve">OP.USE_ETA0_PSD </t>
  </si>
  <si>
    <t>Error propagation COM margin</t>
  </si>
  <si>
    <t xml:space="preserve">OP.COM_EP_margin </t>
  </si>
  <si>
    <t>Max burst length calculated</t>
  </si>
  <si>
    <t xml:space="preserve">OP.nburst </t>
  </si>
  <si>
    <t>Use simple error propagation model</t>
  </si>
  <si>
    <t xml:space="preserve">OP.use_simple_EP_model </t>
  </si>
  <si>
    <t>MM</t>
  </si>
  <si>
    <t>OP.CDR</t>
  </si>
  <si>
    <t>-</t>
  </si>
  <si>
    <t xml:space="preserve">OP.RUNTAG </t>
  </si>
  <si>
    <t>OP.TDECQ</t>
  </si>
  <si>
    <t>OP.PHY</t>
  </si>
  <si>
    <t>OP.PMD_type</t>
  </si>
  <si>
    <t>extrap_cubic_to_dc_linear_to_inf</t>
  </si>
  <si>
    <t>S-parameter phase extrapolation policy</t>
  </si>
  <si>
    <t xml:space="preserve">OP.interp_sparam_phase </t>
  </si>
  <si>
    <t>linear_trend_to_DC</t>
  </si>
  <si>
    <t>S-parameter magnitude extrapolation policy</t>
  </si>
  <si>
    <t xml:space="preserve">OP.interp_sparam_mag </t>
  </si>
  <si>
    <t xml:space="preserve">OP.impulse_response_truncation_threshold </t>
  </si>
  <si>
    <t xml:space="preserve">OP.LIMIT_JITTER_CONTRIB_TO_DFE_SPAN </t>
  </si>
  <si>
    <t>OP.inc_reflect_board</t>
  </si>
  <si>
    <t>OP.Butterworth</t>
  </si>
  <si>
    <t>TDR_Butterworth</t>
  </si>
  <si>
    <t>OP.TDR_Butterworth</t>
  </si>
  <si>
    <t>Bessel_Thomson</t>
  </si>
  <si>
    <t>OP.Bessel_Thomson</t>
  </si>
  <si>
    <t xml:space="preserve">OP.TDR_W_TXPKG </t>
  </si>
  <si>
    <t>OP.SHOW_BRD</t>
  </si>
  <si>
    <t>OP.ERL</t>
  </si>
  <si>
    <t xml:space="preserve">OP.ERL_ONLY </t>
  </si>
  <si>
    <t>OP.T_k</t>
  </si>
  <si>
    <t xml:space="preserve">OP.WC_PORTZ </t>
  </si>
  <si>
    <t xml:space="preserve">OP.N </t>
  </si>
  <si>
    <t>OP.TDR_duration</t>
  </si>
  <si>
    <t xml:space="preserve">OP.TDR </t>
  </si>
  <si>
    <t xml:space="preserve">OP.FORCE_TR </t>
  </si>
  <si>
    <t>OP.T_r_filter_type</t>
  </si>
  <si>
    <t xml:space="preserve">OP.T_r_meas_point </t>
  </si>
  <si>
    <t>ERL_FOM</t>
  </si>
  <si>
    <t>OP.RL_norm_test</t>
  </si>
  <si>
    <t xml:space="preserve">OP.transmitter_transition_time </t>
  </si>
  <si>
    <t>Force BBN Q factor</t>
  </si>
  <si>
    <t xml:space="preserve">OP.force_BBN_Q_factor </t>
  </si>
  <si>
    <t xml:space="preserve">OP.BBN_Q_factor </t>
  </si>
  <si>
    <t xml:space="preserve">OP.sigma_bn_STEP </t>
  </si>
  <si>
    <t xml:space="preserve">OP.RX_CALIBRATION </t>
  </si>
  <si>
    <t xml:space="preserve">OP.pkg_len_select </t>
  </si>
  <si>
    <t xml:space="preserve">OP.EC_PULSE_TOL </t>
  </si>
  <si>
    <t xml:space="preserve">OP.EC_DIFF_TOL </t>
  </si>
  <si>
    <t xml:space="preserve">OP.EC_REL_TOL </t>
  </si>
  <si>
    <t xml:space="preserve">OP.ENFORCE_CAUSALITY </t>
  </si>
  <si>
    <t xml:space="preserve">OP.COM_CONTRIBUTION_CURVES </t>
  </si>
  <si>
    <t xml:space="preserve">OP.BREAD_CRUMBS </t>
  </si>
  <si>
    <t xml:space="preserve">OP.RESULT_DIR </t>
  </si>
  <si>
    <t xml:space="preserve">OP.FT_COOP </t>
  </si>
  <si>
    <t>TDMODE</t>
  </si>
  <si>
    <t xml:space="preserve">OP.TDMODE </t>
  </si>
  <si>
    <t xml:space="preserve">OP.IDEAL_RX_TERM </t>
  </si>
  <si>
    <t xml:space="preserve">OP.IDEAL_TX_TERM </t>
  </si>
  <si>
    <t xml:space="preserve">OP.EW </t>
  </si>
  <si>
    <t xml:space="preserve">OP.INC_PACKAGE </t>
  </si>
  <si>
    <t xml:space="preserve">OP.GET_FD </t>
  </si>
  <si>
    <t>OP.SAVE_FIGURE_to_CSV</t>
  </si>
  <si>
    <t>OP.SAVE_FIGURES</t>
  </si>
  <si>
    <t>OP.SAVE_TD</t>
  </si>
  <si>
    <t xml:space="preserve">OP.CSV_REPORT </t>
  </si>
  <si>
    <t xml:space="preserve">OP.DISPLAY_WINDOW </t>
  </si>
  <si>
    <t xml:space="preserve">OP.DEBUG </t>
  </si>
  <si>
    <t xml:space="preserve">OP.BinSize </t>
  </si>
  <si>
    <t xml:space="preserve">OP.force_pdf_bin_size </t>
  </si>
  <si>
    <t xml:space="preserve">OP.INCLUDE_FILTER </t>
  </si>
  <si>
    <t>OP.EXE_MODE</t>
  </si>
  <si>
    <t xml:space="preserve">OP.INCLUDE_CTLE </t>
  </si>
  <si>
    <t>exit if deployed</t>
  </si>
  <si>
    <t xml:space="preserve">OP.exit_if_deployed </t>
  </si>
  <si>
    <t xml:space="preserve">OP.include_pcb </t>
  </si>
  <si>
    <t>flip</t>
  </si>
  <si>
    <t>param.flip</t>
  </si>
  <si>
    <t>imb_C_fctr</t>
  </si>
  <si>
    <t>param.imb_C_fctr</t>
  </si>
  <si>
    <t>imb_Z_fctr</t>
  </si>
  <si>
    <t>param.imb_Z_fctr</t>
  </si>
  <si>
    <t>skew_ps</t>
  </si>
  <si>
    <t>param.skew_ps</t>
  </si>
  <si>
    <t>QL</t>
  </si>
  <si>
    <t>param.QL</t>
  </si>
  <si>
    <t>param.Qr</t>
  </si>
  <si>
    <t>rectangle</t>
  </si>
  <si>
    <t>OP.Histogram_Window_Weight</t>
  </si>
  <si>
    <t xml:space="preserve">param.samples_for_C2M </t>
  </si>
  <si>
    <t xml:space="preserve">param.T_O </t>
  </si>
  <si>
    <t>param.ACCM_MAX_Freq</t>
  </si>
  <si>
    <t xml:space="preserve">param.AC_CM_RMS </t>
  </si>
  <si>
    <t>param.Noise_Crest_Factor</t>
  </si>
  <si>
    <t>param.Tukey_Window</t>
  </si>
  <si>
    <t>param.LOCAL_SEARCH</t>
  </si>
  <si>
    <t>param.Gx</t>
  </si>
  <si>
    <t>param.Grr</t>
  </si>
  <si>
    <t>param.Grr_limit</t>
  </si>
  <si>
    <t>param.tfx</t>
  </si>
  <si>
    <t>param.rho_x</t>
  </si>
  <si>
    <t>param.beta_x</t>
  </si>
  <si>
    <t>BTorder</t>
  </si>
  <si>
    <t xml:space="preserve">param.BTorder </t>
  </si>
  <si>
    <t>TDR_f_BT_3db</t>
  </si>
  <si>
    <t>param.fb_BT_cutoff</t>
  </si>
  <si>
    <t xml:space="preserve">param.f_r </t>
  </si>
  <si>
    <t xml:space="preserve">param.f_n </t>
  </si>
  <si>
    <t xml:space="preserve">param.f_f </t>
  </si>
  <si>
    <t xml:space="preserve">param.f_v </t>
  </si>
  <si>
    <t>param.delta_IL</t>
  </si>
  <si>
    <t xml:space="preserve">1 3 2 4 </t>
  </si>
  <si>
    <t xml:space="preserve">param.snpPortsOrder </t>
  </si>
  <si>
    <t xml:space="preserve">param.z_bp_rx </t>
  </si>
  <si>
    <t xml:space="preserve">param.z_bp_fext </t>
  </si>
  <si>
    <t xml:space="preserve">param.z_bp_next </t>
  </si>
  <si>
    <t xml:space="preserve">param.z_bp_tx </t>
  </si>
  <si>
    <t xml:space="preserve">param.brd_Z_c </t>
  </si>
  <si>
    <t xml:space="preserve">param.brd_tau </t>
  </si>
  <si>
    <t xml:space="preserve">0 0.0004114 0.0002547 </t>
  </si>
  <si>
    <t xml:space="preserve">param.brd_gamma0_a1_a2 </t>
  </si>
  <si>
    <t xml:space="preserve">param.pkg_Z_c </t>
  </si>
  <si>
    <t xml:space="preserve">param.pkg_tau </t>
  </si>
  <si>
    <t xml:space="preserve">0 0.001734 0.0001455 </t>
  </si>
  <si>
    <t xml:space="preserve">param.pkg_gamma0_a1_a2 </t>
  </si>
  <si>
    <t xml:space="preserve">param.z_p_rx_cases </t>
  </si>
  <si>
    <t xml:space="preserve">param.z_p_fext_cases </t>
  </si>
  <si>
    <t xml:space="preserve">param.z_p_next_cases </t>
  </si>
  <si>
    <t xml:space="preserve">param.C_1 </t>
  </si>
  <si>
    <t xml:space="preserve">param.C_0 </t>
  </si>
  <si>
    <t xml:space="preserve">param.z_p_tx_cases </t>
  </si>
  <si>
    <t xml:space="preserve">param.Z0 </t>
  </si>
  <si>
    <t xml:space="preserve">param.TR_TDR </t>
  </si>
  <si>
    <t xml:space="preserve">param.Z_t </t>
  </si>
  <si>
    <t xml:space="preserve">50 50 </t>
  </si>
  <si>
    <t xml:space="preserve">param.R_diepad </t>
  </si>
  <si>
    <t xml:space="preserve">param.C_v </t>
  </si>
  <si>
    <t xml:space="preserve">param.C_bump </t>
  </si>
  <si>
    <t xml:space="preserve">param.L_comp </t>
  </si>
  <si>
    <t xml:space="preserve">param.C_diepad </t>
  </si>
  <si>
    <t xml:space="preserve">param.C_pkg_board </t>
  </si>
  <si>
    <t>param.g2qual</t>
  </si>
  <si>
    <t>param.gqual</t>
  </si>
  <si>
    <t xml:space="preserve">    param.bmin(2:param.ndfe) </t>
  </si>
  <si>
    <t xml:space="preserve">    param.bmax(2:param.ndfe) </t>
  </si>
  <si>
    <t xml:space="preserve">    param.bmin(1:param.ndfe)     </t>
  </si>
  <si>
    <t xml:space="preserve">param.bmax(1:param.ndfe)     </t>
  </si>
  <si>
    <t xml:space="preserve">param.samples_per_ui </t>
  </si>
  <si>
    <t xml:space="preserve">param.R_LM </t>
  </si>
  <si>
    <t xml:space="preserve">param.SNDR </t>
  </si>
  <si>
    <t xml:space="preserve">param.eta_0 </t>
  </si>
  <si>
    <t xml:space="preserve">param.A_DD </t>
  </si>
  <si>
    <t xml:space="preserve">param.sigma_RJ </t>
  </si>
  <si>
    <t xml:space="preserve">param.VEC_pass_threshold </t>
  </si>
  <si>
    <t xml:space="preserve">param.ERL_pass_threshold </t>
  </si>
  <si>
    <t xml:space="preserve">param.pass_threshold </t>
  </si>
  <si>
    <t xml:space="preserve">param.specBER </t>
  </si>
  <si>
    <t xml:space="preserve">param.levels </t>
  </si>
  <si>
    <t xml:space="preserve">param.a_icn_next </t>
  </si>
  <si>
    <t xml:space="preserve">param.a_icn_fext </t>
  </si>
  <si>
    <t xml:space="preserve">param.a_next </t>
  </si>
  <si>
    <t xml:space="preserve">param.a_fext </t>
  </si>
  <si>
    <t xml:space="preserve">param.a_thru </t>
  </si>
  <si>
    <t>crusor_gain</t>
  </si>
  <si>
    <t>param.cursor_gain</t>
  </si>
  <si>
    <t>GDC_MIN</t>
  </si>
  <si>
    <t xml:space="preserve">param.GDC_MIN </t>
  </si>
  <si>
    <t xml:space="preserve">        param.f_HP </t>
  </si>
  <si>
    <t xml:space="preserve">        param.g_DC_HP_values </t>
  </si>
  <si>
    <t xml:space="preserve">param.CTLE_fz </t>
  </si>
  <si>
    <t xml:space="preserve">param.CTLE_fp2 </t>
  </si>
  <si>
    <t xml:space="preserve">param.CTLE_fp1 </t>
  </si>
  <si>
    <t xml:space="preserve">param.ctle_gdc_values </t>
  </si>
  <si>
    <t>CL93</t>
  </si>
  <si>
    <t>param.CTLE_type</t>
  </si>
  <si>
    <t>param.Min_VEO_Test</t>
  </si>
  <si>
    <t xml:space="preserve">Inf </t>
  </si>
  <si>
    <t>param.Max_VEO</t>
  </si>
  <si>
    <t>param.Min_VEO</t>
  </si>
  <si>
    <t xml:space="preserve">param.f_HP_P </t>
  </si>
  <si>
    <t xml:space="preserve">param.f_HP_Z </t>
  </si>
  <si>
    <t xml:space="preserve">param.f_HP </t>
  </si>
  <si>
    <t xml:space="preserve">param.g_DC_HP_values </t>
  </si>
  <si>
    <t>param.ffe_backoff</t>
  </si>
  <si>
    <t>param.ffe_tapn_max</t>
  </si>
  <si>
    <t>param.ffe_post_tap1_max</t>
  </si>
  <si>
    <t>param.ffe_pre_tap1_max</t>
  </si>
  <si>
    <t>param.ffe_main_cursor_min</t>
  </si>
  <si>
    <t>param.ffe_tap_step_size</t>
  </si>
  <si>
    <t>param.ffe_post_tap_len</t>
  </si>
  <si>
    <t>param.ffe_pre_tap_len</t>
  </si>
  <si>
    <t xml:space="preserve">param.dfe_delta </t>
  </si>
  <si>
    <t>param.N_tail_start</t>
  </si>
  <si>
    <t>param.B_float_RSS_MAX</t>
  </si>
  <si>
    <t>param.bmaxg</t>
  </si>
  <si>
    <t>param.N_bmax</t>
  </si>
  <si>
    <t>param.N_bf</t>
  </si>
  <si>
    <t>param.N_bg</t>
  </si>
  <si>
    <t xml:space="preserve">param.N_bx </t>
  </si>
  <si>
    <t xml:space="preserve">param.N_v </t>
  </si>
  <si>
    <t xml:space="preserve">param.ndfe </t>
  </si>
  <si>
    <t xml:space="preserve">param.tx_ffe_c0_min </t>
  </si>
  <si>
    <t xml:space="preserve">param.max_freq_step </t>
  </si>
  <si>
    <t xml:space="preserve">param.f1 </t>
  </si>
  <si>
    <t xml:space="preserve">param.max_start_freq </t>
  </si>
  <si>
    <t xml:space="preserve">param.f2 </t>
  </si>
  <si>
    <t xml:space="preserve">param.fb </t>
  </si>
  <si>
    <t>param.kappa2</t>
  </si>
  <si>
    <t>param.kappa1</t>
  </si>
  <si>
    <t>default</t>
  </si>
  <si>
    <t>keyword</t>
  </si>
  <si>
    <t>matlab variable</t>
  </si>
  <si>
    <t>COMPUTE_TDILN</t>
  </si>
  <si>
    <t xml:space="preserve">OP.COMPUTE_TDILN </t>
  </si>
  <si>
    <t xml:space="preserve"> </t>
  </si>
  <si>
    <t>Optimize_loop_speed_up</t>
  </si>
  <si>
    <t xml:space="preserve">OP.Optimize_loop_speed_up </t>
  </si>
  <si>
    <t xml:space="preserve"> enable Butterworth filter for TDR, PTDR, and ERL</t>
  </si>
  <si>
    <t xml:space="preserve"> enable Bessel Thomsen filter for COM</t>
  </si>
  <si>
    <t xml:space="preserve"> RIM 3-18-2021 change defaults</t>
  </si>
  <si>
    <t xml:space="preserve"> warning: INC_PACKAGE=0 not fully supported, instead, set Zp,Cd, and Cp parameters to zero and Zp select to 1</t>
  </si>
  <si>
    <t xml:space="preserve"> save displayed figures in the results directory</t>
  </si>
  <si>
    <t xml:space="preserve"> do not use</t>
  </si>
  <si>
    <t>sigma_r</t>
  </si>
  <si>
    <t>param.sigma_r</t>
  </si>
  <si>
    <t xml:space="preserve"> Decreases COM compute time. Aetting to 2 seems ok ,if 0 search is full grid</t>
  </si>
  <si>
    <t xml:space="preserve"> either do no use or set to 1 (for ERL)</t>
  </si>
  <si>
    <t xml:space="preserve"> fixture delay time (for ERL)</t>
  </si>
  <si>
    <t xml:space="preserve"> (for ERL) use default</t>
  </si>
  <si>
    <t xml:space="preserve">  (for ERL) use default</t>
  </si>
  <si>
    <t xml:space="preserve"> Bessel function order</t>
  </si>
  <si>
    <t xml:space="preserve"> experiemnal</t>
  </si>
  <si>
    <t xml:space="preserve"> s parameter port order [ tx+ tx- rx+ rx-]</t>
  </si>
  <si>
    <t xml:space="preserve"> only FFE and not supported</t>
  </si>
  <si>
    <t xml:space="preserve"> max ACDC gain, if 0 ignore</t>
  </si>
  <si>
    <t xml:space="preserve"> fp1 is in GHz</t>
  </si>
  <si>
    <t xml:space="preserve"> fz is in GHz</t>
  </si>
  <si>
    <t xml:space="preserve"> fp2 is in GHz</t>
  </si>
  <si>
    <t xml:space="preserve"> AC-DC gain list</t>
  </si>
  <si>
    <t xml:space="preserve"> Rx FFE precursor tapn limit</t>
  </si>
  <si>
    <t xml:space="preserve"> Rx FFE post cursor tap1 limit</t>
  </si>
  <si>
    <t xml:space="preserve"> Rx FFE precursor tap1 limit</t>
  </si>
  <si>
    <t xml:space="preserve"> Rx FFE tap step size</t>
  </si>
  <si>
    <t xml:space="preserve"> Rx FFE post cursor tap length</t>
  </si>
  <si>
    <t xml:space="preserve"> RX ffe pre cursor tap length</t>
  </si>
  <si>
    <t xml:space="preserve"> discreatiztion of DFE, 0 disables and is not normally used</t>
  </si>
  <si>
    <t xml:space="preserve"> start range for max RSS limit for DFE taps</t>
  </si>
  <si>
    <t xml:space="preserve"> max DFE value for floating taps</t>
  </si>
  <si>
    <t xml:space="preserve"> UI span for floating taps. replaced by N_bmax</t>
  </si>
  <si>
    <t xml:space="preserve"> UI span for floating taps</t>
  </si>
  <si>
    <t xml:space="preserve"> number of taps in group</t>
  </si>
  <si>
    <t xml:space="preserve"> number of group of floating tap. Used as a switch, 0 means no float</t>
  </si>
  <si>
    <t xml:space="preserve"> Used for ERL to Compensate for a number of Ui assoicated with the DFE</t>
  </si>
  <si>
    <t xml:space="preserve"> number of UI used to compute Vf</t>
  </si>
  <si>
    <t xml:space="preserve"> Decision feedback fixed equalizer (DFE) length</t>
  </si>
  <si>
    <t xml:space="preserve"> TX equalizer cursor minimum value (actual value is calculated as 1-sum(abs(tap)), Grid seat ingored for when C(0) is below this value</t>
  </si>
  <si>
    <t xml:space="preserve"> freqency step</t>
  </si>
  <si>
    <t xml:space="preserve"> start frequency for ICN and ILD calculations in GHz</t>
  </si>
  <si>
    <t xml:space="preserve"> minimum required frequency start for s parameters</t>
  </si>
  <si>
    <t xml:space="preserve"> frequency in GHz for intergration compuation of ICN or FOM_Ild in GHz</t>
  </si>
  <si>
    <t xml:space="preserve"> if set 0 reflection at tp5 are omitted from COM</t>
  </si>
  <si>
    <t xml:space="preserve"> if set 0 reflection at tp0 are omitted from COM</t>
  </si>
  <si>
    <t>info</t>
  </si>
  <si>
    <t>[-2 -9 ;-2 -11; -4 -10;-4 -9]</t>
  </si>
  <si>
    <t>[-3:0.5:-0]</t>
  </si>
  <si>
    <t>[ 1 3 2 4 ]</t>
  </si>
  <si>
    <t xml:space="preserve">  computes TD ILN from complex freq IL fit. FOM_TDILN reported.</t>
  </si>
  <si>
    <t xml:space="preserve"> Computes RILN default is 0.  FOM_RILN reported</t>
  </si>
  <si>
    <t xml:space="preserve"> Frequency (fb) where high frequency extropolation begins for computing IR. Helps control Gibbs phenomena. defualt is 0.75.</t>
  </si>
  <si>
    <t xml:space="preserve"> Display CM plots if set to 1. Default is 0.</t>
  </si>
  <si>
    <t xml:space="preserve"> If set to 1 (default) saves parameters in mat file. Requires DIAGNOSTICS to be set.</t>
  </si>
  <si>
    <t xml:space="preserve"> Used eta_0 PSD equaiton for sigma_n. Default is 0. Do not use.</t>
  </si>
  <si>
    <t xml:space="preserve"> Use to calculate  error propogation (not normally used)</t>
  </si>
  <si>
    <t xml:space="preserve"> Use to calculate burst error rate (not normally used)</t>
  </si>
  <si>
    <t xml:space="preserve"> Use to calculate burst error rate (not normally used</t>
  </si>
  <si>
    <t xml:space="preserve"> 12/21 from Yuchun Lu to accomdate 'Mod-MM', Defautt is 'MM'</t>
  </si>
  <si>
    <t xml:space="preserve"> Experimental, for only option is none (0) or vma. Default is 0.</t>
  </si>
  <si>
    <t xml:space="preserve"> The keyword OP.PMD_type is now used</t>
  </si>
  <si>
    <t xml:space="preserve">  Either C2C or C2M. C2M is for computing VEC and VEO</t>
  </si>
  <si>
    <t xml:space="preserve"> phase extrapolation method</t>
  </si>
  <si>
    <t xml:space="preserve"> magnitued extrapolation method</t>
  </si>
  <si>
    <t xml:space="preserve"> zero padding threshold in fraction of IR peak for the impulse response. Effectively controls the length of time for the PR. Larger values decrease run time and accuracy. Default is 1e-3.</t>
  </si>
  <si>
    <t xml:space="preserve"> Experimental. Default is 0.</t>
  </si>
  <si>
    <t xml:space="preserve"> Not used. Default is zero.</t>
  </si>
  <si>
    <t xml:space="preserve"> Enable Butterworth Rx filter for COM compuatetopm</t>
  </si>
  <si>
    <t xml:space="preserve"> adds tx package for TDR, PTDR, and ERL. Default is 0.</t>
  </si>
  <si>
    <t xml:space="preserve"> indclude added board (PCB) in TDR and ERL. Default is 0.</t>
  </si>
  <si>
    <t xml:space="preserve"> Enables ERL. Needs TDR to be set as well.</t>
  </si>
  <si>
    <t xml:space="preserve"> Compute ERL only</t>
  </si>
  <si>
    <t xml:space="preserve"> Time span (ns) for which the impedance of port is determined using TDR.</t>
  </si>
  <si>
    <t xml:space="preserve"> duration time in UI which is used for ERL (PTDR)</t>
  </si>
  <si>
    <t xml:space="preserve"> only used if N*UI is longer than the TDR duration time.  Default is 5 times the raw s-parameter transit time.</t>
  </si>
  <si>
    <t xml:space="preserve"> Set to 1 to produce TDR results</t>
  </si>
  <si>
    <t xml:space="preserve"> Included for earlier version support but should be set to 1 in most later config sheets.</t>
  </si>
  <si>
    <t xml:space="preserve"> included for earlier version support. Not recommended to use.</t>
  </si>
  <si>
    <t xml:space="preserve"> Defaults to 1 indicating variance is used for FOM determination.  Do not change.</t>
  </si>
  <si>
    <t xml:space="preserve"> 20% to 80% transition time used for the Gaussian shaped source</t>
  </si>
  <si>
    <t xml:space="preserve"> Used for reporting and bathtub curves. does not affect COM.</t>
  </si>
  <si>
    <t xml:space="preserve"> Overrides NEXT/FEXT noise Qfactor for  'Force BBN Q factor' used for reporting. does not affect COM.</t>
  </si>
  <si>
    <t xml:space="preserve"> BBN step for Rx Calibration in volts. Defaults is 0.5e-3</t>
  </si>
  <si>
    <t xml:space="preserve"> Turn on RX_Calibration loop</t>
  </si>
  <si>
    <t xml:space="preserve"> List of package length indexes used to run COM</t>
  </si>
  <si>
    <t xml:space="preserve"> Tolerance parameter for causality, Hard enforcement, 0.05, Soft enforcement, .01</t>
  </si>
  <si>
    <t xml:space="preserve"> Difference Tolerance parameter for causality, Hard enforcement, 1e-4,Soft enforcement, 1e-3</t>
  </si>
  <si>
    <t xml:space="preserve"> Relative Tolerance parameter for causality, Hard enforcement, 1e-3, Soft enforcement,  1e-2</t>
  </si>
  <si>
    <t xml:space="preserve"> default is 0. Not recommended</t>
  </si>
  <si>
    <t xml:space="preserve"> Default is 0. If set to 1 then a bar graph of COM contributors is produce instead of bathtub curves</t>
  </si>
  <si>
    <t xml:space="preserve"> if DIAGNOSTICS is set then param, OP, and chdata are include in the output for each run</t>
  </si>
  <si>
    <t xml:space="preserve"> directory where results like csv, mat, and/or figure files will be written</t>
  </si>
  <si>
    <t xml:space="preserve"> obsolete do not use.</t>
  </si>
  <si>
    <t xml:space="preserve"> Enables the the use of pulse response instead of s-parameters. Assumes no packages or the packages are included in the PR. Default is 0.</t>
  </si>
  <si>
    <t xml:space="preserve"> Not normally set in the config file. It is normally just set to true to get FD plots</t>
  </si>
  <si>
    <t xml:space="preserve"> does not work. do not use.</t>
  </si>
  <si>
    <t xml:space="preserve"> Save the time domian waveforms. FIR, PR etc. in an output structure</t>
  </si>
  <si>
    <t xml:space="preserve"> saves all the output parameters to a CSV file in the results directory, If DIAGNOSTICS is set then a mat file is also created</t>
  </si>
  <si>
    <t xml:space="preserve"> controls if graph plots are displayed. Typically goes along with DIAGNOSTICS</t>
  </si>
  <si>
    <t xml:space="preserve"> supresss some interim compuation value printouts</t>
  </si>
  <si>
    <t xml:space="preserve"> 12/21 0:legacy 1:fast 2:superfast default is 1.</t>
  </si>
  <si>
    <t xml:space="preserve"> may need set when COM is an exe</t>
  </si>
  <si>
    <t xml:space="preserve"> Used to add a PCB one each side of the passed s-parameters.</t>
  </si>
  <si>
    <t xml:space="preserve"> exprimental p/n missmatch flip.  Not used.</t>
  </si>
  <si>
    <t xml:space="preserve"> exprimental p/n capacitance missmatch.  Not used.</t>
  </si>
  <si>
    <t xml:space="preserve"> exprimental p/n impedance missmatch.  Not used.</t>
  </si>
  <si>
    <t xml:space="preserve"> experiment p/n skew. Not used.</t>
  </si>
  <si>
    <t xml:space="preserve"> superceded with sigma_r but is the internal values that is used</t>
  </si>
  <si>
    <t xml:space="preserve"> sigma_r replaces Qr gasussian histogram window. Unit are UI</t>
  </si>
  <si>
    <t xml:space="preserve"> sigma_r for 0.3ck Gaussian histogram window. Unit are UI. Preferred usage.</t>
  </si>
  <si>
    <t>Weighting for VEC and VEO are histogram processing. Type are Gaussian,Dual Rayleigh,Triangle, and Rectangle (default)</t>
  </si>
  <si>
    <t xml:space="preserve"> Finer sampling in terms of samples per UI for c2m histgram analysis.</t>
  </si>
  <si>
    <t xml:space="preserve"> superceded with T_O but is the internal values that is used. Do not use.</t>
  </si>
  <si>
    <t xml:space="preserve"> F max for integrating ACCM voltage in Hz. Default is fb</t>
  </si>
  <si>
    <t xml:space="preserve"> AC_CM_RMS is the CM BBN AWGN RMS at COM source point. Default is 0. Adds common mode noise source to the COM signal path for the through channel</t>
  </si>
  <si>
    <t xml:space="preserve"> Normally not used. If set this is q factor used for quantized Gaussian PDFs</t>
  </si>
  <si>
    <t xml:space="preserve"> required for ERL. Set to 1. Default is 0.</t>
  </si>
  <si>
    <t xml:space="preserve"> ERL parameter param.Grr, This is used is the COM code</t>
  </si>
  <si>
    <t xml:space="preserve"> Bessel-Thomson 3 dB cut off freqeuncy in terms of fb</t>
  </si>
  <si>
    <t xml:space="preserve"> feference receive filter in COM and in ICN/FOM_ILD calcs in terms of fb</t>
  </si>
  <si>
    <t xml:space="preserve"> For ICN: Next transiton rate cut off frequency for ICN calc in terms of fb</t>
  </si>
  <si>
    <t xml:space="preserve"> For ICN: Fext transiton rate cut off frequency for ICN calc in terms of fb</t>
  </si>
  <si>
    <t xml:space="preserve"> For FOM_ILD: Transiton rate cut off frequency for ICN/ILD calc in terms of fb</t>
  </si>
  <si>
    <t xml:space="preserve"> Victim receiver board trace lengths in mm</t>
  </si>
  <si>
    <t xml:space="preserve"> Rext Assessor transmitter board trace lengths in mm</t>
  </si>
  <si>
    <t xml:space="preserve"> Next Assessor transmitter board trace lengths in mm</t>
  </si>
  <si>
    <t xml:space="preserve">  Victim transmitter board trace lengths in mm</t>
  </si>
  <si>
    <t xml:space="preserve"> Board model transmission line characteristic impedance [ Tx , Rx ]</t>
  </si>
  <si>
    <t xml:space="preserve"> Board model transmission line delay ns/mm</t>
  </si>
  <si>
    <t xml:space="preserve"> Fitting parameters for package model per unit length. First element is in 1/mm and affects DC loss of package model . Second element is in ns1/2/mm and affects loss proportional to sqrt(f). Third element is in ns/mm and affects loss proportional to f.</t>
  </si>
  <si>
    <t xml:space="preserve"> Package model transmission line characteristic impedance [ Tx , Rx ]</t>
  </si>
  <si>
    <t xml:space="preserve"> Package model transmission line delay ns/mm</t>
  </si>
  <si>
    <t xml:space="preserve"> List of FEXT receiver package trace lengths in mm, one per case</t>
  </si>
  <si>
    <t xml:space="preserve"> List of FEXT transmitter package trace lengths in mm, one per case</t>
  </si>
  <si>
    <t xml:space="preserve"> List of NEXT transmitter package trace lengths in mm, one per case</t>
  </si>
  <si>
    <t xml:space="preserve"> List of victim transmitter package trace lengths in mm, one per case</t>
  </si>
  <si>
    <t xml:space="preserve"> Die source termination resistance  (single sided)</t>
  </si>
  <si>
    <t xml:space="preserve"> C_v in nF (via cap)  (single sided)</t>
  </si>
  <si>
    <t xml:space="preserve"> C_b in nF (single sided)</t>
  </si>
  <si>
    <t xml:space="preserve"> L_s in nH (single sided)</t>
  </si>
  <si>
    <t xml:space="preserve"> C_d in nF (single sided)</t>
  </si>
  <si>
    <t xml:space="preserve"> C_p in nF (single sided)</t>
  </si>
  <si>
    <t xml:space="preserve"> G2_Qual limit values of g_DC_HP (g DC2 ) which corresponds to ranges of g_DC g DC specified with G_QUAL</t>
  </si>
  <si>
    <t xml:space="preserve"> G_Qual are the dB ranges of g_DC g DC )which correspond tog_DC_HP (g DC2)</t>
  </si>
  <si>
    <t xml:space="preserve"> DFE negative magnitude limit, if not specified it defaults to -b_max(2..N_b)</t>
  </si>
  <si>
    <t xml:space="preserve"> DFE magnitude limit, second coefficient and on (ignored if Nb&lt;2). Can be a regualar expression</t>
  </si>
  <si>
    <t xml:space="preserve"> DFE negative magnitude limit. If not specified it defaults to -bmax.</t>
  </si>
  <si>
    <t xml:space="preserve"> DFE magnitude limit, first coefficient(ignored if Nb=0)</t>
  </si>
  <si>
    <t xml:space="preserve"> Samples per UI</t>
  </si>
  <si>
    <t xml:space="preserve"> Ratio of level separation mismatch. Relevant when not PAM-2 (NRZ).</t>
  </si>
  <si>
    <t xml:space="preserve"> Transmitter SNDR noise in dB</t>
  </si>
  <si>
    <t xml:space="preserve"> One-sided noise spectral density (V^2/GHz).Input refered noise at TP5. Input referred noise at TP5</t>
  </si>
  <si>
    <t xml:space="preserve"> Normalized peak dual-Dirac noise, this is half of the total bound uncorrelated jitter (BUJ) in UI</t>
  </si>
  <si>
    <t xml:space="preserve"> rms of of random jitter</t>
  </si>
  <si>
    <t xml:space="preserve"> the pass fail threshold for VEC in dB only used when PMD_type is C2M</t>
  </si>
  <si>
    <t xml:space="preserve"> the pass fail threshold for ERL in dB</t>
  </si>
  <si>
    <t xml:space="preserve"> the pass fail threshold for COM in dB</t>
  </si>
  <si>
    <t xml:space="preserve"> Target detector error ratio</t>
  </si>
  <si>
    <t xml:space="preserve"> number of symbols levels (PAM-4 is 4, NRZ is 2)</t>
  </si>
  <si>
    <t xml:space="preserve"> NEXT aggressor amplitude for ICN. Defaults to A_ne if not specified</t>
  </si>
  <si>
    <t xml:space="preserve"> FEXT aggressor amplitude for ICN. Defaults to A_fe if not specified</t>
  </si>
  <si>
    <t xml:space="preserve"> NEXT aggressor differential peak source output voltage (half of peak to peak)</t>
  </si>
  <si>
    <t xml:space="preserve"> FEXT aggressor differential peak source output voltage (half of peak to peak)</t>
  </si>
  <si>
    <t xml:space="preserve"> Victim differential peak source output voltage (half of peak to peak)</t>
  </si>
  <si>
    <t xml:space="preserve"> fLF is in GHz</t>
  </si>
  <si>
    <t xml:space="preserve"> Continuous time filter DC gain settings (G_DC2)</t>
  </si>
  <si>
    <t xml:space="preserve"> used when PMD_type is C2M. This allow EH to go blow EH_min. If set to Zero it is ignored</t>
  </si>
  <si>
    <t xml:space="preserve"> Older syntax. Used when PMD_type is C2M. This allow EH to go below EH_min. If set to zero it is ignored (same as Min_VEO_test)</t>
  </si>
  <si>
    <t xml:space="preserve"> used when PMD_type is C2M and is not really computed per spec</t>
  </si>
  <si>
    <t xml:space="preserve"> used when PMD_type is C2M</t>
  </si>
  <si>
    <t xml:space="preserve"> CFT pole fp2 is in GHz. Normally a list for 120e. Not normally use elsewise</t>
  </si>
  <si>
    <t xml:space="preserve"> CFT zero fz1 is in GHz. Normally a list for 120e. Not normally use elsewise</t>
  </si>
  <si>
    <t xml:space="preserve"> CFT pole pole zero pair in GHz for low frequency CTF</t>
  </si>
  <si>
    <t xml:space="preserve"> CTF AC-DC gain list (GDC2)</t>
  </si>
  <si>
    <t xml:space="preserve"> see if better zero foreced solution is better by backing off the number specified FFE taps one at at time</t>
  </si>
  <si>
    <t xml:space="preserve"> floating DFE tap start for RSS floating tap limit</t>
  </si>
  <si>
    <t xml:space="preserve"> Baud (Signaling) rate in Gbaud</t>
  </si>
  <si>
    <t>Var4</t>
  </si>
  <si>
    <t>Var3</t>
  </si>
  <si>
    <t>Var2</t>
  </si>
  <si>
    <t>Var1</t>
  </si>
  <si>
    <t xml:space="preserve"> Adjust SNR_TX with C0</t>
  </si>
  <si>
    <t>SNR_TXwC0</t>
  </si>
  <si>
    <t xml:space="preserve">OP.SNR_TXwC0 </t>
  </si>
  <si>
    <t xml:space="preserve"> Save csv file of COM parameter (OP) and keywords. Not implemented. </t>
  </si>
  <si>
    <t xml:space="preserve"> If set to 0 (or default) normal looping, If set to 1 loop speedup by slightly reducing PD Fbin and FIR_threshold for optimize looping only  </t>
  </si>
  <si>
    <t xml:space="preserve"> This string is appended to the begining of results files </t>
  </si>
  <si>
    <t xml:space="preserve"> Mostly used for device ERL. If sent to 1 the fixture tfx will be estimated.</t>
  </si>
  <si>
    <t>AUTO_TFX</t>
  </si>
  <si>
    <t>OP.AUTO_TFX</t>
  </si>
  <si>
    <t xml:space="preserve"> Do not use: Obsolete. </t>
  </si>
  <si>
    <t>.\results\200G_kR_{date}\</t>
  </si>
  <si>
    <t xml:space="preserve"> set lower for faster computation time but less accuracy. </t>
  </si>
  <si>
    <t xml:space="preserve"> do not use </t>
  </si>
  <si>
    <t xml:space="preserve"> Units are mUI. Histogram for VEC and VEO are computed over T_s +/- T_O.  </t>
  </si>
  <si>
    <t xml:space="preserve">15 1.8 29 1.8 </t>
  </si>
  <si>
    <t xml:space="preserve">15 1.8 31 1.8 </t>
  </si>
  <si>
    <t xml:space="preserve"> if Include PCB is set to 1, connector side single ended capacitance C1 in nF is added </t>
  </si>
  <si>
    <t xml:space="preserve"> If Include PCB is set to 1, near device single ended capacitance C0  in nF is added  </t>
  </si>
  <si>
    <t xml:space="preserve">  Gaussian shaped transition time for TDR source in ns </t>
  </si>
  <si>
    <t xml:space="preserve">  single sided source termination reference resistance for TDR and ERL </t>
  </si>
  <si>
    <t xml:space="preserve">4e-05 4e-05 9e-05 9e-05 0.00011 0.00011 </t>
  </si>
  <si>
    <t xml:space="preserve">5e-05 5e-05 </t>
  </si>
  <si>
    <t xml:space="preserve">-20 -19 -18 -17 -16 -15 -14 -13 -12 -11 -10 -9 -8 -7 -6 -5 -4 -3 -2 -1 0 </t>
  </si>
  <si>
    <t xml:space="preserve"> Sets the CTLE type default is poles and zeros (i.e. not a list of poles as in 120e) </t>
  </si>
  <si>
    <t xml:space="preserve"> Rx FFE main cursor miminum </t>
  </si>
  <si>
    <t xml:space="preserve"> number of precursor UI's used to compute Vf Default to 10</t>
  </si>
  <si>
    <t>D_p</t>
  </si>
  <si>
    <t xml:space="preserve">param.D_p </t>
  </si>
  <si>
    <t xml:space="preserve"> Temporary switch for testing new floating dfe routine</t>
  </si>
  <si>
    <t>FloatingDFE_Development</t>
  </si>
  <si>
    <t xml:space="preserve">OP.FloatingDFE_Development </t>
  </si>
  <si>
    <t xml:space="preserve"> Temporary switch for testing new optimize_fom with dynamic txffe</t>
  </si>
  <si>
    <t>Dynamic TXFFE</t>
  </si>
  <si>
    <t xml:space="preserve">OP.dynamic_txffe </t>
  </si>
  <si>
    <t xml:space="preserve">[-0.34:0.02:0] </t>
  </si>
  <si>
    <t>maybe different for Tp1a modules and TP4.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</si>
</sst>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E+00"/>
    <numFmt numFmtId="165" formatCode="0.000E+00"/>
    <numFmt numFmtId="166" formatCode="0.000"/>
  </numFmts>
  <fonts count="33" x14ac:knownFonts="1">
    <font>
      <sz val="11"/>
      <color theme="1"/>
      <name val="Calibri"/>
      <family val="2"/>
      <charset val="177"/>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indexed="8"/>
      <name val="Calibri"/>
      <family val="2"/>
      <charset val="177"/>
    </font>
    <font>
      <b/>
      <sz val="11"/>
      <color indexed="8"/>
      <name val="Calibri"/>
      <family val="2"/>
    </font>
    <font>
      <sz val="11"/>
      <color indexed="8"/>
      <name val="Calibri"/>
      <family val="2"/>
    </font>
    <font>
      <b/>
      <sz val="11"/>
      <color indexed="63"/>
      <name val="Calibri"/>
      <family val="2"/>
    </font>
    <font>
      <sz val="9"/>
      <color indexed="81"/>
      <name val="Tahoma"/>
      <family val="2"/>
    </font>
    <font>
      <sz val="11"/>
      <color indexed="8"/>
      <name val="Calibri"/>
      <family val="2"/>
    </font>
    <font>
      <b/>
      <sz val="11"/>
      <color indexed="63"/>
      <name val="Calibri"/>
      <family val="2"/>
    </font>
    <font>
      <sz val="11"/>
      <name val="Calibri"/>
      <family val="2"/>
    </font>
    <font>
      <i/>
      <sz val="11"/>
      <color indexed="8"/>
      <name val="Calibri"/>
      <family val="2"/>
    </font>
    <font>
      <sz val="11"/>
      <color theme="1"/>
      <name val="Calibri"/>
      <family val="2"/>
      <charset val="177"/>
      <scheme val="minor"/>
    </font>
    <font>
      <sz val="11"/>
      <color rgb="FF9C0006"/>
      <name val="Calibri"/>
      <family val="2"/>
      <charset val="177"/>
      <scheme val="minor"/>
    </font>
    <font>
      <b/>
      <sz val="11"/>
      <color theme="0"/>
      <name val="Calibri"/>
      <family val="2"/>
      <scheme val="minor"/>
    </font>
    <font>
      <sz val="11"/>
      <color rgb="FF006100"/>
      <name val="Calibri"/>
      <family val="2"/>
      <charset val="177"/>
      <scheme val="minor"/>
    </font>
    <font>
      <sz val="11"/>
      <color rgb="FF006100"/>
      <name val="Calibri"/>
      <family val="2"/>
      <scheme val="minor"/>
    </font>
    <font>
      <sz val="11"/>
      <color indexed="60"/>
      <name val="Calibri"/>
      <family val="2"/>
      <charset val="177"/>
      <scheme val="minor"/>
    </font>
    <font>
      <sz val="11"/>
      <color rgb="FF9C5700"/>
      <name val="Calibri"/>
      <family val="2"/>
      <scheme val="minor"/>
    </font>
    <font>
      <sz val="11"/>
      <color theme="1"/>
      <name val="Calibri"/>
      <family val="2"/>
      <scheme val="minor"/>
    </font>
    <font>
      <b/>
      <sz val="11"/>
      <color rgb="FF3F3F3F"/>
      <name val="Calibri"/>
      <family val="2"/>
      <charset val="177"/>
      <scheme val="minor"/>
    </font>
    <font>
      <sz val="9"/>
      <color indexed="81"/>
      <name val="Tahoma"/>
      <charset val="1"/>
    </font>
    <font>
      <b/>
      <sz val="9"/>
      <color indexed="81"/>
      <name val="Tahoma"/>
      <charset val="1"/>
    </font>
    <font>
      <sz val="11"/>
      <name val="Calibri"/>
      <family val="2"/>
      <scheme val="minor"/>
    </font>
    <font>
      <b/>
      <sz val="9"/>
      <color indexed="81"/>
      <name val="Tahoma"/>
      <family val="2"/>
    </font>
    <font>
      <b/>
      <sz val="11"/>
      <name val="Calibri"/>
      <family val="2"/>
      <scheme val="minor"/>
    </font>
  </fonts>
  <fills count="14">
    <fill>
      <patternFill patternType="none"/>
    </fill>
    <fill>
      <patternFill patternType="gray125"/>
    </fill>
    <fill>
      <patternFill patternType="solid">
        <fgColor indexed="42"/>
      </patternFill>
    </fill>
    <fill>
      <patternFill patternType="solid">
        <fgColor indexed="44"/>
      </patternFill>
    </fill>
    <fill>
      <patternFill patternType="solid">
        <fgColor indexed="45"/>
      </patternFill>
    </fill>
    <fill>
      <patternFill patternType="solid">
        <fgColor indexed="13"/>
        <bgColor indexed="64"/>
      </patternFill>
    </fill>
    <fill>
      <patternFill patternType="solid">
        <fgColor indexed="9"/>
        <bgColor indexed="64"/>
      </patternFill>
    </fill>
    <fill>
      <patternFill patternType="solid">
        <fgColor indexed="22"/>
        <bgColor indexed="64"/>
      </patternFill>
    </fill>
    <fill>
      <patternFill patternType="solid">
        <fgColor rgb="FFF2F2F2"/>
      </patternFill>
    </fill>
    <fill>
      <patternFill patternType="solid">
        <fgColor rgb="FFA5A5A5"/>
      </patternFill>
    </fill>
    <fill>
      <patternFill patternType="solid">
        <fgColor rgb="FFFFEB9C"/>
      </patternFill>
    </fill>
    <fill>
      <patternFill patternType="solid">
        <fgColor rgb="FFFFFF00"/>
        <bgColor indexed="64"/>
      </patternFill>
    </fill>
    <fill>
      <patternFill patternType="solid">
        <fgColor theme="7" tint="0.79998168889431442"/>
        <bgColor indexed="64"/>
      </patternFill>
    </fill>
    <fill>
      <patternFill patternType="solid">
        <fgColor rgb="FFFFC000"/>
        <bgColor indexed="64"/>
      </patternFill>
    </fill>
  </fills>
  <borders count="14">
    <border>
      <left/>
      <right/>
      <top/>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63"/>
      </top>
      <bottom style="thin">
        <color indexed="8"/>
      </bottom>
      <diagonal/>
    </border>
    <border>
      <left style="thin">
        <color indexed="8"/>
      </left>
      <right style="thin">
        <color indexed="8"/>
      </right>
      <top style="thin">
        <color indexed="63"/>
      </top>
      <bottom style="medium">
        <color indexed="8"/>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21">
    <xf numFmtId="0" fontId="0" fillId="0" borderId="0"/>
    <xf numFmtId="0" fontId="19" fillId="3" borderId="0" applyNumberFormat="0" applyBorder="0" applyAlignment="0" applyProtection="0"/>
    <xf numFmtId="0" fontId="20" fillId="4" borderId="0" applyNumberFormat="0" applyBorder="0" applyAlignment="0" applyProtection="0"/>
    <xf numFmtId="0" fontId="21" fillId="9" borderId="12" applyNumberFormat="0" applyAlignment="0" applyProtection="0"/>
    <xf numFmtId="0" fontId="22" fillId="2" borderId="0" applyNumberFormat="0" applyBorder="0" applyAlignment="0" applyProtection="0"/>
    <xf numFmtId="0" fontId="23" fillId="2" borderId="0" applyNumberFormat="0" applyBorder="0" applyAlignment="0" applyProtection="0"/>
    <xf numFmtId="0" fontId="24" fillId="10" borderId="0" applyNumberFormat="0" applyBorder="0" applyAlignment="0" applyProtection="0"/>
    <xf numFmtId="0" fontId="25" fillId="10" borderId="0" applyNumberFormat="0" applyBorder="0" applyAlignment="0" applyProtection="0"/>
    <xf numFmtId="0" fontId="19" fillId="0" borderId="0"/>
    <xf numFmtId="0" fontId="26" fillId="0" borderId="0"/>
    <xf numFmtId="0" fontId="27" fillId="8" borderId="13" applyNumberFormat="0" applyAlignment="0" applyProtection="0"/>
    <xf numFmtId="0" fontId="27" fillId="8" borderId="13" applyNumberFormat="0" applyAlignment="0" applyProtection="0"/>
    <xf numFmtId="0" fontId="7" fillId="0" borderId="0"/>
    <xf numFmtId="0" fontId="7" fillId="0" borderId="0"/>
    <xf numFmtId="0" fontId="19" fillId="3" borderId="0" applyNumberFormat="0" applyBorder="0" applyAlignment="0" applyProtection="0"/>
    <xf numFmtId="0" fontId="22" fillId="2" borderId="0" applyNumberFormat="0" applyBorder="0" applyAlignment="0" applyProtection="0"/>
    <xf numFmtId="0" fontId="20" fillId="4" borderId="0" applyNumberFormat="0" applyBorder="0" applyAlignment="0" applyProtection="0"/>
    <xf numFmtId="0" fontId="4" fillId="0" borderId="0"/>
    <xf numFmtId="0" fontId="3" fillId="0" borderId="0"/>
    <xf numFmtId="0" fontId="2" fillId="0" borderId="0"/>
    <xf numFmtId="0" fontId="1" fillId="0" borderId="0"/>
  </cellStyleXfs>
  <cellXfs count="132">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2" xfId="0" applyBorder="1" applyAlignment="1">
      <alignment horizontal="center" vertical="center"/>
    </xf>
    <xf numFmtId="0" fontId="0" fillId="0" borderId="3" xfId="0" applyFont="1" applyBorder="1" applyAlignment="1">
      <alignment horizontal="center" vertical="center"/>
    </xf>
    <xf numFmtId="0" fontId="0" fillId="0" borderId="2" xfId="0" applyFill="1" applyBorder="1" applyAlignment="1">
      <alignment horizontal="center"/>
    </xf>
    <xf numFmtId="0" fontId="0" fillId="0" borderId="2" xfId="0" applyFill="1" applyBorder="1" applyAlignment="1">
      <alignment horizontal="center" vertical="center"/>
    </xf>
    <xf numFmtId="11" fontId="0" fillId="0" borderId="2" xfId="0" applyNumberFormat="1" applyFill="1" applyBorder="1" applyAlignment="1">
      <alignment horizontal="center" vertical="center"/>
    </xf>
    <xf numFmtId="0" fontId="0" fillId="0" borderId="0" xfId="0" applyFill="1"/>
    <xf numFmtId="0" fontId="0" fillId="0" borderId="0" xfId="0" applyFill="1" applyAlignment="1">
      <alignment horizontal="left"/>
    </xf>
    <xf numFmtId="0" fontId="0" fillId="0" borderId="2" xfId="0" applyFill="1" applyBorder="1"/>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0" xfId="0" applyFill="1" applyAlignment="1">
      <alignment horizontal="center" vertical="center"/>
    </xf>
    <xf numFmtId="0" fontId="0" fillId="0" borderId="3" xfId="0" applyNumberFormat="1" applyFill="1" applyBorder="1" applyAlignment="1">
      <alignment horizontal="center" vertical="center"/>
    </xf>
    <xf numFmtId="0" fontId="20" fillId="4" borderId="0" xfId="2" applyAlignment="1">
      <alignment horizontal="center" vertical="center"/>
    </xf>
    <xf numFmtId="0" fontId="24" fillId="10" borderId="2" xfId="6" applyBorder="1" applyAlignment="1">
      <alignment horizontal="center" vertical="center"/>
    </xf>
    <xf numFmtId="0" fontId="20" fillId="4" borderId="2" xfId="2" applyBorder="1" applyAlignment="1">
      <alignment horizontal="center" vertical="center"/>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165" fontId="0" fillId="0" borderId="2" xfId="0" applyNumberFormat="1" applyFill="1" applyBorder="1" applyAlignment="1">
      <alignment horizontal="center" vertical="center"/>
    </xf>
    <xf numFmtId="11" fontId="0" fillId="0" borderId="3" xfId="0" applyNumberFormat="1" applyFill="1" applyBorder="1" applyAlignment="1">
      <alignment horizontal="center" vertical="center"/>
    </xf>
    <xf numFmtId="0" fontId="27" fillId="8" borderId="13" xfId="10" applyAlignment="1">
      <alignment horizontal="centerContinuous" vertical="center"/>
    </xf>
    <xf numFmtId="0" fontId="0" fillId="5" borderId="2" xfId="0" applyFill="1" applyBorder="1" applyAlignment="1">
      <alignment horizontal="center" vertical="center"/>
    </xf>
    <xf numFmtId="0" fontId="12" fillId="0" borderId="5" xfId="0" applyFont="1" applyBorder="1" applyAlignment="1">
      <alignment horizontal="center" vertical="center"/>
    </xf>
    <xf numFmtId="164" fontId="12" fillId="0" borderId="0" xfId="0" applyNumberFormat="1" applyFont="1" applyAlignment="1">
      <alignment horizontal="center" vertical="center"/>
    </xf>
    <xf numFmtId="0" fontId="0" fillId="0" borderId="6" xfId="0" applyFont="1" applyFill="1" applyBorder="1" applyAlignment="1">
      <alignment horizontal="center" vertical="center"/>
    </xf>
    <xf numFmtId="0" fontId="0" fillId="0" borderId="7" xfId="0" applyFont="1" applyFill="1" applyBorder="1" applyAlignment="1">
      <alignment horizontal="center" vertical="center"/>
    </xf>
    <xf numFmtId="0" fontId="13" fillId="6" borderId="1" xfId="0" applyFont="1" applyFill="1" applyBorder="1" applyAlignment="1">
      <alignment horizontal="center" vertical="center" wrapText="1"/>
    </xf>
    <xf numFmtId="0" fontId="15" fillId="0" borderId="2" xfId="0" applyFont="1" applyFill="1" applyBorder="1" applyAlignment="1">
      <alignment horizontal="center" vertical="center"/>
    </xf>
    <xf numFmtId="0" fontId="16" fillId="8" borderId="13" xfId="10" applyFont="1" applyAlignment="1">
      <alignment horizontal="centerContinuous" vertical="center"/>
    </xf>
    <xf numFmtId="0" fontId="11" fillId="0" borderId="0" xfId="0" applyFont="1" applyFill="1" applyAlignment="1">
      <alignment horizontal="center" vertical="center"/>
    </xf>
    <xf numFmtId="0" fontId="15" fillId="0" borderId="0" xfId="0" applyFont="1" applyFill="1" applyAlignment="1">
      <alignment horizontal="center" vertical="center"/>
    </xf>
    <xf numFmtId="0" fontId="11" fillId="0" borderId="3" xfId="0" applyFont="1" applyFill="1" applyBorder="1" applyAlignment="1">
      <alignment horizontal="center" vertical="center"/>
    </xf>
    <xf numFmtId="0" fontId="15" fillId="0" borderId="4" xfId="0" applyFont="1" applyFill="1" applyBorder="1" applyAlignment="1">
      <alignment horizontal="center" vertical="center"/>
    </xf>
    <xf numFmtId="0" fontId="11" fillId="0" borderId="4"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0" xfId="0" applyFont="1" applyFill="1" applyAlignment="1">
      <alignment horizontal="left" vertical="center"/>
    </xf>
    <xf numFmtId="0" fontId="15" fillId="0" borderId="2" xfId="0" applyFont="1" applyFill="1" applyBorder="1" applyAlignment="1">
      <alignment horizontal="center"/>
    </xf>
    <xf numFmtId="11" fontId="15" fillId="0" borderId="0" xfId="0" applyNumberFormat="1" applyFont="1" applyFill="1" applyAlignment="1">
      <alignment horizontal="center" vertical="center"/>
    </xf>
    <xf numFmtId="0" fontId="15" fillId="0" borderId="0" xfId="0" quotePrefix="1" applyFont="1" applyFill="1" applyAlignment="1">
      <alignment horizontal="center" vertical="center"/>
    </xf>
    <xf numFmtId="0" fontId="15" fillId="0" borderId="0" xfId="0" applyFont="1" applyFill="1" applyAlignment="1">
      <alignment horizontal="center"/>
    </xf>
    <xf numFmtId="0" fontId="12" fillId="0" borderId="2" xfId="0" applyFont="1" applyFill="1" applyBorder="1" applyAlignment="1" applyProtection="1">
      <alignment horizontal="center" vertical="center"/>
    </xf>
    <xf numFmtId="11" fontId="12" fillId="0" borderId="2" xfId="0" applyNumberFormat="1" applyFont="1" applyFill="1" applyBorder="1" applyAlignment="1" applyProtection="1">
      <alignment horizontal="center" vertical="center"/>
    </xf>
    <xf numFmtId="0" fontId="12" fillId="0" borderId="0" xfId="0" applyFont="1" applyFill="1" applyAlignment="1">
      <alignment vertical="center"/>
    </xf>
    <xf numFmtId="11" fontId="15" fillId="0" borderId="0" xfId="0" quotePrefix="1" applyNumberFormat="1" applyFont="1" applyFill="1" applyAlignment="1">
      <alignment horizontal="center" vertical="center"/>
    </xf>
    <xf numFmtId="2" fontId="15" fillId="0" borderId="0" xfId="0" applyNumberFormat="1" applyFont="1" applyFill="1" applyAlignment="1">
      <alignment horizontal="left" vertical="center"/>
    </xf>
    <xf numFmtId="0" fontId="12" fillId="0" borderId="2" xfId="0" applyFont="1" applyFill="1" applyBorder="1" applyAlignment="1">
      <alignment horizontal="center" vertical="center"/>
    </xf>
    <xf numFmtId="0" fontId="12" fillId="0" borderId="3" xfId="0" applyFont="1" applyFill="1" applyBorder="1" applyAlignment="1">
      <alignment horizontal="center" vertical="center"/>
    </xf>
    <xf numFmtId="0" fontId="11" fillId="0" borderId="2" xfId="0" applyFont="1" applyFill="1" applyBorder="1" applyAlignment="1">
      <alignment horizontal="center" vertical="center"/>
    </xf>
    <xf numFmtId="0" fontId="12" fillId="0" borderId="0" xfId="0" applyFont="1" applyFill="1" applyAlignment="1">
      <alignment horizontal="left" vertical="center"/>
    </xf>
    <xf numFmtId="0" fontId="12" fillId="0" borderId="2" xfId="0" quotePrefix="1" applyFont="1" applyFill="1" applyBorder="1" applyAlignment="1">
      <alignment horizontal="left" vertical="center"/>
    </xf>
    <xf numFmtId="0" fontId="17" fillId="7" borderId="3" xfId="0" applyNumberFormat="1" applyFont="1" applyFill="1" applyBorder="1" applyAlignment="1">
      <alignment horizontal="center" vertical="center"/>
    </xf>
    <xf numFmtId="0" fontId="24" fillId="0" borderId="0" xfId="6" applyFill="1" applyAlignment="1">
      <alignment horizontal="left" vertical="center"/>
    </xf>
    <xf numFmtId="0" fontId="15" fillId="0" borderId="3" xfId="0" applyNumberFormat="1" applyFont="1" applyFill="1" applyBorder="1" applyAlignment="1">
      <alignment horizontal="center" vertical="center"/>
    </xf>
    <xf numFmtId="0" fontId="12" fillId="0" borderId="3" xfId="0" applyNumberFormat="1" applyFont="1" applyFill="1" applyBorder="1" applyAlignment="1">
      <alignment horizontal="center" vertical="center"/>
    </xf>
    <xf numFmtId="0" fontId="17" fillId="0" borderId="3" xfId="0" applyNumberFormat="1" applyFont="1" applyFill="1" applyBorder="1" applyAlignment="1">
      <alignment horizontal="center" vertical="center"/>
    </xf>
    <xf numFmtId="0" fontId="27" fillId="8" borderId="13" xfId="11" applyAlignment="1">
      <alignment horizontal="center" vertical="center"/>
    </xf>
    <xf numFmtId="165" fontId="15" fillId="0" borderId="2" xfId="0" applyNumberFormat="1" applyFont="1" applyFill="1" applyBorder="1" applyAlignment="1">
      <alignment horizontal="center" vertical="center"/>
    </xf>
    <xf numFmtId="0" fontId="27" fillId="8" borderId="13" xfId="11" applyAlignment="1">
      <alignment horizontal="center"/>
    </xf>
    <xf numFmtId="0" fontId="22" fillId="2" borderId="1" xfId="4" applyBorder="1" applyAlignment="1">
      <alignment horizontal="center"/>
    </xf>
    <xf numFmtId="0" fontId="22" fillId="2" borderId="1" xfId="4" applyBorder="1" applyAlignment="1">
      <alignment horizontal="center" vertical="center"/>
    </xf>
    <xf numFmtId="0" fontId="22" fillId="2" borderId="0" xfId="4" applyAlignment="1">
      <alignment horizontal="center" vertical="center"/>
    </xf>
    <xf numFmtId="0" fontId="19" fillId="3" borderId="3" xfId="1" applyBorder="1" applyAlignment="1">
      <alignment horizontal="center" vertical="center"/>
    </xf>
    <xf numFmtId="0" fontId="26" fillId="0" borderId="0" xfId="9"/>
    <xf numFmtId="0" fontId="26" fillId="0" borderId="0" xfId="9" applyAlignment="1">
      <alignment horizontal="left" wrapText="1"/>
    </xf>
    <xf numFmtId="0" fontId="26" fillId="0" borderId="0" xfId="9" applyAlignment="1">
      <alignment horizontal="left"/>
    </xf>
    <xf numFmtId="0" fontId="21" fillId="9" borderId="12" xfId="3"/>
    <xf numFmtId="0" fontId="21" fillId="9" borderId="12" xfId="3" applyAlignment="1">
      <alignment horizontal="left" wrapText="1"/>
    </xf>
    <xf numFmtId="0" fontId="21" fillId="9" borderId="12" xfId="3" applyAlignment="1">
      <alignment horizontal="left"/>
    </xf>
    <xf numFmtId="0" fontId="12" fillId="0" borderId="7" xfId="9" applyFont="1" applyFill="1" applyBorder="1" applyAlignment="1">
      <alignment horizontal="left" vertical="center"/>
    </xf>
    <xf numFmtId="0" fontId="12" fillId="0" borderId="2" xfId="9" applyFont="1" applyFill="1" applyBorder="1" applyAlignment="1">
      <alignment horizontal="left" vertical="center"/>
    </xf>
    <xf numFmtId="0" fontId="18" fillId="0" borderId="3" xfId="9" applyFont="1" applyFill="1" applyBorder="1" applyAlignment="1">
      <alignment horizontal="left" vertical="center"/>
    </xf>
    <xf numFmtId="0" fontId="11" fillId="0" borderId="2" xfId="9" applyFont="1" applyFill="1" applyBorder="1" applyAlignment="1">
      <alignment horizontal="left" vertical="center"/>
    </xf>
    <xf numFmtId="11" fontId="21" fillId="9" borderId="12" xfId="3" applyNumberFormat="1" applyAlignment="1">
      <alignment horizontal="left"/>
    </xf>
    <xf numFmtId="0" fontId="21" fillId="9" borderId="12" xfId="3" applyAlignment="1">
      <alignment wrapText="1"/>
    </xf>
    <xf numFmtId="0" fontId="23" fillId="2" borderId="0" xfId="5" applyAlignment="1">
      <alignment horizontal="left"/>
    </xf>
    <xf numFmtId="0" fontId="25" fillId="10" borderId="0" xfId="7" applyAlignment="1">
      <alignment horizontal="left"/>
    </xf>
    <xf numFmtId="0" fontId="11" fillId="2" borderId="2" xfId="5" applyFont="1" applyBorder="1" applyAlignment="1">
      <alignment horizontal="center" vertical="center"/>
    </xf>
    <xf numFmtId="0" fontId="11" fillId="2" borderId="3" xfId="5" applyFont="1" applyBorder="1" applyAlignment="1">
      <alignment horizontal="center" vertical="center"/>
    </xf>
    <xf numFmtId="0" fontId="11" fillId="2" borderId="2" xfId="5" applyFont="1" applyBorder="1" applyAlignment="1">
      <alignment horizontal="center"/>
    </xf>
    <xf numFmtId="0" fontId="12" fillId="0" borderId="3" xfId="0" applyFont="1" applyBorder="1" applyAlignment="1">
      <alignment horizontal="center" vertical="center" wrapText="1"/>
    </xf>
    <xf numFmtId="11" fontId="12" fillId="0" borderId="8" xfId="0" applyNumberFormat="1" applyFont="1" applyBorder="1" applyAlignment="1">
      <alignment horizontal="center" vertical="center" wrapText="1"/>
    </xf>
    <xf numFmtId="0" fontId="12"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0" fillId="3" borderId="3" xfId="1" applyNumberFormat="1" applyFont="1" applyBorder="1" applyAlignment="1">
      <alignment horizontal="center" vertical="center"/>
    </xf>
    <xf numFmtId="0" fontId="0" fillId="3" borderId="3" xfId="1" applyFont="1" applyBorder="1" applyAlignment="1">
      <alignment horizontal="center" vertical="center"/>
    </xf>
    <xf numFmtId="0" fontId="12" fillId="0" borderId="2" xfId="0" applyFont="1" applyFill="1" applyBorder="1" applyAlignment="1">
      <alignment horizontal="left" vertical="center"/>
    </xf>
    <xf numFmtId="0" fontId="9" fillId="0" borderId="0" xfId="9" applyFont="1" applyAlignment="1">
      <alignment horizontal="left" wrapText="1"/>
    </xf>
    <xf numFmtId="0" fontId="26" fillId="0" borderId="2" xfId="9" applyBorder="1" applyAlignment="1">
      <alignment horizontal="left" wrapText="1"/>
    </xf>
    <xf numFmtId="0" fontId="8" fillId="0" borderId="0" xfId="9" applyFont="1"/>
    <xf numFmtId="0" fontId="8" fillId="0" borderId="0" xfId="9" applyFont="1" applyAlignment="1">
      <alignment horizontal="left" wrapText="1"/>
    </xf>
    <xf numFmtId="0" fontId="8" fillId="0" borderId="0" xfId="9" applyFont="1" applyAlignment="1">
      <alignment horizontal="left"/>
    </xf>
    <xf numFmtId="0" fontId="26" fillId="0" borderId="2" xfId="9" applyBorder="1" applyAlignment="1">
      <alignment horizontal="left"/>
    </xf>
    <xf numFmtId="166" fontId="12" fillId="0" borderId="2" xfId="0" applyNumberFormat="1" applyFont="1" applyFill="1" applyBorder="1" applyAlignment="1">
      <alignment horizontal="center" vertical="center"/>
    </xf>
    <xf numFmtId="11" fontId="12" fillId="0" borderId="2" xfId="0" applyNumberFormat="1" applyFont="1" applyFill="1" applyBorder="1" applyAlignment="1">
      <alignment horizontal="center" vertical="center"/>
    </xf>
    <xf numFmtId="166" fontId="12" fillId="0" borderId="2" xfId="8" applyNumberFormat="1" applyFont="1" applyFill="1" applyBorder="1" applyAlignment="1">
      <alignment horizontal="center" vertical="center"/>
    </xf>
    <xf numFmtId="0" fontId="12" fillId="0" borderId="3" xfId="0" applyFont="1" applyFill="1" applyBorder="1" applyAlignment="1">
      <alignment horizontal="center" vertical="center"/>
    </xf>
    <xf numFmtId="0" fontId="7" fillId="0" borderId="2" xfId="8" applyFont="1" applyFill="1" applyBorder="1" applyAlignment="1">
      <alignment horizontal="center" vertical="center"/>
    </xf>
    <xf numFmtId="0" fontId="12" fillId="0" borderId="2" xfId="8" applyFont="1" applyFill="1" applyBorder="1" applyAlignment="1">
      <alignment horizontal="center" vertical="center"/>
    </xf>
    <xf numFmtId="0" fontId="12" fillId="0" borderId="2" xfId="0" applyFont="1" applyFill="1" applyBorder="1" applyAlignment="1">
      <alignment horizontal="center" vertical="center"/>
    </xf>
    <xf numFmtId="0" fontId="27" fillId="8" borderId="13" xfId="11" applyAlignment="1">
      <alignment horizontal="centerContinuous" vertical="center"/>
    </xf>
    <xf numFmtId="166" fontId="19" fillId="0" borderId="2" xfId="8" applyNumberFormat="1" applyFill="1" applyBorder="1" applyAlignment="1">
      <alignment horizontal="center" vertical="center"/>
    </xf>
    <xf numFmtId="0" fontId="0" fillId="0" borderId="2" xfId="8" applyFont="1" applyFill="1" applyBorder="1" applyAlignment="1">
      <alignment horizontal="center" vertical="center"/>
    </xf>
    <xf numFmtId="0" fontId="25" fillId="10" borderId="2" xfId="7" applyBorder="1" applyAlignment="1">
      <alignment horizontal="left" vertical="center"/>
    </xf>
    <xf numFmtId="0" fontId="25" fillId="10" borderId="2" xfId="7" applyBorder="1" applyAlignment="1">
      <alignment horizontal="center" vertical="center"/>
    </xf>
    <xf numFmtId="0" fontId="7" fillId="0" borderId="0" xfId="13"/>
    <xf numFmtId="0" fontId="7" fillId="0" borderId="0" xfId="13" applyAlignment="1">
      <alignment horizontal="left"/>
    </xf>
    <xf numFmtId="0" fontId="6" fillId="0" borderId="0" xfId="13" applyFont="1" applyAlignment="1">
      <alignment horizontal="left" wrapText="1"/>
    </xf>
    <xf numFmtId="0" fontId="6" fillId="0" borderId="0" xfId="13" applyFont="1"/>
    <xf numFmtId="0" fontId="7" fillId="0" borderId="0" xfId="13" applyAlignment="1">
      <alignment horizontal="left" wrapText="1"/>
    </xf>
    <xf numFmtId="0" fontId="25" fillId="10" borderId="0" xfId="7"/>
    <xf numFmtId="0" fontId="25" fillId="10" borderId="0" xfId="7" applyAlignment="1">
      <alignment horizontal="left" wrapText="1"/>
    </xf>
    <xf numFmtId="0" fontId="12" fillId="11" borderId="2" xfId="0" applyFont="1" applyFill="1" applyBorder="1" applyAlignment="1">
      <alignment horizontal="center" vertical="center"/>
    </xf>
    <xf numFmtId="0" fontId="5" fillId="0" borderId="0" xfId="9" applyFont="1"/>
    <xf numFmtId="0" fontId="1" fillId="0" borderId="0" xfId="20"/>
    <xf numFmtId="11" fontId="1" fillId="0" borderId="0" xfId="20" applyNumberFormat="1"/>
    <xf numFmtId="0" fontId="30" fillId="12" borderId="2" xfId="6" applyFont="1" applyFill="1" applyBorder="1" applyAlignment="1">
      <alignment horizontal="center" vertical="center"/>
    </xf>
    <xf numFmtId="0" fontId="17" fillId="12" borderId="2" xfId="0" applyFont="1" applyFill="1" applyBorder="1" applyAlignment="1">
      <alignment horizontal="center"/>
    </xf>
    <xf numFmtId="0" fontId="12" fillId="12" borderId="0" xfId="0" applyFont="1" applyFill="1" applyAlignment="1">
      <alignment horizontal="center" vertical="center"/>
    </xf>
    <xf numFmtId="0" fontId="12" fillId="13" borderId="0" xfId="0" applyFont="1" applyFill="1" applyAlignment="1">
      <alignment horizontal="left" vertical="center"/>
    </xf>
    <xf numFmtId="0" fontId="15" fillId="13" borderId="0" xfId="0" applyFont="1" applyFill="1" applyAlignment="1">
      <alignment horizontal="center" vertical="center"/>
    </xf>
    <xf numFmtId="0" fontId="12" fillId="13" borderId="2" xfId="0" applyFont="1" applyFill="1" applyBorder="1" applyAlignment="1">
      <alignment horizontal="center" vertical="center"/>
    </xf>
    <xf numFmtId="0" fontId="32" fillId="2" borderId="2" xfId="4" applyFont="1" applyBorder="1" applyAlignment="1">
      <alignment horizontal="center" vertical="center"/>
    </xf>
    <xf numFmtId="0" fontId="10" fillId="0" borderId="2" xfId="0" applyFont="1" applyBorder="1" applyAlignment="1">
      <alignment horizontal="center" vertical="center"/>
    </xf>
    <xf numFmtId="165" fontId="18" fillId="0" borderId="2" xfId="0" applyNumberFormat="1" applyFont="1" applyBorder="1" applyAlignment="1">
      <alignment horizontal="center" vertical="center"/>
    </xf>
    <xf numFmtId="0" fontId="18" fillId="0" borderId="3" xfId="0" applyFont="1" applyBorder="1" applyAlignment="1">
      <alignment horizontal="center" vertical="center"/>
    </xf>
    <xf numFmtId="0" fontId="0" fillId="0" borderId="3" xfId="0" applyBorder="1" applyAlignment="1">
      <alignment horizontal="center" vertical="center"/>
    </xf>
    <xf numFmtId="11" fontId="0" fillId="0" borderId="3" xfId="0" applyNumberFormat="1" applyBorder="1" applyAlignment="1">
      <alignment horizontal="center" vertical="center"/>
    </xf>
    <xf numFmtId="0" fontId="12" fillId="0" borderId="2" xfId="0" applyFont="1" applyBorder="1" applyAlignment="1">
      <alignment horizontal="center" vertical="center"/>
    </xf>
    <xf numFmtId="0" fontId="11" fillId="0" borderId="2" xfId="0" applyFont="1" applyBorder="1" applyAlignment="1">
      <alignment horizontal="center" vertical="center"/>
    </xf>
  </cellXfs>
  <cellStyles count="21">
    <cellStyle name="40% - Accent5" xfId="1" builtinId="47"/>
    <cellStyle name="40% - Accent5 2" xfId="14" xr:uid="{00000000-0005-0000-0000-000001000000}"/>
    <cellStyle name="Bad" xfId="2" builtinId="27"/>
    <cellStyle name="Bad 2" xfId="16" xr:uid="{00000000-0005-0000-0000-000003000000}"/>
    <cellStyle name="Check Cell 2" xfId="3" xr:uid="{00000000-0005-0000-0000-000004000000}"/>
    <cellStyle name="Good" xfId="4" builtinId="26"/>
    <cellStyle name="Good 2" xfId="5" xr:uid="{00000000-0005-0000-0000-000006000000}"/>
    <cellStyle name="Good 3" xfId="15" xr:uid="{00000000-0005-0000-0000-000007000000}"/>
    <cellStyle name="Neutral" xfId="6" builtinId="28"/>
    <cellStyle name="Neutral 2" xfId="7" xr:uid="{00000000-0005-0000-0000-000009000000}"/>
    <cellStyle name="Normal" xfId="0" builtinId="0"/>
    <cellStyle name="Normal 2" xfId="8" xr:uid="{00000000-0005-0000-0000-00000B000000}"/>
    <cellStyle name="Normal 3" xfId="9" xr:uid="{00000000-0005-0000-0000-00000C000000}"/>
    <cellStyle name="Normal 3 2" xfId="13" xr:uid="{00000000-0005-0000-0000-00000D000000}"/>
    <cellStyle name="Normal 3 3" xfId="12" xr:uid="{00000000-0005-0000-0000-00000E000000}"/>
    <cellStyle name="Normal 4" xfId="17" xr:uid="{00000000-0005-0000-0000-00000F000000}"/>
    <cellStyle name="Normal 5" xfId="18" xr:uid="{00000000-0005-0000-0000-000010000000}"/>
    <cellStyle name="Normal 6" xfId="19" xr:uid="{00000000-0005-0000-0000-000011000000}"/>
    <cellStyle name="Normal 7" xfId="20" xr:uid="{BAB1DB2E-EC08-4FA0-B37F-438AEDE3DC0E}"/>
    <cellStyle name="Output" xfId="10" builtinId="21"/>
    <cellStyle name="Output 2" xfId="11" xr:uid="{00000000-0005-0000-0000-000013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4"/>
  <sheetViews>
    <sheetView tabSelected="1" topLeftCell="A10" workbookViewId="0">
      <selection activeCell="K28" sqref="K28"/>
    </sheetView>
  </sheetViews>
  <sheetFormatPr defaultColWidth="8.77734375" defaultRowHeight="14.4" x14ac:dyDescent="0.3"/>
  <cols>
    <col min="1" max="1" width="17.21875" style="32" customWidth="1"/>
    <col min="2" max="2" width="29.109375" style="32" customWidth="1"/>
    <col min="3" max="3" width="8" style="32" bestFit="1" customWidth="1"/>
    <col min="4" max="4" width="15.6640625" style="32" customWidth="1"/>
    <col min="5" max="5" width="5.33203125" style="32" customWidth="1"/>
    <col min="6" max="6" width="25.6640625" style="32" bestFit="1" customWidth="1"/>
    <col min="7" max="7" width="16.21875" style="32" customWidth="1"/>
    <col min="8" max="8" width="25.6640625" style="32" bestFit="1" customWidth="1"/>
    <col min="9" max="9" width="1.5546875" style="32" customWidth="1"/>
    <col min="10" max="10" width="23.6640625" style="32" customWidth="1"/>
    <col min="11" max="11" width="23.5546875" style="32" customWidth="1"/>
    <col min="12" max="12" width="27.21875" style="32" customWidth="1"/>
    <col min="13" max="13" width="13" style="32" customWidth="1"/>
    <col min="14" max="14" width="21.88671875" style="32" customWidth="1"/>
    <col min="15" max="15" width="23" style="32" customWidth="1"/>
    <col min="16" max="17" width="15.6640625" style="32" customWidth="1"/>
    <col min="18" max="16384" width="8.77734375" style="32"/>
  </cols>
  <sheetData>
    <row r="1" spans="1:31" x14ac:dyDescent="0.3">
      <c r="A1" s="30" t="s">
        <v>0</v>
      </c>
      <c r="B1" s="30"/>
      <c r="C1" s="30"/>
      <c r="D1" s="30"/>
      <c r="E1" s="31"/>
      <c r="F1" s="30" t="s">
        <v>1</v>
      </c>
      <c r="G1" s="30"/>
      <c r="H1" s="30"/>
      <c r="J1" s="30" t="s">
        <v>2</v>
      </c>
      <c r="K1" s="30"/>
      <c r="L1" s="30"/>
    </row>
    <row r="2" spans="1:31" x14ac:dyDescent="0.3">
      <c r="A2" s="33" t="s">
        <v>4</v>
      </c>
      <c r="B2" s="33" t="s">
        <v>5</v>
      </c>
      <c r="C2" s="33" t="s">
        <v>6</v>
      </c>
      <c r="D2" s="33" t="s">
        <v>7</v>
      </c>
      <c r="F2" s="34" t="s">
        <v>8</v>
      </c>
      <c r="G2" s="34">
        <v>1</v>
      </c>
      <c r="H2" s="34" t="s">
        <v>9</v>
      </c>
      <c r="J2" s="35" t="s">
        <v>4</v>
      </c>
      <c r="K2" s="35" t="s">
        <v>5</v>
      </c>
      <c r="L2" s="35" t="s">
        <v>6</v>
      </c>
    </row>
    <row r="3" spans="1:31" x14ac:dyDescent="0.3">
      <c r="A3" s="36" t="s">
        <v>11</v>
      </c>
      <c r="B3" s="36">
        <f>26.5625*2</f>
        <v>53.125</v>
      </c>
      <c r="C3" s="36" t="s">
        <v>12</v>
      </c>
      <c r="D3" s="36"/>
      <c r="F3" s="29" t="s">
        <v>13</v>
      </c>
      <c r="G3" s="29">
        <v>1</v>
      </c>
      <c r="H3" s="29" t="s">
        <v>9</v>
      </c>
      <c r="J3" s="29" t="s">
        <v>14</v>
      </c>
      <c r="K3" s="29" t="s">
        <v>15</v>
      </c>
      <c r="L3" s="29"/>
    </row>
    <row r="4" spans="1:31" x14ac:dyDescent="0.3">
      <c r="A4" s="36" t="s">
        <v>18</v>
      </c>
      <c r="B4" s="36">
        <v>0.05</v>
      </c>
      <c r="C4" s="36" t="s">
        <v>19</v>
      </c>
      <c r="D4" s="36"/>
      <c r="F4" s="34" t="s">
        <v>20</v>
      </c>
      <c r="G4" s="34">
        <v>1</v>
      </c>
      <c r="H4" s="34" t="s">
        <v>9</v>
      </c>
      <c r="J4" s="29" t="s">
        <v>21</v>
      </c>
      <c r="K4" s="58">
        <v>6.1409999999999998E-3</v>
      </c>
      <c r="L4" s="29" t="s">
        <v>22</v>
      </c>
      <c r="AE4" s="37"/>
    </row>
    <row r="5" spans="1:31" x14ac:dyDescent="0.3">
      <c r="A5" s="47" t="s">
        <v>25</v>
      </c>
      <c r="B5" s="47">
        <v>0.01</v>
      </c>
      <c r="C5" s="47" t="s">
        <v>19</v>
      </c>
      <c r="D5" s="47"/>
      <c r="F5" s="29" t="s">
        <v>26</v>
      </c>
      <c r="G5" s="51" t="s">
        <v>495</v>
      </c>
      <c r="H5" s="29"/>
      <c r="J5" s="29" t="s">
        <v>27</v>
      </c>
      <c r="K5" s="36" t="s">
        <v>28</v>
      </c>
      <c r="L5" s="29" t="s">
        <v>29</v>
      </c>
      <c r="AE5" s="37"/>
    </row>
    <row r="6" spans="1:31" x14ac:dyDescent="0.3">
      <c r="A6" s="47" t="s">
        <v>32</v>
      </c>
      <c r="B6" s="47" t="s">
        <v>33</v>
      </c>
      <c r="C6" s="47" t="s">
        <v>34</v>
      </c>
      <c r="D6" s="47" t="s">
        <v>35</v>
      </c>
      <c r="F6" s="29" t="s">
        <v>36</v>
      </c>
      <c r="G6" s="29">
        <v>0</v>
      </c>
      <c r="H6" s="29" t="s">
        <v>9</v>
      </c>
      <c r="J6" s="102" t="s">
        <v>526</v>
      </c>
      <c r="K6" s="102"/>
      <c r="L6" s="102"/>
    </row>
    <row r="7" spans="1:31" x14ac:dyDescent="0.3">
      <c r="A7" s="47" t="s">
        <v>37</v>
      </c>
      <c r="B7" s="47" t="s">
        <v>38</v>
      </c>
      <c r="C7" s="47" t="s">
        <v>39</v>
      </c>
      <c r="D7" s="47" t="s">
        <v>40</v>
      </c>
      <c r="F7" s="29" t="s">
        <v>41</v>
      </c>
      <c r="G7" s="101" t="s">
        <v>833</v>
      </c>
      <c r="H7" s="29"/>
      <c r="J7" s="104" t="s">
        <v>426</v>
      </c>
      <c r="K7" s="95">
        <f>1/$G$17/$B$3*0.2365</f>
        <v>0.59356862745098038</v>
      </c>
      <c r="L7" s="104" t="s">
        <v>527</v>
      </c>
    </row>
    <row r="8" spans="1:31" x14ac:dyDescent="0.3">
      <c r="A8" s="47" t="s">
        <v>44</v>
      </c>
      <c r="B8" s="47" t="s">
        <v>45</v>
      </c>
      <c r="C8" s="47" t="s">
        <v>34</v>
      </c>
      <c r="D8" s="47" t="s">
        <v>40</v>
      </c>
      <c r="F8" s="29" t="s">
        <v>46</v>
      </c>
      <c r="G8" s="47" t="s">
        <v>487</v>
      </c>
      <c r="H8" s="29"/>
      <c r="J8" s="101" t="s">
        <v>43</v>
      </c>
      <c r="K8" s="95">
        <f>1/$G$17/$B$3*0.2365</f>
        <v>0.59356862745098038</v>
      </c>
      <c r="L8" s="101" t="s">
        <v>490</v>
      </c>
    </row>
    <row r="9" spans="1:31" x14ac:dyDescent="0.3">
      <c r="A9" s="47" t="s">
        <v>48</v>
      </c>
      <c r="B9" s="47" t="s">
        <v>496</v>
      </c>
      <c r="C9" s="47"/>
      <c r="D9" s="47" t="s">
        <v>50</v>
      </c>
      <c r="F9" s="38" t="s">
        <v>51</v>
      </c>
      <c r="G9" s="38">
        <v>0</v>
      </c>
      <c r="H9" s="29" t="s">
        <v>52</v>
      </c>
      <c r="J9" s="101" t="s">
        <v>47</v>
      </c>
      <c r="K9" s="95">
        <f>K8</f>
        <v>0.59356862745098038</v>
      </c>
      <c r="L9" s="101" t="s">
        <v>19</v>
      </c>
    </row>
    <row r="10" spans="1:31" x14ac:dyDescent="0.3">
      <c r="A10" s="47" t="s">
        <v>54</v>
      </c>
      <c r="B10" s="47" t="s">
        <v>493</v>
      </c>
      <c r="C10" s="47" t="s">
        <v>55</v>
      </c>
      <c r="D10" s="47" t="s">
        <v>56</v>
      </c>
      <c r="F10" s="38" t="s">
        <v>292</v>
      </c>
      <c r="G10" s="38">
        <v>2</v>
      </c>
      <c r="H10" s="29"/>
      <c r="J10" s="101" t="s">
        <v>53</v>
      </c>
      <c r="K10" s="101">
        <v>40</v>
      </c>
      <c r="L10" s="101" t="s">
        <v>19</v>
      </c>
      <c r="AE10" s="37"/>
    </row>
    <row r="11" spans="1:31" x14ac:dyDescent="0.3">
      <c r="A11" s="47" t="s">
        <v>59</v>
      </c>
      <c r="B11" s="47" t="s">
        <v>489</v>
      </c>
      <c r="C11" s="47" t="s">
        <v>55</v>
      </c>
      <c r="D11" s="47" t="s">
        <v>56</v>
      </c>
      <c r="F11" s="30" t="s">
        <v>57</v>
      </c>
      <c r="G11" s="30"/>
      <c r="H11" s="30"/>
      <c r="J11" s="104" t="s">
        <v>58</v>
      </c>
      <c r="K11" s="103">
        <v>0.6</v>
      </c>
      <c r="L11" s="104" t="s">
        <v>80</v>
      </c>
      <c r="AE11" s="37"/>
    </row>
    <row r="12" spans="1:31" x14ac:dyDescent="0.3">
      <c r="A12" s="47" t="s">
        <v>63</v>
      </c>
      <c r="B12" s="47" t="s">
        <v>493</v>
      </c>
      <c r="C12" s="47" t="s">
        <v>55</v>
      </c>
      <c r="D12" s="47" t="s">
        <v>56</v>
      </c>
      <c r="F12" s="101" t="s">
        <v>480</v>
      </c>
      <c r="G12" s="101">
        <v>12</v>
      </c>
      <c r="H12" s="101" t="s">
        <v>479</v>
      </c>
      <c r="J12" s="100" t="s">
        <v>62</v>
      </c>
      <c r="K12" s="97">
        <v>0.6</v>
      </c>
      <c r="L12" s="99" t="s">
        <v>80</v>
      </c>
      <c r="M12" s="50"/>
    </row>
    <row r="13" spans="1:31" x14ac:dyDescent="0.3">
      <c r="A13" s="47" t="s">
        <v>65</v>
      </c>
      <c r="B13" s="47" t="s">
        <v>489</v>
      </c>
      <c r="C13" s="47" t="s">
        <v>55</v>
      </c>
      <c r="D13" s="47" t="s">
        <v>56</v>
      </c>
      <c r="F13" s="101" t="s">
        <v>470</v>
      </c>
      <c r="G13" s="101">
        <v>10</v>
      </c>
      <c r="H13" s="101" t="s">
        <v>476</v>
      </c>
      <c r="AE13" s="37"/>
    </row>
    <row r="14" spans="1:31" x14ac:dyDescent="0.3">
      <c r="A14" s="47" t="s">
        <v>68</v>
      </c>
      <c r="B14" s="47" t="s">
        <v>488</v>
      </c>
      <c r="C14" s="47" t="s">
        <v>34</v>
      </c>
      <c r="D14" s="47" t="s">
        <v>35</v>
      </c>
      <c r="F14" s="101" t="s">
        <v>64</v>
      </c>
      <c r="G14" s="101">
        <v>7.3</v>
      </c>
      <c r="H14" s="101" t="s">
        <v>61</v>
      </c>
      <c r="J14" s="22" t="s">
        <v>67</v>
      </c>
      <c r="K14" s="22"/>
      <c r="L14" s="22"/>
    </row>
    <row r="15" spans="1:31" x14ac:dyDescent="0.3">
      <c r="A15" s="36" t="s">
        <v>71</v>
      </c>
      <c r="B15" s="54">
        <v>50</v>
      </c>
      <c r="C15" s="36" t="s">
        <v>29</v>
      </c>
      <c r="D15" s="36"/>
      <c r="F15" s="101" t="s">
        <v>518</v>
      </c>
      <c r="G15" s="101">
        <v>5</v>
      </c>
      <c r="H15" s="101" t="s">
        <v>476</v>
      </c>
      <c r="J15" s="125" t="s">
        <v>4</v>
      </c>
      <c r="K15" s="125" t="s">
        <v>5</v>
      </c>
      <c r="L15" s="125"/>
      <c r="M15" s="39"/>
    </row>
    <row r="16" spans="1:31" ht="13.5" customHeight="1" x14ac:dyDescent="0.3">
      <c r="A16" s="36" t="s">
        <v>75</v>
      </c>
      <c r="B16" s="55" t="s">
        <v>76</v>
      </c>
      <c r="C16" s="36" t="s">
        <v>29</v>
      </c>
      <c r="D16" s="36" t="s">
        <v>77</v>
      </c>
      <c r="F16" s="47" t="s">
        <v>66</v>
      </c>
      <c r="G16" s="96">
        <v>1.0000000000000001E-5</v>
      </c>
      <c r="H16" s="47"/>
      <c r="J16" s="126" t="s">
        <v>73</v>
      </c>
      <c r="K16" s="127" t="s">
        <v>74</v>
      </c>
      <c r="L16" s="3"/>
      <c r="M16" s="39"/>
    </row>
    <row r="17" spans="1:13" x14ac:dyDescent="0.3">
      <c r="A17" s="36" t="s">
        <v>79</v>
      </c>
      <c r="B17" s="56">
        <v>0.41499999999999998</v>
      </c>
      <c r="C17" s="36" t="s">
        <v>80</v>
      </c>
      <c r="D17" s="29" t="s">
        <v>81</v>
      </c>
      <c r="F17" s="47" t="s">
        <v>69</v>
      </c>
      <c r="G17" s="47">
        <v>7.4999999999999997E-3</v>
      </c>
      <c r="H17" s="47" t="s">
        <v>70</v>
      </c>
      <c r="J17" s="126" t="s">
        <v>78</v>
      </c>
      <c r="K17" s="126">
        <v>5.79E-3</v>
      </c>
      <c r="L17" s="3" t="s">
        <v>22</v>
      </c>
    </row>
    <row r="18" spans="1:13" x14ac:dyDescent="0.3">
      <c r="A18" s="36" t="s">
        <v>84</v>
      </c>
      <c r="B18" s="56">
        <v>0.41499999999999998</v>
      </c>
      <c r="C18" s="36" t="s">
        <v>80</v>
      </c>
      <c r="D18" s="29" t="s">
        <v>81</v>
      </c>
      <c r="E18" s="40"/>
      <c r="F18" s="47"/>
      <c r="G18" s="47"/>
      <c r="H18" s="47"/>
      <c r="J18" s="126" t="s">
        <v>83</v>
      </c>
      <c r="K18" s="128">
        <v>100</v>
      </c>
      <c r="L18" s="128" t="s">
        <v>29</v>
      </c>
    </row>
    <row r="19" spans="1:13" x14ac:dyDescent="0.3">
      <c r="A19" s="36" t="s">
        <v>87</v>
      </c>
      <c r="B19" s="56">
        <v>0.45</v>
      </c>
      <c r="C19" s="36" t="s">
        <v>80</v>
      </c>
      <c r="D19" s="29"/>
      <c r="E19" s="40"/>
      <c r="F19" s="124" t="s">
        <v>486</v>
      </c>
      <c r="G19" s="124" t="s">
        <v>483</v>
      </c>
      <c r="H19" s="124"/>
      <c r="J19" s="126" t="s">
        <v>86</v>
      </c>
      <c r="K19" s="127">
        <v>110.3</v>
      </c>
      <c r="L19" s="128" t="s">
        <v>55</v>
      </c>
    </row>
    <row r="20" spans="1:13" x14ac:dyDescent="0.3">
      <c r="A20" s="36" t="s">
        <v>90</v>
      </c>
      <c r="B20" s="36">
        <v>4</v>
      </c>
      <c r="C20" s="36"/>
      <c r="D20" s="29"/>
      <c r="E20" s="40"/>
      <c r="F20" s="47" t="s">
        <v>291</v>
      </c>
      <c r="G20" s="47">
        <v>0</v>
      </c>
      <c r="H20" s="29" t="s">
        <v>52</v>
      </c>
      <c r="J20" s="126" t="s">
        <v>89</v>
      </c>
      <c r="K20" s="127">
        <v>110.3</v>
      </c>
      <c r="L20" s="128" t="s">
        <v>55</v>
      </c>
    </row>
    <row r="21" spans="1:13" x14ac:dyDescent="0.3">
      <c r="A21" s="36" t="s">
        <v>93</v>
      </c>
      <c r="B21" s="36">
        <v>32</v>
      </c>
      <c r="C21" s="48" t="s">
        <v>516</v>
      </c>
      <c r="D21" s="29"/>
      <c r="E21" s="40"/>
      <c r="F21" s="47" t="s">
        <v>491</v>
      </c>
      <c r="G21" s="47">
        <v>1</v>
      </c>
      <c r="H21" s="29" t="s">
        <v>52</v>
      </c>
      <c r="J21" s="126" t="s">
        <v>92</v>
      </c>
      <c r="K21" s="127">
        <v>110.3</v>
      </c>
      <c r="L21" s="128" t="s">
        <v>55</v>
      </c>
    </row>
    <row r="22" spans="1:13" x14ac:dyDescent="0.3">
      <c r="A22" s="36" t="s">
        <v>513</v>
      </c>
      <c r="B22" s="36">
        <v>100</v>
      </c>
      <c r="C22" s="98" t="s">
        <v>516</v>
      </c>
      <c r="D22" s="29"/>
      <c r="E22" s="40"/>
      <c r="F22" s="98" t="s">
        <v>525</v>
      </c>
      <c r="G22" s="98">
        <v>0</v>
      </c>
      <c r="H22" s="29" t="s">
        <v>52</v>
      </c>
      <c r="J22" s="126" t="s">
        <v>95</v>
      </c>
      <c r="K22" s="127">
        <v>110.3</v>
      </c>
      <c r="L22" s="128" t="s">
        <v>55</v>
      </c>
    </row>
    <row r="23" spans="1:13" x14ac:dyDescent="0.3">
      <c r="A23" s="98" t="s">
        <v>514</v>
      </c>
      <c r="B23" s="98">
        <v>50</v>
      </c>
      <c r="C23" s="98" t="s">
        <v>515</v>
      </c>
      <c r="D23" s="98"/>
      <c r="E23" s="40"/>
      <c r="F23" s="30" t="s">
        <v>82</v>
      </c>
      <c r="G23" s="30"/>
      <c r="H23" s="30"/>
      <c r="J23" s="126" t="s">
        <v>98</v>
      </c>
      <c r="K23" s="129" t="s">
        <v>221</v>
      </c>
      <c r="L23" s="130" t="s">
        <v>34</v>
      </c>
      <c r="M23" s="41"/>
    </row>
    <row r="24" spans="1:13" x14ac:dyDescent="0.3">
      <c r="A24" s="98" t="s">
        <v>511</v>
      </c>
      <c r="B24" s="98">
        <v>0</v>
      </c>
      <c r="C24" s="98" t="s">
        <v>80</v>
      </c>
      <c r="D24" s="98" t="s">
        <v>56</v>
      </c>
      <c r="E24" s="40"/>
      <c r="F24" s="38" t="s">
        <v>85</v>
      </c>
      <c r="G24" s="38">
        <v>1</v>
      </c>
      <c r="H24" s="29" t="s">
        <v>9</v>
      </c>
      <c r="J24" s="126" t="s">
        <v>102</v>
      </c>
      <c r="K24" s="129" t="s">
        <v>223</v>
      </c>
      <c r="L24" s="130" t="s">
        <v>34</v>
      </c>
      <c r="M24" s="39"/>
    </row>
    <row r="25" spans="1:13" x14ac:dyDescent="0.3">
      <c r="A25" s="30" t="s">
        <v>96</v>
      </c>
      <c r="B25" s="30"/>
      <c r="C25" s="30"/>
      <c r="D25" s="30"/>
      <c r="E25" s="40"/>
      <c r="F25" s="38" t="s">
        <v>88</v>
      </c>
      <c r="G25" s="38">
        <v>1</v>
      </c>
      <c r="H25" s="29" t="s">
        <v>9</v>
      </c>
      <c r="I25" s="53"/>
      <c r="J25" s="131" t="s">
        <v>106</v>
      </c>
      <c r="K25" s="131">
        <v>0</v>
      </c>
      <c r="L25" s="131" t="s">
        <v>9</v>
      </c>
    </row>
    <row r="26" spans="1:13" x14ac:dyDescent="0.3">
      <c r="A26" s="36" t="s">
        <v>99</v>
      </c>
      <c r="B26" s="36">
        <v>0.75</v>
      </c>
      <c r="C26" s="36" t="s">
        <v>100</v>
      </c>
      <c r="D26" s="36"/>
      <c r="F26" s="29" t="s">
        <v>91</v>
      </c>
      <c r="G26" s="29">
        <v>0</v>
      </c>
      <c r="H26" s="29" t="s">
        <v>9</v>
      </c>
    </row>
    <row r="27" spans="1:13" x14ac:dyDescent="0.3">
      <c r="A27" s="36" t="s">
        <v>103</v>
      </c>
      <c r="B27" s="36">
        <v>0.54</v>
      </c>
      <c r="C27" s="36"/>
      <c r="D27" s="36" t="s">
        <v>104</v>
      </c>
      <c r="F27" s="52" t="s">
        <v>94</v>
      </c>
      <c r="G27" s="29">
        <v>0.01</v>
      </c>
      <c r="H27" s="29" t="s">
        <v>70</v>
      </c>
    </row>
    <row r="28" spans="1:13" x14ac:dyDescent="0.3">
      <c r="A28" s="47" t="s">
        <v>107</v>
      </c>
      <c r="B28" s="47" t="s">
        <v>1000</v>
      </c>
      <c r="C28" s="47"/>
      <c r="D28" s="47" t="s">
        <v>109</v>
      </c>
      <c r="F28" s="29" t="s">
        <v>97</v>
      </c>
      <c r="G28" s="29">
        <v>800</v>
      </c>
      <c r="H28" s="29"/>
    </row>
    <row r="29" spans="1:13" x14ac:dyDescent="0.3">
      <c r="A29" s="47" t="s">
        <v>112</v>
      </c>
      <c r="B29" s="47" t="s">
        <v>179</v>
      </c>
      <c r="C29" s="47"/>
      <c r="D29" s="47" t="s">
        <v>109</v>
      </c>
      <c r="F29" s="29" t="s">
        <v>101</v>
      </c>
      <c r="G29" s="29">
        <v>0</v>
      </c>
      <c r="H29" s="29"/>
    </row>
    <row r="30" spans="1:13" x14ac:dyDescent="0.3">
      <c r="A30" s="47" t="s">
        <v>114</v>
      </c>
      <c r="B30" s="47" t="s">
        <v>181</v>
      </c>
      <c r="C30" s="47"/>
      <c r="D30" s="47" t="s">
        <v>109</v>
      </c>
      <c r="F30" s="47" t="s">
        <v>105</v>
      </c>
      <c r="G30" s="47">
        <v>0.61799999999999999</v>
      </c>
      <c r="H30" s="49"/>
    </row>
    <row r="31" spans="1:13" x14ac:dyDescent="0.3">
      <c r="A31" s="47" t="s">
        <v>117</v>
      </c>
      <c r="B31" s="47" t="s">
        <v>108</v>
      </c>
      <c r="C31" s="47"/>
      <c r="D31" s="47" t="s">
        <v>109</v>
      </c>
      <c r="F31" s="118" t="s">
        <v>110</v>
      </c>
      <c r="G31" s="119" t="s">
        <v>512</v>
      </c>
      <c r="H31" s="118" t="s">
        <v>111</v>
      </c>
      <c r="J31" s="120" t="s">
        <v>556</v>
      </c>
    </row>
    <row r="32" spans="1:13" x14ac:dyDescent="0.3">
      <c r="A32" s="36" t="s">
        <v>119</v>
      </c>
      <c r="B32" s="29">
        <v>4</v>
      </c>
      <c r="C32" s="36" t="s">
        <v>116</v>
      </c>
      <c r="D32" s="29"/>
      <c r="F32" s="47" t="s">
        <v>113</v>
      </c>
      <c r="G32" s="29">
        <v>1</v>
      </c>
      <c r="H32" s="29"/>
    </row>
    <row r="33" spans="1:32" x14ac:dyDescent="0.3">
      <c r="A33" s="57" t="s">
        <v>121</v>
      </c>
      <c r="B33" s="59">
        <v>0.4</v>
      </c>
      <c r="C33" s="57"/>
      <c r="D33" s="57" t="s">
        <v>122</v>
      </c>
      <c r="F33" s="29" t="s">
        <v>115</v>
      </c>
      <c r="G33" s="47">
        <v>0</v>
      </c>
      <c r="H33" s="29" t="s">
        <v>116</v>
      </c>
    </row>
    <row r="34" spans="1:32" ht="14.25" customHeight="1" x14ac:dyDescent="0.3">
      <c r="A34" s="57" t="s">
        <v>125</v>
      </c>
      <c r="B34" s="59" t="s">
        <v>126</v>
      </c>
      <c r="C34" s="57"/>
      <c r="D34" s="57" t="s">
        <v>127</v>
      </c>
      <c r="F34" s="47" t="s">
        <v>477</v>
      </c>
      <c r="G34" s="47">
        <v>1</v>
      </c>
    </row>
    <row r="35" spans="1:32" ht="16.05" customHeight="1" x14ac:dyDescent="0.3">
      <c r="A35" s="57" t="s">
        <v>130</v>
      </c>
      <c r="B35" s="59">
        <v>0.1</v>
      </c>
      <c r="C35" s="57"/>
      <c r="D35" s="57" t="s">
        <v>122</v>
      </c>
      <c r="F35" s="30" t="s">
        <v>118</v>
      </c>
      <c r="G35" s="30"/>
      <c r="H35" s="30"/>
    </row>
    <row r="36" spans="1:32" x14ac:dyDescent="0.3">
      <c r="A36" s="57" t="s">
        <v>132</v>
      </c>
      <c r="B36" s="59" t="s">
        <v>133</v>
      </c>
      <c r="C36" s="57"/>
      <c r="D36" s="57" t="s">
        <v>127</v>
      </c>
      <c r="F36" s="42" t="s">
        <v>120</v>
      </c>
      <c r="G36" s="29">
        <v>0</v>
      </c>
      <c r="H36" s="29" t="s">
        <v>9</v>
      </c>
      <c r="M36" s="39"/>
      <c r="N36" s="39"/>
      <c r="O36" s="39"/>
      <c r="P36" s="39"/>
      <c r="T36" s="44"/>
      <c r="AE36" s="37"/>
      <c r="AF36" s="37"/>
    </row>
    <row r="37" spans="1:32" x14ac:dyDescent="0.3">
      <c r="A37" s="47" t="s">
        <v>136</v>
      </c>
      <c r="B37" s="47" t="s">
        <v>137</v>
      </c>
      <c r="C37" s="47" t="s">
        <v>61</v>
      </c>
      <c r="D37" s="47" t="s">
        <v>109</v>
      </c>
      <c r="F37" s="42" t="s">
        <v>123</v>
      </c>
      <c r="G37" s="43">
        <v>5.0000000000000001E-3</v>
      </c>
      <c r="H37" s="29" t="s">
        <v>80</v>
      </c>
      <c r="N37" s="37"/>
      <c r="T37" s="44"/>
      <c r="AE37" s="37"/>
      <c r="AF37" s="37"/>
    </row>
    <row r="38" spans="1:32" x14ac:dyDescent="0.3">
      <c r="A38" s="36" t="s">
        <v>140</v>
      </c>
      <c r="B38" s="12">
        <v>12.58</v>
      </c>
      <c r="C38" s="36" t="s">
        <v>19</v>
      </c>
      <c r="D38" s="36"/>
      <c r="F38" s="30" t="s">
        <v>128</v>
      </c>
      <c r="G38" s="30"/>
      <c r="H38" s="30"/>
      <c r="AE38" s="37"/>
    </row>
    <row r="39" spans="1:32" x14ac:dyDescent="0.3">
      <c r="A39" s="36" t="s">
        <v>142</v>
      </c>
      <c r="B39" s="12">
        <v>20</v>
      </c>
      <c r="C39" s="36" t="s">
        <v>19</v>
      </c>
      <c r="D39" s="36"/>
      <c r="F39" s="47" t="s">
        <v>131</v>
      </c>
      <c r="G39" s="47">
        <v>0.01</v>
      </c>
      <c r="H39" s="47" t="s">
        <v>116</v>
      </c>
    </row>
    <row r="40" spans="1:32" x14ac:dyDescent="0.3">
      <c r="A40" s="36" t="s">
        <v>144</v>
      </c>
      <c r="B40" s="12">
        <v>28</v>
      </c>
      <c r="C40" s="36" t="s">
        <v>19</v>
      </c>
      <c r="D40" s="36"/>
      <c r="F40" s="47" t="s">
        <v>134</v>
      </c>
      <c r="G40" s="47">
        <v>0.02</v>
      </c>
      <c r="H40" s="47" t="s">
        <v>116</v>
      </c>
    </row>
    <row r="41" spans="1:32" x14ac:dyDescent="0.3">
      <c r="A41" s="47" t="s">
        <v>145</v>
      </c>
      <c r="B41" s="47" t="s">
        <v>832</v>
      </c>
      <c r="C41" s="47"/>
      <c r="D41" s="47" t="s">
        <v>109</v>
      </c>
      <c r="F41" s="47" t="s">
        <v>138</v>
      </c>
      <c r="G41" s="96">
        <v>4.1000000000000003E-8</v>
      </c>
      <c r="H41" s="47" t="s">
        <v>139</v>
      </c>
    </row>
    <row r="42" spans="1:32" x14ac:dyDescent="0.3">
      <c r="A42" s="29" t="s">
        <v>146</v>
      </c>
      <c r="B42" s="14">
        <f>B3/40</f>
        <v>1.328125</v>
      </c>
      <c r="C42" s="29" t="s">
        <v>19</v>
      </c>
      <c r="D42" s="29"/>
      <c r="F42" s="47" t="s">
        <v>141</v>
      </c>
      <c r="G42" s="47">
        <v>32.5</v>
      </c>
      <c r="H42" s="47" t="s">
        <v>61</v>
      </c>
    </row>
    <row r="43" spans="1:32" x14ac:dyDescent="0.3">
      <c r="A43" s="123" t="s">
        <v>147</v>
      </c>
      <c r="B43" s="123" t="s">
        <v>831</v>
      </c>
      <c r="C43" s="123" t="s">
        <v>61</v>
      </c>
      <c r="D43" s="123" t="s">
        <v>149</v>
      </c>
      <c r="F43" s="47" t="s">
        <v>143</v>
      </c>
      <c r="G43" s="47">
        <v>0.95</v>
      </c>
      <c r="H43" s="47"/>
    </row>
    <row r="44" spans="1:32" x14ac:dyDescent="0.3">
      <c r="A44" s="123" t="s">
        <v>150</v>
      </c>
      <c r="B44" s="123" t="s">
        <v>469</v>
      </c>
      <c r="C44" s="123" t="s">
        <v>61</v>
      </c>
      <c r="D44" s="123" t="s">
        <v>149</v>
      </c>
      <c r="F44" s="101" t="s">
        <v>544</v>
      </c>
      <c r="G44" s="101" t="s">
        <v>553</v>
      </c>
      <c r="H44" s="101" t="s">
        <v>545</v>
      </c>
    </row>
    <row r="45" spans="1:32" x14ac:dyDescent="0.3">
      <c r="B45" s="121" t="s">
        <v>1001</v>
      </c>
      <c r="C45" s="122"/>
      <c r="D45" s="122"/>
      <c r="F45" s="101" t="s">
        <v>791</v>
      </c>
      <c r="G45" s="101">
        <v>0.02</v>
      </c>
      <c r="H45" s="101" t="s">
        <v>555</v>
      </c>
    </row>
    <row r="56" spans="6:8" x14ac:dyDescent="0.3">
      <c r="F56" s="40"/>
      <c r="G56" s="44"/>
    </row>
    <row r="57" spans="6:8" x14ac:dyDescent="0.3">
      <c r="F57" s="45"/>
      <c r="G57" s="44"/>
      <c r="H57" s="37"/>
    </row>
    <row r="58" spans="6:8" x14ac:dyDescent="0.3">
      <c r="H58" s="46"/>
    </row>
    <row r="60" spans="6:8" x14ac:dyDescent="0.3">
      <c r="F60" s="40"/>
      <c r="G60" s="44"/>
    </row>
    <row r="61" spans="6:8" x14ac:dyDescent="0.3">
      <c r="F61" s="45"/>
      <c r="G61" s="44"/>
    </row>
    <row r="63" spans="6:8" x14ac:dyDescent="0.3">
      <c r="F63" s="40"/>
      <c r="G63" s="44"/>
    </row>
    <row r="64" spans="6:8" x14ac:dyDescent="0.3">
      <c r="F64" s="45"/>
      <c r="G64" s="44"/>
    </row>
  </sheetData>
  <pageMargins left="0.7" right="0.7" top="0.75" bottom="0.75" header="0.3" footer="0.3"/>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7AE63-FFE8-4988-B255-21390FE95135}">
  <dimension ref="A1:D198"/>
  <sheetViews>
    <sheetView workbookViewId="0"/>
  </sheetViews>
  <sheetFormatPr defaultRowHeight="14.4" x14ac:dyDescent="0.3"/>
  <cols>
    <col min="1" max="16384" width="8.88671875" style="116"/>
  </cols>
  <sheetData>
    <row r="1" spans="1:4" x14ac:dyDescent="0.3">
      <c r="A1" s="116" t="s">
        <v>965</v>
      </c>
      <c r="B1" s="116" t="s">
        <v>964</v>
      </c>
      <c r="C1" s="116" t="s">
        <v>963</v>
      </c>
      <c r="D1" s="116" t="s">
        <v>962</v>
      </c>
    </row>
    <row r="2" spans="1:4" x14ac:dyDescent="0.3">
      <c r="A2" s="116" t="s">
        <v>779</v>
      </c>
      <c r="B2" s="116" t="s">
        <v>778</v>
      </c>
      <c r="C2" s="116" t="s">
        <v>777</v>
      </c>
      <c r="D2" s="116" t="s">
        <v>830</v>
      </c>
    </row>
    <row r="3" spans="1:4" x14ac:dyDescent="0.3">
      <c r="A3" s="116" t="s">
        <v>776</v>
      </c>
      <c r="B3" s="116" t="s">
        <v>294</v>
      </c>
      <c r="C3" s="116">
        <v>1</v>
      </c>
      <c r="D3" s="116" t="s">
        <v>829</v>
      </c>
    </row>
    <row r="4" spans="1:4" x14ac:dyDescent="0.3">
      <c r="A4" s="116" t="s">
        <v>775</v>
      </c>
      <c r="B4" s="116" t="s">
        <v>296</v>
      </c>
      <c r="C4" s="116">
        <v>1</v>
      </c>
      <c r="D4" s="116" t="s">
        <v>828</v>
      </c>
    </row>
    <row r="5" spans="1:4" x14ac:dyDescent="0.3">
      <c r="A5" s="116" t="s">
        <v>999</v>
      </c>
      <c r="B5" s="116" t="s">
        <v>998</v>
      </c>
      <c r="C5" s="116">
        <v>1</v>
      </c>
      <c r="D5" s="116" t="s">
        <v>997</v>
      </c>
    </row>
    <row r="6" spans="1:4" x14ac:dyDescent="0.3">
      <c r="A6" s="116" t="s">
        <v>996</v>
      </c>
      <c r="B6" s="116" t="s">
        <v>995</v>
      </c>
      <c r="C6" s="116">
        <v>1</v>
      </c>
      <c r="D6" s="116" t="s">
        <v>994</v>
      </c>
    </row>
    <row r="7" spans="1:4" x14ac:dyDescent="0.3">
      <c r="A7" s="116" t="s">
        <v>774</v>
      </c>
      <c r="B7" s="116" t="s">
        <v>11</v>
      </c>
      <c r="C7" s="116">
        <v>106.25</v>
      </c>
      <c r="D7" s="116" t="s">
        <v>961</v>
      </c>
    </row>
    <row r="8" spans="1:4" x14ac:dyDescent="0.3">
      <c r="A8" s="116" t="s">
        <v>773</v>
      </c>
      <c r="B8" s="116" t="s">
        <v>53</v>
      </c>
      <c r="C8" s="116">
        <v>106.25</v>
      </c>
      <c r="D8" s="116" t="s">
        <v>827</v>
      </c>
    </row>
    <row r="9" spans="1:4" x14ac:dyDescent="0.3">
      <c r="A9" s="116" t="s">
        <v>772</v>
      </c>
      <c r="B9" s="116" t="s">
        <v>18</v>
      </c>
      <c r="C9" s="116">
        <v>0.05</v>
      </c>
      <c r="D9" s="116" t="s">
        <v>826</v>
      </c>
    </row>
    <row r="10" spans="1:4" x14ac:dyDescent="0.3">
      <c r="A10" s="116" t="s">
        <v>771</v>
      </c>
      <c r="B10" s="116" t="s">
        <v>542</v>
      </c>
      <c r="C10" s="116">
        <v>0.05</v>
      </c>
      <c r="D10" s="116" t="s">
        <v>825</v>
      </c>
    </row>
    <row r="11" spans="1:4" x14ac:dyDescent="0.3">
      <c r="A11" s="116" t="s">
        <v>770</v>
      </c>
      <c r="B11" s="116" t="s">
        <v>25</v>
      </c>
      <c r="C11" s="116">
        <v>0.01</v>
      </c>
      <c r="D11" s="116" t="s">
        <v>824</v>
      </c>
    </row>
    <row r="12" spans="1:4" x14ac:dyDescent="0.3">
      <c r="A12" s="116" t="s">
        <v>769</v>
      </c>
      <c r="B12" s="116" t="s">
        <v>103</v>
      </c>
      <c r="C12" s="116">
        <v>0.6</v>
      </c>
      <c r="D12" s="116" t="s">
        <v>823</v>
      </c>
    </row>
    <row r="13" spans="1:4" x14ac:dyDescent="0.3">
      <c r="A13" s="116" t="s">
        <v>768</v>
      </c>
      <c r="B13" s="116" t="s">
        <v>119</v>
      </c>
      <c r="C13" s="116">
        <v>24</v>
      </c>
      <c r="D13" s="116" t="s">
        <v>822</v>
      </c>
    </row>
    <row r="14" spans="1:4" x14ac:dyDescent="0.3">
      <c r="A14" s="116" t="s">
        <v>767</v>
      </c>
      <c r="B14" s="116" t="s">
        <v>416</v>
      </c>
      <c r="C14" s="116">
        <v>24</v>
      </c>
      <c r="D14" s="116" t="s">
        <v>821</v>
      </c>
    </row>
    <row r="15" spans="1:4" x14ac:dyDescent="0.3">
      <c r="A15" s="116" t="s">
        <v>993</v>
      </c>
      <c r="B15" s="116" t="s">
        <v>992</v>
      </c>
      <c r="C15" s="116">
        <v>4</v>
      </c>
      <c r="D15" s="116" t="s">
        <v>991</v>
      </c>
    </row>
    <row r="16" spans="1:4" x14ac:dyDescent="0.3">
      <c r="A16" s="116" t="s">
        <v>766</v>
      </c>
      <c r="B16" s="116" t="s">
        <v>115</v>
      </c>
      <c r="C16" s="116">
        <v>24</v>
      </c>
      <c r="D16" s="116" t="s">
        <v>820</v>
      </c>
    </row>
    <row r="17" spans="1:4" x14ac:dyDescent="0.3">
      <c r="A17" s="116" t="s">
        <v>765</v>
      </c>
      <c r="B17" s="116" t="s">
        <v>10</v>
      </c>
      <c r="C17" s="116">
        <v>0</v>
      </c>
      <c r="D17" s="116" t="s">
        <v>819</v>
      </c>
    </row>
    <row r="18" spans="1:4" x14ac:dyDescent="0.3">
      <c r="A18" s="116" t="s">
        <v>764</v>
      </c>
      <c r="B18" s="116" t="s">
        <v>16</v>
      </c>
      <c r="C18" s="116">
        <v>6</v>
      </c>
      <c r="D18" s="116" t="s">
        <v>818</v>
      </c>
    </row>
    <row r="19" spans="1:4" x14ac:dyDescent="0.3">
      <c r="A19" s="116" t="s">
        <v>763</v>
      </c>
      <c r="B19" s="116" t="s">
        <v>417</v>
      </c>
      <c r="C19" s="116">
        <v>24</v>
      </c>
      <c r="D19" s="116" t="s">
        <v>817</v>
      </c>
    </row>
    <row r="20" spans="1:4" x14ac:dyDescent="0.3">
      <c r="A20" s="116" t="s">
        <v>763</v>
      </c>
      <c r="B20" s="116" t="s">
        <v>23</v>
      </c>
      <c r="C20" s="116">
        <v>24</v>
      </c>
      <c r="D20" s="116" t="s">
        <v>816</v>
      </c>
    </row>
    <row r="21" spans="1:4" x14ac:dyDescent="0.3">
      <c r="A21" s="116" t="s">
        <v>762</v>
      </c>
      <c r="B21" s="116" t="s">
        <v>30</v>
      </c>
      <c r="C21" s="116">
        <v>0.2</v>
      </c>
      <c r="D21" s="116" t="s">
        <v>815</v>
      </c>
    </row>
    <row r="22" spans="1:4" x14ac:dyDescent="0.3">
      <c r="A22" s="116" t="s">
        <v>761</v>
      </c>
      <c r="B22" s="116" t="s">
        <v>418</v>
      </c>
      <c r="C22" s="116">
        <v>0</v>
      </c>
      <c r="D22" s="116" t="s">
        <v>960</v>
      </c>
    </row>
    <row r="23" spans="1:4" x14ac:dyDescent="0.3">
      <c r="A23" s="116" t="s">
        <v>760</v>
      </c>
      <c r="B23" s="116" t="s">
        <v>419</v>
      </c>
      <c r="C23" s="116">
        <v>0</v>
      </c>
      <c r="D23" s="116" t="s">
        <v>814</v>
      </c>
    </row>
    <row r="24" spans="1:4" x14ac:dyDescent="0.3">
      <c r="A24" s="116" t="s">
        <v>759</v>
      </c>
      <c r="B24" s="116" t="s">
        <v>451</v>
      </c>
      <c r="C24" s="116">
        <v>0</v>
      </c>
      <c r="D24" s="116" t="s">
        <v>813</v>
      </c>
    </row>
    <row r="25" spans="1:4" x14ac:dyDescent="0.3">
      <c r="A25" s="116" t="s">
        <v>758</v>
      </c>
      <c r="B25" s="116" t="s">
        <v>226</v>
      </c>
      <c r="C25" s="116">
        <v>0</v>
      </c>
      <c r="D25" s="116" t="s">
        <v>812</v>
      </c>
    </row>
    <row r="26" spans="1:4" x14ac:dyDescent="0.3">
      <c r="A26" s="116" t="s">
        <v>757</v>
      </c>
      <c r="B26" s="116" t="s">
        <v>228</v>
      </c>
      <c r="C26" s="116">
        <v>0</v>
      </c>
      <c r="D26" s="116" t="s">
        <v>811</v>
      </c>
    </row>
    <row r="27" spans="1:4" x14ac:dyDescent="0.3">
      <c r="A27" s="116" t="s">
        <v>756</v>
      </c>
      <c r="B27" s="116" t="s">
        <v>230</v>
      </c>
      <c r="C27" s="116">
        <v>0</v>
      </c>
      <c r="D27" s="116" t="s">
        <v>810</v>
      </c>
    </row>
    <row r="28" spans="1:4" x14ac:dyDescent="0.3">
      <c r="A28" s="116" t="s">
        <v>755</v>
      </c>
      <c r="B28" s="116" t="s">
        <v>232</v>
      </c>
      <c r="C28" s="116">
        <v>0.7</v>
      </c>
      <c r="D28" s="116" t="s">
        <v>990</v>
      </c>
    </row>
    <row r="29" spans="1:4" x14ac:dyDescent="0.3">
      <c r="A29" s="116" t="s">
        <v>754</v>
      </c>
      <c r="B29" s="116" t="s">
        <v>234</v>
      </c>
      <c r="C29" s="116">
        <v>0.7</v>
      </c>
      <c r="D29" s="116" t="s">
        <v>809</v>
      </c>
    </row>
    <row r="30" spans="1:4" x14ac:dyDescent="0.3">
      <c r="A30" s="116" t="s">
        <v>753</v>
      </c>
      <c r="B30" s="116" t="s">
        <v>236</v>
      </c>
      <c r="C30" s="116">
        <v>0.7</v>
      </c>
      <c r="D30" s="116" t="s">
        <v>808</v>
      </c>
    </row>
    <row r="31" spans="1:4" x14ac:dyDescent="0.3">
      <c r="A31" s="116" t="s">
        <v>752</v>
      </c>
      <c r="B31" s="116" t="s">
        <v>238</v>
      </c>
      <c r="C31" s="116">
        <v>0.7</v>
      </c>
      <c r="D31" s="116" t="s">
        <v>807</v>
      </c>
    </row>
    <row r="32" spans="1:4" x14ac:dyDescent="0.3">
      <c r="A32" s="116" t="s">
        <v>751</v>
      </c>
      <c r="B32" s="116" t="s">
        <v>240</v>
      </c>
      <c r="C32" s="116">
        <v>4</v>
      </c>
      <c r="D32" s="116" t="s">
        <v>959</v>
      </c>
    </row>
    <row r="33" spans="1:4" x14ac:dyDescent="0.3">
      <c r="A33" s="116" t="s">
        <v>750</v>
      </c>
      <c r="B33" s="116" t="s">
        <v>145</v>
      </c>
      <c r="C33" s="116" t="s">
        <v>575</v>
      </c>
      <c r="D33" s="116" t="s">
        <v>958</v>
      </c>
    </row>
    <row r="34" spans="1:4" x14ac:dyDescent="0.3">
      <c r="A34" s="116" t="s">
        <v>749</v>
      </c>
      <c r="B34" s="116" t="s">
        <v>146</v>
      </c>
      <c r="C34" s="116" t="s">
        <v>575</v>
      </c>
      <c r="D34" s="116" t="s">
        <v>957</v>
      </c>
    </row>
    <row r="35" spans="1:4" x14ac:dyDescent="0.3">
      <c r="A35" s="116" t="s">
        <v>748</v>
      </c>
      <c r="B35" s="116" t="s">
        <v>420</v>
      </c>
      <c r="C35" s="116" t="s">
        <v>575</v>
      </c>
      <c r="D35" s="116" t="s">
        <v>956</v>
      </c>
    </row>
    <row r="36" spans="1:4" x14ac:dyDescent="0.3">
      <c r="A36" s="116" t="s">
        <v>747</v>
      </c>
      <c r="B36" s="116" t="s">
        <v>421</v>
      </c>
      <c r="C36" s="116" t="s">
        <v>575</v>
      </c>
      <c r="D36" s="116" t="s">
        <v>955</v>
      </c>
    </row>
    <row r="37" spans="1:4" x14ac:dyDescent="0.3">
      <c r="A37" s="116" t="s">
        <v>746</v>
      </c>
      <c r="B37" s="116" t="s">
        <v>470</v>
      </c>
      <c r="C37" s="116">
        <v>0</v>
      </c>
      <c r="D37" s="116" t="s">
        <v>954</v>
      </c>
    </row>
    <row r="38" spans="1:4" x14ac:dyDescent="0.3">
      <c r="A38" s="116" t="s">
        <v>745</v>
      </c>
      <c r="B38" s="116" t="s">
        <v>471</v>
      </c>
      <c r="C38" s="116" t="s">
        <v>744</v>
      </c>
      <c r="D38" s="116" t="s">
        <v>953</v>
      </c>
    </row>
    <row r="39" spans="1:4" x14ac:dyDescent="0.3">
      <c r="A39" s="116" t="s">
        <v>743</v>
      </c>
      <c r="B39" s="116" t="s">
        <v>534</v>
      </c>
      <c r="C39" s="116">
        <v>0</v>
      </c>
      <c r="D39" s="116" t="s">
        <v>952</v>
      </c>
    </row>
    <row r="40" spans="1:4" x14ac:dyDescent="0.3">
      <c r="A40" s="116" t="s">
        <v>743</v>
      </c>
      <c r="B40" s="116" t="s">
        <v>518</v>
      </c>
      <c r="C40" s="116">
        <v>0</v>
      </c>
      <c r="D40" s="116" t="s">
        <v>951</v>
      </c>
    </row>
    <row r="41" spans="1:4" x14ac:dyDescent="0.3">
      <c r="A41" s="116" t="s">
        <v>742</v>
      </c>
      <c r="B41" s="116" t="s">
        <v>423</v>
      </c>
      <c r="C41" s="116" t="s">
        <v>741</v>
      </c>
      <c r="D41" s="116" t="s">
        <v>989</v>
      </c>
    </row>
    <row r="42" spans="1:4" x14ac:dyDescent="0.3">
      <c r="A42" s="116" t="s">
        <v>740</v>
      </c>
      <c r="B42" s="116" t="s">
        <v>136</v>
      </c>
      <c r="C42" s="116" t="s">
        <v>988</v>
      </c>
      <c r="D42" s="116" t="s">
        <v>806</v>
      </c>
    </row>
    <row r="43" spans="1:4" x14ac:dyDescent="0.3">
      <c r="A43" s="116" t="s">
        <v>739</v>
      </c>
      <c r="B43" s="116" t="s">
        <v>142</v>
      </c>
      <c r="C43" s="117">
        <v>26562500000</v>
      </c>
      <c r="D43" s="116" t="s">
        <v>803</v>
      </c>
    </row>
    <row r="44" spans="1:4" x14ac:dyDescent="0.3">
      <c r="A44" s="116" t="s">
        <v>738</v>
      </c>
      <c r="B44" s="116" t="s">
        <v>144</v>
      </c>
      <c r="C44" s="117">
        <v>106250000000</v>
      </c>
      <c r="D44" s="116" t="s">
        <v>805</v>
      </c>
    </row>
    <row r="45" spans="1:4" x14ac:dyDescent="0.3">
      <c r="A45" s="116" t="s">
        <v>737</v>
      </c>
      <c r="B45" s="116" t="s">
        <v>140</v>
      </c>
      <c r="C45" s="117">
        <v>26562500000</v>
      </c>
      <c r="D45" s="116" t="s">
        <v>804</v>
      </c>
    </row>
    <row r="46" spans="1:4" x14ac:dyDescent="0.3">
      <c r="A46" s="116" t="s">
        <v>736</v>
      </c>
      <c r="B46" s="116" t="s">
        <v>145</v>
      </c>
      <c r="C46" s="116" t="s">
        <v>575</v>
      </c>
      <c r="D46" s="116" t="s">
        <v>950</v>
      </c>
    </row>
    <row r="47" spans="1:4" x14ac:dyDescent="0.3">
      <c r="A47" s="116" t="s">
        <v>735</v>
      </c>
      <c r="B47" s="116" t="s">
        <v>146</v>
      </c>
      <c r="C47" s="116" t="s">
        <v>575</v>
      </c>
      <c r="D47" s="116" t="s">
        <v>949</v>
      </c>
    </row>
    <row r="48" spans="1:4" x14ac:dyDescent="0.3">
      <c r="A48" s="116" t="s">
        <v>734</v>
      </c>
      <c r="B48" s="116" t="s">
        <v>733</v>
      </c>
      <c r="C48" s="116">
        <v>0</v>
      </c>
      <c r="D48" s="116" t="s">
        <v>802</v>
      </c>
    </row>
    <row r="49" spans="1:4" x14ac:dyDescent="0.3">
      <c r="A49" s="116" t="s">
        <v>732</v>
      </c>
      <c r="B49" s="116" t="s">
        <v>731</v>
      </c>
      <c r="C49" s="116">
        <v>0</v>
      </c>
      <c r="D49" s="116" t="s">
        <v>801</v>
      </c>
    </row>
    <row r="50" spans="1:4" x14ac:dyDescent="0.3">
      <c r="A50" s="116" t="s">
        <v>730</v>
      </c>
      <c r="B50" s="116" t="s">
        <v>79</v>
      </c>
      <c r="C50" s="116">
        <v>0.40799999999999997</v>
      </c>
      <c r="D50" s="116" t="s">
        <v>948</v>
      </c>
    </row>
    <row r="51" spans="1:4" x14ac:dyDescent="0.3">
      <c r="A51" s="116" t="s">
        <v>729</v>
      </c>
      <c r="B51" s="116" t="s">
        <v>84</v>
      </c>
      <c r="C51" s="116">
        <v>0.40799999999999997</v>
      </c>
      <c r="D51" s="116" t="s">
        <v>947</v>
      </c>
    </row>
    <row r="52" spans="1:4" x14ac:dyDescent="0.3">
      <c r="A52" s="116" t="s">
        <v>728</v>
      </c>
      <c r="B52" s="116" t="s">
        <v>87</v>
      </c>
      <c r="C52" s="116">
        <v>0.60799999999999998</v>
      </c>
      <c r="D52" s="116" t="s">
        <v>946</v>
      </c>
    </row>
    <row r="53" spans="1:4" x14ac:dyDescent="0.3">
      <c r="A53" s="116" t="s">
        <v>727</v>
      </c>
      <c r="B53" s="116" t="s">
        <v>58</v>
      </c>
      <c r="C53" s="116">
        <v>0.40799999999999997</v>
      </c>
      <c r="D53" s="116" t="s">
        <v>945</v>
      </c>
    </row>
    <row r="54" spans="1:4" x14ac:dyDescent="0.3">
      <c r="A54" s="116" t="s">
        <v>726</v>
      </c>
      <c r="B54" s="116" t="s">
        <v>62</v>
      </c>
      <c r="C54" s="116">
        <v>0.60799999999999998</v>
      </c>
      <c r="D54" s="116" t="s">
        <v>944</v>
      </c>
    </row>
    <row r="55" spans="1:4" x14ac:dyDescent="0.3">
      <c r="A55" s="116" t="s">
        <v>725</v>
      </c>
      <c r="B55" s="116" t="s">
        <v>90</v>
      </c>
      <c r="C55" s="116">
        <v>4</v>
      </c>
      <c r="D55" s="116" t="s">
        <v>943</v>
      </c>
    </row>
    <row r="56" spans="1:4" x14ac:dyDescent="0.3">
      <c r="A56" s="116" t="s">
        <v>724</v>
      </c>
      <c r="B56" s="116" t="s">
        <v>66</v>
      </c>
      <c r="C56" s="116">
        <v>1E-4</v>
      </c>
      <c r="D56" s="116" t="s">
        <v>942</v>
      </c>
    </row>
    <row r="57" spans="1:4" x14ac:dyDescent="0.3">
      <c r="A57" s="116" t="s">
        <v>723</v>
      </c>
      <c r="B57" s="116" t="s">
        <v>60</v>
      </c>
      <c r="C57" s="116">
        <v>0</v>
      </c>
      <c r="D57" s="116" t="s">
        <v>941</v>
      </c>
    </row>
    <row r="58" spans="1:4" x14ac:dyDescent="0.3">
      <c r="A58" s="116" t="s">
        <v>722</v>
      </c>
      <c r="B58" s="116" t="s">
        <v>64</v>
      </c>
      <c r="C58" s="116">
        <v>0</v>
      </c>
      <c r="D58" s="116" t="s">
        <v>940</v>
      </c>
    </row>
    <row r="59" spans="1:4" x14ac:dyDescent="0.3">
      <c r="A59" s="116" t="s">
        <v>721</v>
      </c>
      <c r="B59" s="116" t="s">
        <v>480</v>
      </c>
      <c r="C59" s="116">
        <v>0</v>
      </c>
      <c r="D59" s="116" t="s">
        <v>939</v>
      </c>
    </row>
    <row r="60" spans="1:4" x14ac:dyDescent="0.3">
      <c r="A60" s="116" t="s">
        <v>720</v>
      </c>
      <c r="B60" s="116" t="s">
        <v>131</v>
      </c>
      <c r="C60" s="116">
        <v>0.01</v>
      </c>
      <c r="D60" s="116" t="s">
        <v>938</v>
      </c>
    </row>
    <row r="61" spans="1:4" x14ac:dyDescent="0.3">
      <c r="A61" s="116" t="s">
        <v>719</v>
      </c>
      <c r="B61" s="116" t="s">
        <v>134</v>
      </c>
      <c r="C61" s="116">
        <v>0.02</v>
      </c>
      <c r="D61" s="116" t="s">
        <v>937</v>
      </c>
    </row>
    <row r="62" spans="1:4" x14ac:dyDescent="0.3">
      <c r="A62" s="116" t="s">
        <v>718</v>
      </c>
      <c r="B62" s="116" t="s">
        <v>138</v>
      </c>
      <c r="C62" s="117">
        <v>4.1000000000000003E-9</v>
      </c>
      <c r="D62" s="116" t="s">
        <v>936</v>
      </c>
    </row>
    <row r="63" spans="1:4" x14ac:dyDescent="0.3">
      <c r="A63" s="116" t="s">
        <v>717</v>
      </c>
      <c r="B63" s="116" t="s">
        <v>141</v>
      </c>
      <c r="C63" s="116">
        <v>33</v>
      </c>
      <c r="D63" s="116" t="s">
        <v>935</v>
      </c>
    </row>
    <row r="64" spans="1:4" x14ac:dyDescent="0.3">
      <c r="A64" s="116" t="s">
        <v>716</v>
      </c>
      <c r="B64" s="116" t="s">
        <v>143</v>
      </c>
      <c r="C64" s="116">
        <v>0.95</v>
      </c>
      <c r="D64" s="116" t="s">
        <v>934</v>
      </c>
    </row>
    <row r="65" spans="1:4" x14ac:dyDescent="0.3">
      <c r="A65" s="116" t="s">
        <v>715</v>
      </c>
      <c r="B65" s="116" t="s">
        <v>93</v>
      </c>
      <c r="C65" s="116">
        <v>32</v>
      </c>
      <c r="D65" s="116" t="s">
        <v>933</v>
      </c>
    </row>
    <row r="66" spans="1:4" x14ac:dyDescent="0.3">
      <c r="A66" s="116" t="s">
        <v>714</v>
      </c>
      <c r="B66" s="116" t="s">
        <v>121</v>
      </c>
      <c r="C66" s="116">
        <v>0.85</v>
      </c>
      <c r="D66" s="116" t="s">
        <v>932</v>
      </c>
    </row>
    <row r="67" spans="1:4" x14ac:dyDescent="0.3">
      <c r="A67" s="116" t="s">
        <v>713</v>
      </c>
      <c r="B67" s="116" t="s">
        <v>130</v>
      </c>
      <c r="C67" s="116">
        <v>-0.85</v>
      </c>
      <c r="D67" s="116" t="s">
        <v>931</v>
      </c>
    </row>
    <row r="68" spans="1:4" x14ac:dyDescent="0.3">
      <c r="A68" s="116" t="s">
        <v>712</v>
      </c>
      <c r="B68" s="116" t="s">
        <v>125</v>
      </c>
      <c r="C68" s="116">
        <v>0.2</v>
      </c>
      <c r="D68" s="116" t="s">
        <v>930</v>
      </c>
    </row>
    <row r="69" spans="1:4" x14ac:dyDescent="0.3">
      <c r="A69" s="116" t="s">
        <v>711</v>
      </c>
      <c r="B69" s="116" t="s">
        <v>132</v>
      </c>
      <c r="C69" s="116">
        <f>-0.3 -0.3 -0.3 -0.3 -0.3 -0.3 -0.3 -0.3 -0.3 -0.3 -0.3 -0.3 -0.3 -0.3 -0.3 -0.3 -0.3 -0.3 -0.3 -0.3 -0.3 -0.3 -0.3</f>
        <v>-6.8999999999999977</v>
      </c>
      <c r="D69" s="116" t="s">
        <v>929</v>
      </c>
    </row>
    <row r="70" spans="1:4" x14ac:dyDescent="0.3">
      <c r="A70" s="116" t="s">
        <v>710</v>
      </c>
      <c r="B70" s="116" t="s">
        <v>147</v>
      </c>
      <c r="C70" s="116" t="s">
        <v>575</v>
      </c>
      <c r="D70" s="116" t="s">
        <v>928</v>
      </c>
    </row>
    <row r="71" spans="1:4" x14ac:dyDescent="0.3">
      <c r="A71" s="116" t="s">
        <v>709</v>
      </c>
      <c r="B71" s="116" t="s">
        <v>150</v>
      </c>
      <c r="C71" s="116" t="s">
        <v>575</v>
      </c>
      <c r="D71" s="116" t="s">
        <v>927</v>
      </c>
    </row>
    <row r="72" spans="1:4" x14ac:dyDescent="0.3">
      <c r="A72" s="116" t="s">
        <v>708</v>
      </c>
      <c r="B72" s="116" t="s">
        <v>68</v>
      </c>
      <c r="C72" s="116" t="s">
        <v>987</v>
      </c>
      <c r="D72" s="116" t="s">
        <v>926</v>
      </c>
    </row>
    <row r="73" spans="1:4" x14ac:dyDescent="0.3">
      <c r="A73" s="116" t="s">
        <v>707</v>
      </c>
      <c r="B73" s="116" t="s">
        <v>32</v>
      </c>
      <c r="C73" s="116" t="s">
        <v>986</v>
      </c>
      <c r="D73" s="116" t="s">
        <v>925</v>
      </c>
    </row>
    <row r="74" spans="1:4" x14ac:dyDescent="0.3">
      <c r="A74" s="116" t="s">
        <v>706</v>
      </c>
      <c r="B74" s="116" t="s">
        <v>37</v>
      </c>
      <c r="C74" s="116">
        <v>0</v>
      </c>
      <c r="D74" s="116" t="s">
        <v>924</v>
      </c>
    </row>
    <row r="75" spans="1:4" x14ac:dyDescent="0.3">
      <c r="A75" s="116" t="s">
        <v>705</v>
      </c>
      <c r="B75" s="116" t="s">
        <v>44</v>
      </c>
      <c r="C75" s="116">
        <v>0</v>
      </c>
      <c r="D75" s="116" t="s">
        <v>923</v>
      </c>
    </row>
    <row r="76" spans="1:4" x14ac:dyDescent="0.3">
      <c r="A76" s="116" t="s">
        <v>704</v>
      </c>
      <c r="B76" s="116" t="s">
        <v>307</v>
      </c>
      <c r="C76" s="116">
        <v>0</v>
      </c>
      <c r="D76" s="116" t="s">
        <v>922</v>
      </c>
    </row>
    <row r="77" spans="1:4" x14ac:dyDescent="0.3">
      <c r="A77" s="116" t="s">
        <v>703</v>
      </c>
      <c r="B77" s="116" t="s">
        <v>75</v>
      </c>
      <c r="C77" s="116" t="s">
        <v>702</v>
      </c>
      <c r="D77" s="116" t="s">
        <v>921</v>
      </c>
    </row>
    <row r="78" spans="1:4" x14ac:dyDescent="0.3">
      <c r="A78" s="116" t="s">
        <v>701</v>
      </c>
      <c r="B78" s="116" t="s">
        <v>424</v>
      </c>
      <c r="C78" s="116">
        <v>50</v>
      </c>
      <c r="D78" s="116" t="s">
        <v>985</v>
      </c>
    </row>
    <row r="79" spans="1:4" x14ac:dyDescent="0.3">
      <c r="A79" s="116" t="s">
        <v>700</v>
      </c>
      <c r="B79" s="116" t="s">
        <v>94</v>
      </c>
      <c r="C79" s="116">
        <v>8.0000000000000002E-3</v>
      </c>
      <c r="D79" s="116" t="s">
        <v>984</v>
      </c>
    </row>
    <row r="80" spans="1:4" x14ac:dyDescent="0.3">
      <c r="A80" s="116" t="s">
        <v>699</v>
      </c>
      <c r="B80" s="116" t="s">
        <v>71</v>
      </c>
      <c r="C80" s="116">
        <v>50</v>
      </c>
      <c r="D80" s="116" t="s">
        <v>782</v>
      </c>
    </row>
    <row r="81" spans="1:4" x14ac:dyDescent="0.3">
      <c r="A81" s="116" t="s">
        <v>698</v>
      </c>
      <c r="B81" s="116" t="s">
        <v>54</v>
      </c>
      <c r="C81" s="116" t="s">
        <v>981</v>
      </c>
      <c r="D81" s="116" t="s">
        <v>920</v>
      </c>
    </row>
    <row r="82" spans="1:4" x14ac:dyDescent="0.3">
      <c r="A82" s="116" t="s">
        <v>697</v>
      </c>
      <c r="B82" s="116" t="s">
        <v>98</v>
      </c>
      <c r="C82" s="116">
        <v>0</v>
      </c>
      <c r="D82" s="116" t="s">
        <v>983</v>
      </c>
    </row>
    <row r="83" spans="1:4" x14ac:dyDescent="0.3">
      <c r="A83" s="116" t="s">
        <v>696</v>
      </c>
      <c r="B83" s="116" t="s">
        <v>102</v>
      </c>
      <c r="C83" s="116">
        <v>0</v>
      </c>
      <c r="D83" s="116" t="s">
        <v>982</v>
      </c>
    </row>
    <row r="84" spans="1:4" x14ac:dyDescent="0.3">
      <c r="A84" s="116" t="s">
        <v>695</v>
      </c>
      <c r="B84" s="116" t="s">
        <v>59</v>
      </c>
      <c r="C84" s="116" t="s">
        <v>980</v>
      </c>
      <c r="D84" s="116" t="s">
        <v>919</v>
      </c>
    </row>
    <row r="85" spans="1:4" x14ac:dyDescent="0.3">
      <c r="A85" s="116" t="s">
        <v>694</v>
      </c>
      <c r="B85" s="116" t="s">
        <v>63</v>
      </c>
      <c r="C85" s="116" t="s">
        <v>981</v>
      </c>
      <c r="D85" s="116" t="s">
        <v>918</v>
      </c>
    </row>
    <row r="86" spans="1:4" x14ac:dyDescent="0.3">
      <c r="A86" s="116" t="s">
        <v>693</v>
      </c>
      <c r="B86" s="116" t="s">
        <v>65</v>
      </c>
      <c r="C86" s="116" t="s">
        <v>980</v>
      </c>
      <c r="D86" s="116" t="s">
        <v>917</v>
      </c>
    </row>
    <row r="87" spans="1:4" x14ac:dyDescent="0.3">
      <c r="A87" s="116" t="s">
        <v>692</v>
      </c>
      <c r="B87" s="116" t="s">
        <v>14</v>
      </c>
      <c r="C87" s="116" t="s">
        <v>691</v>
      </c>
      <c r="D87" s="116" t="s">
        <v>212</v>
      </c>
    </row>
    <row r="88" spans="1:4" x14ac:dyDescent="0.3">
      <c r="A88" s="116" t="s">
        <v>690</v>
      </c>
      <c r="B88" s="116" t="s">
        <v>21</v>
      </c>
      <c r="C88" s="116">
        <v>6.1409999999999998E-3</v>
      </c>
      <c r="D88" s="116" t="s">
        <v>916</v>
      </c>
    </row>
    <row r="89" spans="1:4" x14ac:dyDescent="0.3">
      <c r="A89" s="116" t="s">
        <v>689</v>
      </c>
      <c r="B89" s="116" t="s">
        <v>27</v>
      </c>
      <c r="C89" s="116">
        <v>78.2</v>
      </c>
      <c r="D89" s="116" t="s">
        <v>915</v>
      </c>
    </row>
    <row r="90" spans="1:4" x14ac:dyDescent="0.3">
      <c r="A90" s="116" t="s">
        <v>688</v>
      </c>
      <c r="B90" s="116" t="s">
        <v>73</v>
      </c>
      <c r="C90" s="116" t="s">
        <v>687</v>
      </c>
      <c r="D90" s="116" t="s">
        <v>914</v>
      </c>
    </row>
    <row r="91" spans="1:4" x14ac:dyDescent="0.3">
      <c r="A91" s="116" t="s">
        <v>686</v>
      </c>
      <c r="B91" s="116" t="s">
        <v>78</v>
      </c>
      <c r="C91" s="116">
        <v>6.1910000000000003E-3</v>
      </c>
      <c r="D91" s="116" t="s">
        <v>913</v>
      </c>
    </row>
    <row r="92" spans="1:4" x14ac:dyDescent="0.3">
      <c r="A92" s="116" t="s">
        <v>685</v>
      </c>
      <c r="B92" s="116" t="s">
        <v>83</v>
      </c>
      <c r="C92" s="116">
        <v>109.8</v>
      </c>
      <c r="D92" s="116" t="s">
        <v>912</v>
      </c>
    </row>
    <row r="93" spans="1:4" x14ac:dyDescent="0.3">
      <c r="A93" s="116" t="s">
        <v>684</v>
      </c>
      <c r="B93" s="116" t="s">
        <v>86</v>
      </c>
      <c r="C93" s="116">
        <v>151</v>
      </c>
      <c r="D93" s="116" t="s">
        <v>911</v>
      </c>
    </row>
    <row r="94" spans="1:4" x14ac:dyDescent="0.3">
      <c r="A94" s="116" t="s">
        <v>683</v>
      </c>
      <c r="B94" s="116" t="s">
        <v>89</v>
      </c>
      <c r="C94" s="116">
        <v>72</v>
      </c>
      <c r="D94" s="116" t="s">
        <v>910</v>
      </c>
    </row>
    <row r="95" spans="1:4" x14ac:dyDescent="0.3">
      <c r="A95" s="116" t="s">
        <v>682</v>
      </c>
      <c r="B95" s="116" t="s">
        <v>92</v>
      </c>
      <c r="C95" s="116">
        <v>72</v>
      </c>
      <c r="D95" s="116" t="s">
        <v>909</v>
      </c>
    </row>
    <row r="96" spans="1:4" x14ac:dyDescent="0.3">
      <c r="A96" s="116" t="s">
        <v>681</v>
      </c>
      <c r="B96" s="116" t="s">
        <v>95</v>
      </c>
      <c r="C96" s="116">
        <v>151</v>
      </c>
      <c r="D96" s="116" t="s">
        <v>908</v>
      </c>
    </row>
    <row r="97" spans="1:4" x14ac:dyDescent="0.3">
      <c r="A97" s="116" t="s">
        <v>680</v>
      </c>
      <c r="B97" s="116" t="s">
        <v>41</v>
      </c>
      <c r="C97" s="116" t="s">
        <v>679</v>
      </c>
      <c r="D97" s="116" t="s">
        <v>800</v>
      </c>
    </row>
    <row r="98" spans="1:4" x14ac:dyDescent="0.3">
      <c r="A98" s="116" t="s">
        <v>678</v>
      </c>
      <c r="B98" s="116" t="s">
        <v>425</v>
      </c>
      <c r="C98" s="116">
        <v>1</v>
      </c>
      <c r="D98" s="116" t="s">
        <v>799</v>
      </c>
    </row>
    <row r="99" spans="1:4" x14ac:dyDescent="0.3">
      <c r="A99" s="116" t="s">
        <v>677</v>
      </c>
      <c r="B99" s="116" t="s">
        <v>426</v>
      </c>
      <c r="C99" s="116">
        <v>4</v>
      </c>
      <c r="D99" s="116" t="s">
        <v>907</v>
      </c>
    </row>
    <row r="100" spans="1:4" x14ac:dyDescent="0.3">
      <c r="A100" s="116" t="s">
        <v>676</v>
      </c>
      <c r="B100" s="116" t="s">
        <v>43</v>
      </c>
      <c r="C100" s="116">
        <v>4</v>
      </c>
      <c r="D100" s="116" t="s">
        <v>906</v>
      </c>
    </row>
    <row r="101" spans="1:4" x14ac:dyDescent="0.3">
      <c r="A101" s="116" t="s">
        <v>675</v>
      </c>
      <c r="B101" s="116" t="s">
        <v>47</v>
      </c>
      <c r="C101" s="116">
        <v>4</v>
      </c>
      <c r="D101" s="116" t="s">
        <v>905</v>
      </c>
    </row>
    <row r="102" spans="1:4" x14ac:dyDescent="0.3">
      <c r="A102" s="116" t="s">
        <v>674</v>
      </c>
      <c r="B102" s="116" t="s">
        <v>99</v>
      </c>
      <c r="C102" s="116">
        <v>4</v>
      </c>
      <c r="D102" s="116" t="s">
        <v>904</v>
      </c>
    </row>
    <row r="103" spans="1:4" x14ac:dyDescent="0.3">
      <c r="A103" s="116" t="s">
        <v>673</v>
      </c>
      <c r="B103" s="116" t="s">
        <v>672</v>
      </c>
      <c r="C103" s="116">
        <v>0.47299999999999998</v>
      </c>
      <c r="D103" s="116" t="s">
        <v>903</v>
      </c>
    </row>
    <row r="104" spans="1:4" x14ac:dyDescent="0.3">
      <c r="A104" s="116" t="s">
        <v>671</v>
      </c>
      <c r="B104" s="116" t="s">
        <v>670</v>
      </c>
      <c r="C104" s="116">
        <v>4</v>
      </c>
      <c r="D104" s="116" t="s">
        <v>798</v>
      </c>
    </row>
    <row r="105" spans="1:4" x14ac:dyDescent="0.3">
      <c r="A105" s="116" t="s">
        <v>669</v>
      </c>
      <c r="B105" s="116" t="s">
        <v>101</v>
      </c>
      <c r="C105" s="116">
        <v>0</v>
      </c>
      <c r="D105" s="116" t="s">
        <v>797</v>
      </c>
    </row>
    <row r="106" spans="1:4" x14ac:dyDescent="0.3">
      <c r="A106" s="116" t="s">
        <v>668</v>
      </c>
      <c r="B106" s="116" t="s">
        <v>105</v>
      </c>
      <c r="C106" s="116">
        <v>0.61799999999999999</v>
      </c>
      <c r="D106" s="116" t="s">
        <v>796</v>
      </c>
    </row>
    <row r="107" spans="1:4" x14ac:dyDescent="0.3">
      <c r="A107" s="116" t="s">
        <v>667</v>
      </c>
      <c r="B107" s="116" t="s">
        <v>110</v>
      </c>
      <c r="C107" s="116">
        <v>-1</v>
      </c>
      <c r="D107" s="116" t="s">
        <v>795</v>
      </c>
    </row>
    <row r="108" spans="1:4" x14ac:dyDescent="0.3">
      <c r="A108" s="116" t="s">
        <v>666</v>
      </c>
      <c r="B108" s="116" t="s">
        <v>427</v>
      </c>
      <c r="C108" s="116">
        <v>1</v>
      </c>
      <c r="D108" s="116" t="s">
        <v>794</v>
      </c>
    </row>
    <row r="109" spans="1:4" x14ac:dyDescent="0.3">
      <c r="A109" s="116" t="s">
        <v>665</v>
      </c>
      <c r="B109" s="116" t="s">
        <v>428</v>
      </c>
      <c r="C109" s="116">
        <v>1</v>
      </c>
      <c r="D109" s="116" t="s">
        <v>794</v>
      </c>
    </row>
    <row r="110" spans="1:4" x14ac:dyDescent="0.3">
      <c r="A110" s="116" t="s">
        <v>664</v>
      </c>
      <c r="B110" s="116" t="s">
        <v>429</v>
      </c>
      <c r="C110" s="116">
        <v>0</v>
      </c>
      <c r="D110" s="116" t="s">
        <v>902</v>
      </c>
    </row>
    <row r="111" spans="1:4" x14ac:dyDescent="0.3">
      <c r="A111" s="116" t="s">
        <v>663</v>
      </c>
      <c r="B111" s="116" t="s">
        <v>292</v>
      </c>
      <c r="C111" s="116">
        <v>0</v>
      </c>
      <c r="D111" s="116" t="s">
        <v>793</v>
      </c>
    </row>
    <row r="112" spans="1:4" x14ac:dyDescent="0.3">
      <c r="A112" s="116" t="s">
        <v>662</v>
      </c>
      <c r="B112" s="116" t="s">
        <v>477</v>
      </c>
      <c r="C112" s="116">
        <v>0</v>
      </c>
      <c r="D112" s="116" t="s">
        <v>901</v>
      </c>
    </row>
    <row r="113" spans="1:4" x14ac:dyDescent="0.3">
      <c r="A113" s="116" t="s">
        <v>661</v>
      </c>
      <c r="B113" s="116" t="s">
        <v>509</v>
      </c>
      <c r="C113" s="116">
        <v>0</v>
      </c>
      <c r="D113" s="116" t="s">
        <v>900</v>
      </c>
    </row>
    <row r="114" spans="1:4" x14ac:dyDescent="0.3">
      <c r="A114" s="116" t="s">
        <v>660</v>
      </c>
      <c r="B114" s="116" t="s">
        <v>511</v>
      </c>
      <c r="C114" s="116">
        <v>0</v>
      </c>
      <c r="D114" s="116" t="s">
        <v>899</v>
      </c>
    </row>
    <row r="115" spans="1:4" x14ac:dyDescent="0.3">
      <c r="A115" s="116" t="s">
        <v>659</v>
      </c>
      <c r="B115" s="116" t="s">
        <v>520</v>
      </c>
      <c r="C115" s="117">
        <v>106250000000</v>
      </c>
      <c r="D115" s="116" t="s">
        <v>898</v>
      </c>
    </row>
    <row r="116" spans="1:4" x14ac:dyDescent="0.3">
      <c r="A116" s="116" t="s">
        <v>658</v>
      </c>
      <c r="B116" s="116" t="s">
        <v>514</v>
      </c>
      <c r="C116" s="116">
        <v>0</v>
      </c>
      <c r="D116" s="116" t="s">
        <v>979</v>
      </c>
    </row>
    <row r="117" spans="1:4" x14ac:dyDescent="0.3">
      <c r="A117" s="116" t="s">
        <v>658</v>
      </c>
      <c r="B117" s="116" t="s">
        <v>531</v>
      </c>
      <c r="C117" s="116">
        <v>0</v>
      </c>
      <c r="D117" s="116" t="s">
        <v>897</v>
      </c>
    </row>
    <row r="118" spans="1:4" x14ac:dyDescent="0.3">
      <c r="A118" s="116" t="s">
        <v>657</v>
      </c>
      <c r="B118" s="116" t="s">
        <v>513</v>
      </c>
      <c r="C118" s="116">
        <v>100</v>
      </c>
      <c r="D118" s="116" t="s">
        <v>896</v>
      </c>
    </row>
    <row r="119" spans="1:4" x14ac:dyDescent="0.3">
      <c r="A119" s="116" t="s">
        <v>656</v>
      </c>
      <c r="B119" s="116" t="s">
        <v>544</v>
      </c>
      <c r="C119" s="116" t="s">
        <v>655</v>
      </c>
      <c r="D119" s="116" t="s">
        <v>895</v>
      </c>
    </row>
    <row r="120" spans="1:4" x14ac:dyDescent="0.3">
      <c r="A120" s="116" t="s">
        <v>792</v>
      </c>
      <c r="B120" s="116" t="s">
        <v>791</v>
      </c>
      <c r="C120" s="116">
        <v>0.02</v>
      </c>
      <c r="D120" s="116" t="s">
        <v>894</v>
      </c>
    </row>
    <row r="121" spans="1:4" x14ac:dyDescent="0.3">
      <c r="A121" s="116" t="s">
        <v>654</v>
      </c>
      <c r="B121" s="116" t="s">
        <v>554</v>
      </c>
      <c r="C121" s="116">
        <v>0.02</v>
      </c>
      <c r="D121" s="116" t="s">
        <v>893</v>
      </c>
    </row>
    <row r="122" spans="1:4" x14ac:dyDescent="0.3">
      <c r="A122" s="116" t="s">
        <v>653</v>
      </c>
      <c r="B122" s="116" t="s">
        <v>652</v>
      </c>
      <c r="C122" s="116">
        <v>0</v>
      </c>
      <c r="D122" s="116" t="s">
        <v>892</v>
      </c>
    </row>
    <row r="123" spans="1:4" x14ac:dyDescent="0.3">
      <c r="A123" s="116" t="s">
        <v>651</v>
      </c>
      <c r="B123" s="116" t="s">
        <v>650</v>
      </c>
      <c r="C123" s="116">
        <v>0</v>
      </c>
      <c r="D123" s="116" t="s">
        <v>891</v>
      </c>
    </row>
    <row r="124" spans="1:4" x14ac:dyDescent="0.3">
      <c r="A124" s="116" t="s">
        <v>649</v>
      </c>
      <c r="B124" s="116" t="s">
        <v>648</v>
      </c>
      <c r="C124" s="116">
        <v>1</v>
      </c>
      <c r="D124" s="116" t="s">
        <v>890</v>
      </c>
    </row>
    <row r="125" spans="1:4" x14ac:dyDescent="0.3">
      <c r="A125" s="116" t="s">
        <v>647</v>
      </c>
      <c r="B125" s="116" t="s">
        <v>646</v>
      </c>
      <c r="C125" s="116">
        <v>1</v>
      </c>
      <c r="D125" s="116" t="s">
        <v>889</v>
      </c>
    </row>
    <row r="126" spans="1:4" x14ac:dyDescent="0.3">
      <c r="A126" s="116" t="s">
        <v>645</v>
      </c>
      <c r="B126" s="116" t="s">
        <v>644</v>
      </c>
      <c r="C126" s="116">
        <v>0</v>
      </c>
      <c r="D126" s="116" t="s">
        <v>888</v>
      </c>
    </row>
    <row r="127" spans="1:4" x14ac:dyDescent="0.3">
      <c r="A127" s="116" t="s">
        <v>643</v>
      </c>
      <c r="B127" s="116" t="s">
        <v>106</v>
      </c>
      <c r="C127" s="116">
        <v>0</v>
      </c>
      <c r="D127" s="116" t="s">
        <v>887</v>
      </c>
    </row>
    <row r="128" spans="1:4" x14ac:dyDescent="0.3">
      <c r="A128" s="116" t="s">
        <v>642</v>
      </c>
      <c r="B128" s="116" t="s">
        <v>641</v>
      </c>
      <c r="C128" s="116">
        <v>0</v>
      </c>
      <c r="D128" s="116" t="s">
        <v>886</v>
      </c>
    </row>
    <row r="129" spans="1:4" x14ac:dyDescent="0.3">
      <c r="A129" s="116" t="s">
        <v>640</v>
      </c>
      <c r="B129" s="116" t="s">
        <v>404</v>
      </c>
      <c r="C129" s="116">
        <v>1</v>
      </c>
      <c r="D129" s="116" t="s">
        <v>978</v>
      </c>
    </row>
    <row r="130" spans="1:4" x14ac:dyDescent="0.3">
      <c r="A130" s="116" t="s">
        <v>639</v>
      </c>
      <c r="B130" s="116" t="s">
        <v>398</v>
      </c>
      <c r="C130" s="116">
        <v>1</v>
      </c>
      <c r="D130" s="116" t="s">
        <v>885</v>
      </c>
    </row>
    <row r="131" spans="1:4" x14ac:dyDescent="0.3">
      <c r="A131" s="116" t="s">
        <v>638</v>
      </c>
      <c r="B131" s="116" t="s">
        <v>450</v>
      </c>
      <c r="C131" s="116">
        <v>1</v>
      </c>
      <c r="D131" s="116" t="s">
        <v>790</v>
      </c>
    </row>
    <row r="132" spans="1:4" x14ac:dyDescent="0.3">
      <c r="A132" s="116" t="s">
        <v>637</v>
      </c>
      <c r="B132" s="116" t="s">
        <v>278</v>
      </c>
      <c r="C132" s="116">
        <v>0</v>
      </c>
      <c r="D132" s="116" t="s">
        <v>790</v>
      </c>
    </row>
    <row r="133" spans="1:4" x14ac:dyDescent="0.3">
      <c r="A133" s="116" t="s">
        <v>636</v>
      </c>
      <c r="B133" s="116" t="s">
        <v>280</v>
      </c>
      <c r="C133" s="117">
        <v>1.0000000000000001E-5</v>
      </c>
      <c r="D133" s="116" t="s">
        <v>977</v>
      </c>
    </row>
    <row r="134" spans="1:4" x14ac:dyDescent="0.3">
      <c r="A134" s="116" t="s">
        <v>635</v>
      </c>
      <c r="B134" s="116" t="s">
        <v>8</v>
      </c>
      <c r="C134" s="116">
        <v>0</v>
      </c>
      <c r="D134" s="116" t="s">
        <v>884</v>
      </c>
    </row>
    <row r="135" spans="1:4" x14ac:dyDescent="0.3">
      <c r="A135" s="116" t="s">
        <v>634</v>
      </c>
      <c r="B135" s="116" t="s">
        <v>13</v>
      </c>
      <c r="C135" s="116">
        <v>1</v>
      </c>
      <c r="D135" s="116" t="s">
        <v>883</v>
      </c>
    </row>
    <row r="136" spans="1:4" x14ac:dyDescent="0.3">
      <c r="A136" s="116" t="s">
        <v>633</v>
      </c>
      <c r="B136" s="116" t="s">
        <v>20</v>
      </c>
      <c r="C136" s="116">
        <v>1</v>
      </c>
      <c r="D136" s="116" t="s">
        <v>882</v>
      </c>
    </row>
    <row r="137" spans="1:4" x14ac:dyDescent="0.3">
      <c r="A137" s="116" t="s">
        <v>632</v>
      </c>
      <c r="B137" s="116" t="s">
        <v>481</v>
      </c>
      <c r="C137" s="116">
        <v>0</v>
      </c>
      <c r="D137" s="116" t="s">
        <v>881</v>
      </c>
    </row>
    <row r="138" spans="1:4" x14ac:dyDescent="0.3">
      <c r="A138" s="116" t="s">
        <v>631</v>
      </c>
      <c r="B138" s="116" t="s">
        <v>36</v>
      </c>
      <c r="C138" s="116">
        <v>0</v>
      </c>
      <c r="D138" s="116" t="s">
        <v>789</v>
      </c>
    </row>
    <row r="139" spans="1:4" x14ac:dyDescent="0.3">
      <c r="A139" s="116" t="s">
        <v>630</v>
      </c>
      <c r="B139" s="116" t="s">
        <v>407</v>
      </c>
      <c r="C139" s="116">
        <v>0</v>
      </c>
      <c r="D139" s="116" t="s">
        <v>880</v>
      </c>
    </row>
    <row r="140" spans="1:4" x14ac:dyDescent="0.3">
      <c r="A140" s="116" t="s">
        <v>629</v>
      </c>
      <c r="B140" s="116" t="s">
        <v>263</v>
      </c>
      <c r="C140" s="116">
        <v>1</v>
      </c>
      <c r="D140" s="116" t="s">
        <v>879</v>
      </c>
    </row>
    <row r="141" spans="1:4" x14ac:dyDescent="0.3">
      <c r="A141" s="116" t="s">
        <v>628</v>
      </c>
      <c r="B141" s="116" t="s">
        <v>402</v>
      </c>
      <c r="C141" s="116">
        <v>1</v>
      </c>
      <c r="D141" s="116" t="s">
        <v>788</v>
      </c>
    </row>
    <row r="142" spans="1:4" x14ac:dyDescent="0.3">
      <c r="A142" s="116" t="s">
        <v>627</v>
      </c>
      <c r="B142" s="116" t="s">
        <v>397</v>
      </c>
      <c r="C142" s="116">
        <v>0</v>
      </c>
      <c r="D142" s="116" t="s">
        <v>787</v>
      </c>
    </row>
    <row r="143" spans="1:4" x14ac:dyDescent="0.3">
      <c r="A143" s="116" t="s">
        <v>626</v>
      </c>
      <c r="B143" s="116" t="s">
        <v>401</v>
      </c>
      <c r="C143" s="116">
        <v>0</v>
      </c>
      <c r="D143" s="116" t="s">
        <v>782</v>
      </c>
    </row>
    <row r="144" spans="1:4" x14ac:dyDescent="0.3">
      <c r="A144" s="116" t="s">
        <v>625</v>
      </c>
      <c r="B144" s="116" t="s">
        <v>400</v>
      </c>
      <c r="C144" s="116">
        <v>0</v>
      </c>
      <c r="D144" s="116" t="s">
        <v>782</v>
      </c>
    </row>
    <row r="145" spans="1:4" x14ac:dyDescent="0.3">
      <c r="A145" s="116" t="s">
        <v>624</v>
      </c>
      <c r="B145" s="116" t="s">
        <v>623</v>
      </c>
      <c r="C145" s="116">
        <v>0</v>
      </c>
      <c r="D145" s="116" t="s">
        <v>878</v>
      </c>
    </row>
    <row r="146" spans="1:4" x14ac:dyDescent="0.3">
      <c r="A146" s="116" t="s">
        <v>622</v>
      </c>
      <c r="B146" s="116" t="s">
        <v>399</v>
      </c>
      <c r="C146" s="116">
        <v>0</v>
      </c>
      <c r="D146" s="116" t="s">
        <v>877</v>
      </c>
    </row>
    <row r="147" spans="1:4" x14ac:dyDescent="0.3">
      <c r="A147" s="116" t="s">
        <v>621</v>
      </c>
      <c r="B147" s="116" t="s">
        <v>26</v>
      </c>
      <c r="C147" s="116" t="s">
        <v>976</v>
      </c>
      <c r="D147" s="116" t="s">
        <v>876</v>
      </c>
    </row>
    <row r="148" spans="1:4" x14ac:dyDescent="0.3">
      <c r="A148" s="116" t="s">
        <v>620</v>
      </c>
      <c r="B148" s="116" t="s">
        <v>291</v>
      </c>
      <c r="C148" s="116">
        <v>0</v>
      </c>
      <c r="D148" s="116" t="s">
        <v>875</v>
      </c>
    </row>
    <row r="149" spans="1:4" x14ac:dyDescent="0.3">
      <c r="A149" s="116" t="s">
        <v>619</v>
      </c>
      <c r="B149" s="116" t="s">
        <v>51</v>
      </c>
      <c r="C149" s="116">
        <v>0</v>
      </c>
      <c r="D149" s="116" t="s">
        <v>874</v>
      </c>
    </row>
    <row r="150" spans="1:4" x14ac:dyDescent="0.3">
      <c r="A150" s="116" t="s">
        <v>618</v>
      </c>
      <c r="B150" s="116" t="s">
        <v>266</v>
      </c>
      <c r="C150" s="116">
        <v>0</v>
      </c>
      <c r="D150" s="116" t="s">
        <v>873</v>
      </c>
    </row>
    <row r="151" spans="1:4" x14ac:dyDescent="0.3">
      <c r="A151" s="116" t="s">
        <v>617</v>
      </c>
      <c r="B151" s="116" t="s">
        <v>272</v>
      </c>
      <c r="C151" s="116">
        <v>0.01</v>
      </c>
      <c r="D151" s="116" t="s">
        <v>872</v>
      </c>
    </row>
    <row r="152" spans="1:4" x14ac:dyDescent="0.3">
      <c r="A152" s="116" t="s">
        <v>616</v>
      </c>
      <c r="B152" s="116" t="s">
        <v>268</v>
      </c>
      <c r="C152" s="116">
        <v>1E-3</v>
      </c>
      <c r="D152" s="116" t="s">
        <v>871</v>
      </c>
    </row>
    <row r="153" spans="1:4" x14ac:dyDescent="0.3">
      <c r="A153" s="116" t="s">
        <v>615</v>
      </c>
      <c r="B153" s="116" t="s">
        <v>270</v>
      </c>
      <c r="C153" s="116">
        <v>0.01</v>
      </c>
      <c r="D153" s="116" t="s">
        <v>870</v>
      </c>
    </row>
    <row r="154" spans="1:4" x14ac:dyDescent="0.3">
      <c r="A154" s="116" t="s">
        <v>614</v>
      </c>
      <c r="B154" s="116" t="s">
        <v>48</v>
      </c>
      <c r="C154" s="116">
        <v>1</v>
      </c>
      <c r="D154" s="116" t="s">
        <v>869</v>
      </c>
    </row>
    <row r="155" spans="1:4" x14ac:dyDescent="0.3">
      <c r="A155" s="116" t="s">
        <v>613</v>
      </c>
      <c r="B155" s="116" t="s">
        <v>120</v>
      </c>
      <c r="C155" s="116">
        <v>0</v>
      </c>
      <c r="D155" s="116" t="s">
        <v>868</v>
      </c>
    </row>
    <row r="156" spans="1:4" x14ac:dyDescent="0.3">
      <c r="A156" s="116" t="s">
        <v>612</v>
      </c>
      <c r="B156" s="116" t="s">
        <v>123</v>
      </c>
      <c r="C156" s="116">
        <v>5.0000000000000001E-3</v>
      </c>
      <c r="D156" s="116" t="s">
        <v>867</v>
      </c>
    </row>
    <row r="157" spans="1:4" x14ac:dyDescent="0.3">
      <c r="A157" s="116" t="s">
        <v>611</v>
      </c>
      <c r="B157" s="116" t="s">
        <v>503</v>
      </c>
      <c r="C157" s="116">
        <v>5</v>
      </c>
      <c r="D157" s="116" t="s">
        <v>866</v>
      </c>
    </row>
    <row r="158" spans="1:4" x14ac:dyDescent="0.3">
      <c r="A158" s="116" t="s">
        <v>610</v>
      </c>
      <c r="B158" s="116" t="s">
        <v>609</v>
      </c>
      <c r="C158" s="116">
        <v>0</v>
      </c>
      <c r="D158" s="116" t="s">
        <v>865</v>
      </c>
    </row>
    <row r="159" spans="1:4" x14ac:dyDescent="0.3">
      <c r="A159" s="116" t="s">
        <v>608</v>
      </c>
      <c r="B159" s="116" t="s">
        <v>69</v>
      </c>
      <c r="C159" s="116">
        <v>8.0000000000000002E-3</v>
      </c>
      <c r="D159" s="116" t="s">
        <v>864</v>
      </c>
    </row>
    <row r="160" spans="1:4" x14ac:dyDescent="0.3">
      <c r="A160" s="116" t="s">
        <v>607</v>
      </c>
      <c r="B160" s="116" t="s">
        <v>606</v>
      </c>
      <c r="C160" s="116">
        <v>1</v>
      </c>
      <c r="D160" s="116" t="s">
        <v>863</v>
      </c>
    </row>
    <row r="161" spans="1:4" x14ac:dyDescent="0.3">
      <c r="A161" s="116" t="s">
        <v>605</v>
      </c>
      <c r="B161" s="116" t="s">
        <v>411</v>
      </c>
      <c r="C161" s="116">
        <v>0</v>
      </c>
      <c r="D161" s="116" t="s">
        <v>862</v>
      </c>
    </row>
    <row r="162" spans="1:4" x14ac:dyDescent="0.3">
      <c r="A162" s="116" t="s">
        <v>604</v>
      </c>
      <c r="B162" s="116" t="s">
        <v>410</v>
      </c>
      <c r="C162" s="116">
        <v>0</v>
      </c>
      <c r="D162" s="116" t="s">
        <v>862</v>
      </c>
    </row>
    <row r="163" spans="1:4" x14ac:dyDescent="0.3">
      <c r="A163" s="116" t="s">
        <v>603</v>
      </c>
      <c r="B163" s="116" t="s">
        <v>72</v>
      </c>
      <c r="C163" s="116">
        <v>0</v>
      </c>
      <c r="D163" s="116" t="s">
        <v>861</v>
      </c>
    </row>
    <row r="164" spans="1:4" x14ac:dyDescent="0.3">
      <c r="A164" s="116" t="s">
        <v>602</v>
      </c>
      <c r="B164" s="116" t="s">
        <v>85</v>
      </c>
      <c r="C164" s="116">
        <v>0</v>
      </c>
      <c r="D164" s="116" t="s">
        <v>860</v>
      </c>
    </row>
    <row r="165" spans="1:4" x14ac:dyDescent="0.3">
      <c r="A165" s="116" t="s">
        <v>601</v>
      </c>
      <c r="B165" s="116" t="s">
        <v>412</v>
      </c>
      <c r="C165" s="116">
        <v>5</v>
      </c>
      <c r="D165" s="116" t="s">
        <v>859</v>
      </c>
    </row>
    <row r="166" spans="1:4" x14ac:dyDescent="0.3">
      <c r="A166" s="116" t="s">
        <v>600</v>
      </c>
      <c r="B166" s="116" t="s">
        <v>97</v>
      </c>
      <c r="C166" s="116">
        <v>0</v>
      </c>
      <c r="D166" s="116" t="s">
        <v>858</v>
      </c>
    </row>
    <row r="167" spans="1:4" x14ac:dyDescent="0.3">
      <c r="A167" s="116" t="s">
        <v>599</v>
      </c>
      <c r="B167" s="116" t="s">
        <v>414</v>
      </c>
      <c r="C167" s="116">
        <v>0</v>
      </c>
      <c r="D167" s="116" t="s">
        <v>975</v>
      </c>
    </row>
    <row r="168" spans="1:4" x14ac:dyDescent="0.3">
      <c r="A168" s="116" t="s">
        <v>598</v>
      </c>
      <c r="B168" s="116" t="s">
        <v>409</v>
      </c>
      <c r="C168" s="116">
        <v>0.6</v>
      </c>
      <c r="D168" s="116" t="s">
        <v>857</v>
      </c>
    </row>
    <row r="169" spans="1:4" x14ac:dyDescent="0.3">
      <c r="A169" s="116" t="s">
        <v>597</v>
      </c>
      <c r="B169" s="116" t="s">
        <v>91</v>
      </c>
      <c r="C169" s="116">
        <v>0</v>
      </c>
      <c r="D169" s="116" t="s">
        <v>856</v>
      </c>
    </row>
    <row r="170" spans="1:4" x14ac:dyDescent="0.3">
      <c r="A170" s="116" t="s">
        <v>596</v>
      </c>
      <c r="B170" s="116" t="s">
        <v>88</v>
      </c>
      <c r="C170" s="116">
        <v>0</v>
      </c>
      <c r="D170" s="116" t="s">
        <v>855</v>
      </c>
    </row>
    <row r="171" spans="1:4" x14ac:dyDescent="0.3">
      <c r="A171" s="116" t="s">
        <v>595</v>
      </c>
      <c r="B171" s="116" t="s">
        <v>408</v>
      </c>
      <c r="C171" s="116">
        <v>0</v>
      </c>
      <c r="D171" s="116" t="s">
        <v>854</v>
      </c>
    </row>
    <row r="172" spans="1:4" x14ac:dyDescent="0.3">
      <c r="A172" s="116" t="s">
        <v>594</v>
      </c>
      <c r="B172" s="116" t="s">
        <v>113</v>
      </c>
      <c r="C172" s="116">
        <v>0</v>
      </c>
      <c r="D172" s="116" t="s">
        <v>853</v>
      </c>
    </row>
    <row r="173" spans="1:4" x14ac:dyDescent="0.3">
      <c r="A173" s="116" t="s">
        <v>593</v>
      </c>
      <c r="B173" s="116" t="s">
        <v>592</v>
      </c>
      <c r="C173" s="116">
        <v>0</v>
      </c>
      <c r="D173" s="116" t="s">
        <v>786</v>
      </c>
    </row>
    <row r="174" spans="1:4" x14ac:dyDescent="0.3">
      <c r="A174" s="116" t="s">
        <v>591</v>
      </c>
      <c r="B174" s="116" t="s">
        <v>590</v>
      </c>
      <c r="C174" s="116">
        <v>1</v>
      </c>
      <c r="D174" s="116" t="s">
        <v>785</v>
      </c>
    </row>
    <row r="175" spans="1:4" x14ac:dyDescent="0.3">
      <c r="A175" s="116" t="s">
        <v>589</v>
      </c>
      <c r="B175" s="116" t="s">
        <v>395</v>
      </c>
      <c r="C175" s="116">
        <v>1</v>
      </c>
      <c r="D175" s="116" t="s">
        <v>852</v>
      </c>
    </row>
    <row r="176" spans="1:4" x14ac:dyDescent="0.3">
      <c r="A176" s="116" t="s">
        <v>588</v>
      </c>
      <c r="B176" s="116" t="s">
        <v>403</v>
      </c>
      <c r="C176" s="116">
        <v>0</v>
      </c>
      <c r="D176" s="116" t="s">
        <v>851</v>
      </c>
    </row>
    <row r="177" spans="1:4" x14ac:dyDescent="0.3">
      <c r="A177" s="116" t="s">
        <v>974</v>
      </c>
      <c r="B177" s="116" t="s">
        <v>973</v>
      </c>
      <c r="C177" s="116">
        <v>0</v>
      </c>
      <c r="D177" s="116" t="s">
        <v>972</v>
      </c>
    </row>
    <row r="178" spans="1:4" x14ac:dyDescent="0.3">
      <c r="A178" s="116" t="s">
        <v>587</v>
      </c>
      <c r="B178" s="116" t="s">
        <v>405</v>
      </c>
      <c r="C178" s="116">
        <v>0</v>
      </c>
      <c r="D178" s="116" t="s">
        <v>850</v>
      </c>
    </row>
    <row r="179" spans="1:4" x14ac:dyDescent="0.3">
      <c r="A179" s="116" t="s">
        <v>586</v>
      </c>
      <c r="B179" s="116" t="s">
        <v>289</v>
      </c>
      <c r="C179" s="116">
        <v>1E-3</v>
      </c>
      <c r="D179" s="116" t="s">
        <v>849</v>
      </c>
    </row>
    <row r="180" spans="1:4" x14ac:dyDescent="0.3">
      <c r="A180" s="116" t="s">
        <v>585</v>
      </c>
      <c r="B180" s="116" t="s">
        <v>584</v>
      </c>
      <c r="C180" s="116" t="s">
        <v>583</v>
      </c>
      <c r="D180" s="116" t="s">
        <v>848</v>
      </c>
    </row>
    <row r="181" spans="1:4" x14ac:dyDescent="0.3">
      <c r="A181" s="116" t="s">
        <v>582</v>
      </c>
      <c r="B181" s="116" t="s">
        <v>581</v>
      </c>
      <c r="C181" s="116" t="s">
        <v>580</v>
      </c>
      <c r="D181" s="116" t="s">
        <v>847</v>
      </c>
    </row>
    <row r="182" spans="1:4" x14ac:dyDescent="0.3">
      <c r="A182" s="116" t="s">
        <v>579</v>
      </c>
      <c r="B182" s="116" t="s">
        <v>486</v>
      </c>
      <c r="C182" s="116" t="s">
        <v>484</v>
      </c>
      <c r="D182" s="116" t="s">
        <v>846</v>
      </c>
    </row>
    <row r="183" spans="1:4" x14ac:dyDescent="0.3">
      <c r="A183" s="116" t="s">
        <v>578</v>
      </c>
      <c r="B183" s="116" t="s">
        <v>406</v>
      </c>
      <c r="C183" s="116" t="s">
        <v>484</v>
      </c>
      <c r="D183" s="116" t="s">
        <v>845</v>
      </c>
    </row>
    <row r="184" spans="1:4" x14ac:dyDescent="0.3">
      <c r="A184" s="116" t="s">
        <v>577</v>
      </c>
      <c r="B184" s="116" t="s">
        <v>547</v>
      </c>
      <c r="C184" s="116">
        <v>0</v>
      </c>
      <c r="D184" s="116" t="s">
        <v>844</v>
      </c>
    </row>
    <row r="185" spans="1:4" x14ac:dyDescent="0.3">
      <c r="A185" s="116" t="s">
        <v>576</v>
      </c>
      <c r="B185" s="116" t="s">
        <v>46</v>
      </c>
      <c r="C185" s="116" t="s">
        <v>575</v>
      </c>
      <c r="D185" s="116" t="s">
        <v>971</v>
      </c>
    </row>
    <row r="186" spans="1:4" x14ac:dyDescent="0.3">
      <c r="A186" s="116" t="s">
        <v>574</v>
      </c>
      <c r="B186" s="116" t="s">
        <v>396</v>
      </c>
      <c r="C186" s="116" t="s">
        <v>573</v>
      </c>
      <c r="D186" s="116" t="s">
        <v>843</v>
      </c>
    </row>
    <row r="187" spans="1:4" x14ac:dyDescent="0.3">
      <c r="A187" s="116" t="s">
        <v>784</v>
      </c>
      <c r="B187" s="116" t="s">
        <v>783</v>
      </c>
      <c r="C187" s="116">
        <v>0</v>
      </c>
      <c r="D187" s="116" t="s">
        <v>970</v>
      </c>
    </row>
    <row r="188" spans="1:4" x14ac:dyDescent="0.3">
      <c r="A188" s="116" t="s">
        <v>572</v>
      </c>
      <c r="B188" s="116" t="s">
        <v>571</v>
      </c>
      <c r="C188" s="116">
        <v>0</v>
      </c>
      <c r="D188" s="116" t="s">
        <v>842</v>
      </c>
    </row>
    <row r="189" spans="1:4" x14ac:dyDescent="0.3">
      <c r="A189" s="116" t="s">
        <v>570</v>
      </c>
      <c r="B189" s="116" t="s">
        <v>569</v>
      </c>
      <c r="C189" s="116">
        <v>0</v>
      </c>
      <c r="D189" s="116" t="s">
        <v>841</v>
      </c>
    </row>
    <row r="190" spans="1:4" x14ac:dyDescent="0.3">
      <c r="A190" s="116" t="s">
        <v>568</v>
      </c>
      <c r="B190" s="116" t="s">
        <v>567</v>
      </c>
      <c r="C190" s="116">
        <v>0</v>
      </c>
      <c r="D190" s="116" t="s">
        <v>840</v>
      </c>
    </row>
    <row r="191" spans="1:4" x14ac:dyDescent="0.3">
      <c r="A191" s="116" t="s">
        <v>566</v>
      </c>
      <c r="B191" s="116" t="s">
        <v>413</v>
      </c>
      <c r="C191" s="116">
        <v>0</v>
      </c>
      <c r="D191" s="116" t="s">
        <v>839</v>
      </c>
    </row>
    <row r="192" spans="1:4" x14ac:dyDescent="0.3">
      <c r="A192" s="116" t="s">
        <v>565</v>
      </c>
      <c r="B192" s="116" t="s">
        <v>491</v>
      </c>
      <c r="C192" s="116">
        <v>1</v>
      </c>
      <c r="D192" s="116" t="s">
        <v>838</v>
      </c>
    </row>
    <row r="193" spans="1:4" x14ac:dyDescent="0.3">
      <c r="A193" s="116" t="s">
        <v>564</v>
      </c>
      <c r="B193" s="116" t="s">
        <v>525</v>
      </c>
      <c r="C193" s="116">
        <v>0</v>
      </c>
      <c r="D193" s="116" t="s">
        <v>837</v>
      </c>
    </row>
    <row r="194" spans="1:4" x14ac:dyDescent="0.3">
      <c r="A194" s="116" t="s">
        <v>563</v>
      </c>
      <c r="B194" s="116" t="s">
        <v>562</v>
      </c>
      <c r="C194" s="116">
        <v>0.75</v>
      </c>
      <c r="D194" s="116" t="s">
        <v>836</v>
      </c>
    </row>
    <row r="195" spans="1:4" x14ac:dyDescent="0.3">
      <c r="A195" s="116" t="s">
        <v>561</v>
      </c>
      <c r="B195" s="116" t="s">
        <v>560</v>
      </c>
      <c r="C195" s="116">
        <v>0</v>
      </c>
      <c r="D195" s="116" t="s">
        <v>835</v>
      </c>
    </row>
    <row r="196" spans="1:4" x14ac:dyDescent="0.3">
      <c r="A196" s="116" t="s">
        <v>781</v>
      </c>
      <c r="B196" s="116" t="s">
        <v>780</v>
      </c>
      <c r="C196" s="116">
        <v>0</v>
      </c>
      <c r="D196" s="116" t="s">
        <v>834</v>
      </c>
    </row>
    <row r="197" spans="1:4" x14ac:dyDescent="0.3">
      <c r="A197" s="116" t="s">
        <v>559</v>
      </c>
      <c r="B197" s="116" t="s">
        <v>558</v>
      </c>
      <c r="C197" s="116">
        <v>0</v>
      </c>
      <c r="D197" s="116" t="s">
        <v>969</v>
      </c>
    </row>
    <row r="198" spans="1:4" x14ac:dyDescent="0.3">
      <c r="A198" s="116" t="s">
        <v>968</v>
      </c>
      <c r="B198" s="116" t="s">
        <v>967</v>
      </c>
      <c r="C198" s="116">
        <v>0</v>
      </c>
      <c r="D198" s="116" t="s">
        <v>966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7"/>
  <sheetViews>
    <sheetView topLeftCell="A23" workbookViewId="0">
      <selection activeCell="C29" sqref="C29"/>
    </sheetView>
  </sheetViews>
  <sheetFormatPr defaultColWidth="9.21875" defaultRowHeight="14.4" x14ac:dyDescent="0.3"/>
  <cols>
    <col min="1" max="1" width="33.109375" style="64" customWidth="1"/>
    <col min="2" max="2" width="23" style="66" bestFit="1" customWidth="1"/>
    <col min="3" max="3" width="103.88671875" style="65" customWidth="1"/>
    <col min="4" max="4" width="19.33203125" style="64" customWidth="1"/>
    <col min="5" max="16384" width="9.21875" style="64"/>
  </cols>
  <sheetData>
    <row r="1" spans="1:3" x14ac:dyDescent="0.3">
      <c r="A1" s="64" t="s">
        <v>0</v>
      </c>
      <c r="B1" s="66" t="s">
        <v>151</v>
      </c>
    </row>
    <row r="2" spans="1:3" x14ac:dyDescent="0.3">
      <c r="A2" s="64" t="s">
        <v>11</v>
      </c>
      <c r="B2" s="66">
        <v>53.125</v>
      </c>
      <c r="C2" s="65" t="s">
        <v>152</v>
      </c>
    </row>
    <row r="3" spans="1:3" x14ac:dyDescent="0.3">
      <c r="A3" s="64" t="s">
        <v>18</v>
      </c>
      <c r="B3" s="66">
        <v>0.05</v>
      </c>
      <c r="C3" s="65" t="s">
        <v>153</v>
      </c>
    </row>
    <row r="4" spans="1:3" x14ac:dyDescent="0.3">
      <c r="A4" s="64" t="s">
        <v>25</v>
      </c>
      <c r="B4" s="66">
        <v>0.01</v>
      </c>
      <c r="C4" s="65" t="s">
        <v>154</v>
      </c>
    </row>
    <row r="5" spans="1:3" x14ac:dyDescent="0.3">
      <c r="A5" s="64" t="s">
        <v>32</v>
      </c>
      <c r="B5" s="66" t="s">
        <v>155</v>
      </c>
      <c r="C5" s="65" t="s">
        <v>156</v>
      </c>
    </row>
    <row r="6" spans="1:3" x14ac:dyDescent="0.3">
      <c r="A6" s="64" t="s">
        <v>37</v>
      </c>
      <c r="B6" s="66" t="s">
        <v>157</v>
      </c>
      <c r="C6" s="65" t="s">
        <v>158</v>
      </c>
    </row>
    <row r="7" spans="1:3" x14ac:dyDescent="0.3">
      <c r="A7" s="64" t="s">
        <v>44</v>
      </c>
      <c r="B7" s="66" t="s">
        <v>159</v>
      </c>
      <c r="C7" s="65" t="s">
        <v>160</v>
      </c>
    </row>
    <row r="8" spans="1:3" x14ac:dyDescent="0.3">
      <c r="A8" s="64" t="s">
        <v>48</v>
      </c>
      <c r="B8" s="66" t="s">
        <v>49</v>
      </c>
      <c r="C8" s="65" t="s">
        <v>161</v>
      </c>
    </row>
    <row r="9" spans="1:3" x14ac:dyDescent="0.3">
      <c r="A9" s="64" t="s">
        <v>54</v>
      </c>
      <c r="B9" s="66" t="s">
        <v>162</v>
      </c>
      <c r="C9" s="65" t="s">
        <v>163</v>
      </c>
    </row>
    <row r="10" spans="1:3" x14ac:dyDescent="0.3">
      <c r="A10" s="64" t="s">
        <v>59</v>
      </c>
      <c r="B10" s="66" t="s">
        <v>164</v>
      </c>
      <c r="C10" s="65" t="s">
        <v>165</v>
      </c>
    </row>
    <row r="11" spans="1:3" x14ac:dyDescent="0.3">
      <c r="A11" s="64" t="s">
        <v>63</v>
      </c>
      <c r="B11" s="66" t="s">
        <v>162</v>
      </c>
      <c r="C11" s="65" t="s">
        <v>166</v>
      </c>
    </row>
    <row r="12" spans="1:3" x14ac:dyDescent="0.3">
      <c r="A12" s="64" t="s">
        <v>65</v>
      </c>
      <c r="B12" s="66" t="s">
        <v>164</v>
      </c>
      <c r="C12" s="65" t="s">
        <v>167</v>
      </c>
    </row>
    <row r="13" spans="1:3" x14ac:dyDescent="0.3">
      <c r="A13" s="64" t="s">
        <v>68</v>
      </c>
      <c r="B13" s="66" t="s">
        <v>168</v>
      </c>
      <c r="C13" s="65" t="s">
        <v>169</v>
      </c>
    </row>
    <row r="14" spans="1:3" x14ac:dyDescent="0.3">
      <c r="A14" s="64" t="s">
        <v>71</v>
      </c>
      <c r="B14" s="66">
        <v>50</v>
      </c>
      <c r="C14" s="65" t="s">
        <v>170</v>
      </c>
    </row>
    <row r="15" spans="1:3" x14ac:dyDescent="0.3">
      <c r="A15" s="64" t="s">
        <v>75</v>
      </c>
      <c r="B15" s="66" t="s">
        <v>171</v>
      </c>
      <c r="C15" s="65" t="s">
        <v>172</v>
      </c>
    </row>
    <row r="16" spans="1:3" x14ac:dyDescent="0.3">
      <c r="A16" s="64" t="s">
        <v>99</v>
      </c>
      <c r="B16" s="66">
        <v>0.75</v>
      </c>
      <c r="C16" s="65" t="s">
        <v>173</v>
      </c>
    </row>
    <row r="17" spans="1:9" x14ac:dyDescent="0.3">
      <c r="A17" s="64" t="s">
        <v>103</v>
      </c>
      <c r="B17" s="66">
        <v>0.5</v>
      </c>
      <c r="C17" s="65" t="s">
        <v>174</v>
      </c>
    </row>
    <row r="18" spans="1:9" x14ac:dyDescent="0.3">
      <c r="A18" s="64" t="s">
        <v>117</v>
      </c>
      <c r="B18" s="66" t="s">
        <v>175</v>
      </c>
      <c r="C18" s="65" t="s">
        <v>176</v>
      </c>
    </row>
    <row r="19" spans="1:9" x14ac:dyDescent="0.3">
      <c r="A19" s="64" t="s">
        <v>107</v>
      </c>
      <c r="B19" s="66" t="s">
        <v>177</v>
      </c>
      <c r="C19" s="65" t="s">
        <v>178</v>
      </c>
    </row>
    <row r="20" spans="1:9" x14ac:dyDescent="0.3">
      <c r="A20" s="64" t="s">
        <v>112</v>
      </c>
      <c r="B20" s="66" t="s">
        <v>179</v>
      </c>
      <c r="C20" s="65" t="s">
        <v>180</v>
      </c>
    </row>
    <row r="21" spans="1:9" x14ac:dyDescent="0.3">
      <c r="A21" s="64" t="s">
        <v>114</v>
      </c>
      <c r="B21" s="66" t="s">
        <v>181</v>
      </c>
      <c r="C21" s="65" t="s">
        <v>182</v>
      </c>
    </row>
    <row r="22" spans="1:9" x14ac:dyDescent="0.3">
      <c r="A22" s="64" t="s">
        <v>183</v>
      </c>
      <c r="B22" s="66" t="s">
        <v>175</v>
      </c>
      <c r="C22" s="65" t="s">
        <v>184</v>
      </c>
    </row>
    <row r="23" spans="1:9" x14ac:dyDescent="0.3">
      <c r="A23" s="64" t="s">
        <v>136</v>
      </c>
      <c r="B23" s="66" t="s">
        <v>185</v>
      </c>
      <c r="C23" s="65" t="s">
        <v>186</v>
      </c>
    </row>
    <row r="24" spans="1:9" x14ac:dyDescent="0.3">
      <c r="A24" s="64" t="s">
        <v>140</v>
      </c>
      <c r="B24" s="66">
        <v>21.25</v>
      </c>
      <c r="C24" s="65" t="s">
        <v>187</v>
      </c>
    </row>
    <row r="25" spans="1:9" x14ac:dyDescent="0.3">
      <c r="A25" s="64" t="s">
        <v>142</v>
      </c>
      <c r="B25" s="66">
        <v>21.25</v>
      </c>
      <c r="C25" s="65" t="s">
        <v>188</v>
      </c>
    </row>
    <row r="26" spans="1:9" x14ac:dyDescent="0.3">
      <c r="A26" s="64" t="s">
        <v>144</v>
      </c>
      <c r="B26" s="66">
        <v>53.125</v>
      </c>
      <c r="C26" s="65" t="s">
        <v>189</v>
      </c>
    </row>
    <row r="27" spans="1:9" x14ac:dyDescent="0.3">
      <c r="A27" s="64" t="s">
        <v>145</v>
      </c>
      <c r="B27" s="66" t="s">
        <v>190</v>
      </c>
      <c r="C27" s="65" t="s">
        <v>191</v>
      </c>
    </row>
    <row r="28" spans="1:9" x14ac:dyDescent="0.3">
      <c r="A28" s="64" t="s">
        <v>146</v>
      </c>
      <c r="B28" s="66">
        <v>0.6640625</v>
      </c>
      <c r="C28" s="65" t="s">
        <v>192</v>
      </c>
    </row>
    <row r="29" spans="1:9" x14ac:dyDescent="0.3">
      <c r="A29" s="64" t="s">
        <v>193</v>
      </c>
      <c r="B29" s="66">
        <v>0</v>
      </c>
      <c r="C29" s="115" t="s">
        <v>557</v>
      </c>
    </row>
    <row r="30" spans="1:9" s="32" customFormat="1" x14ac:dyDescent="0.3">
      <c r="A30" s="64" t="s">
        <v>147</v>
      </c>
      <c r="B30" s="66" t="s">
        <v>148</v>
      </c>
      <c r="C30" s="89" t="s">
        <v>497</v>
      </c>
      <c r="D30" s="64"/>
      <c r="E30" s="64"/>
      <c r="F30" s="64"/>
      <c r="G30" s="64"/>
      <c r="H30" s="64"/>
      <c r="I30" s="64"/>
    </row>
    <row r="31" spans="1:9" s="32" customFormat="1" x14ac:dyDescent="0.3">
      <c r="A31" s="64" t="s">
        <v>150</v>
      </c>
      <c r="B31" s="66" t="s">
        <v>469</v>
      </c>
      <c r="C31" s="89" t="s">
        <v>498</v>
      </c>
      <c r="D31" s="64"/>
      <c r="E31" s="64"/>
      <c r="F31" s="64"/>
      <c r="G31" s="64"/>
      <c r="H31" s="64"/>
      <c r="I31" s="64"/>
    </row>
    <row r="32" spans="1:9" x14ac:dyDescent="0.3">
      <c r="A32" s="64" t="s">
        <v>79</v>
      </c>
      <c r="B32" s="66">
        <v>0.39</v>
      </c>
      <c r="C32" s="65" t="s">
        <v>194</v>
      </c>
    </row>
    <row r="33" spans="1:3" x14ac:dyDescent="0.3">
      <c r="A33" s="64" t="s">
        <v>84</v>
      </c>
      <c r="B33" s="66">
        <v>0.39</v>
      </c>
      <c r="C33" s="65" t="s">
        <v>195</v>
      </c>
    </row>
    <row r="34" spans="1:3" x14ac:dyDescent="0.3">
      <c r="A34" s="64" t="s">
        <v>87</v>
      </c>
      <c r="B34" s="66">
        <v>0.57799999999999996</v>
      </c>
      <c r="C34" s="65" t="s">
        <v>196</v>
      </c>
    </row>
    <row r="35" spans="1:3" x14ac:dyDescent="0.3">
      <c r="A35" s="64" t="s">
        <v>90</v>
      </c>
      <c r="B35" s="66">
        <v>4</v>
      </c>
      <c r="C35" s="65" t="s">
        <v>197</v>
      </c>
    </row>
    <row r="36" spans="1:3" x14ac:dyDescent="0.3">
      <c r="A36" s="64" t="s">
        <v>93</v>
      </c>
      <c r="B36" s="66">
        <v>32</v>
      </c>
      <c r="C36" s="65" t="s">
        <v>198</v>
      </c>
    </row>
    <row r="37" spans="1:3" x14ac:dyDescent="0.3">
      <c r="A37" s="64" t="s">
        <v>119</v>
      </c>
      <c r="B37" s="66">
        <v>12</v>
      </c>
      <c r="C37" s="65" t="s">
        <v>199</v>
      </c>
    </row>
    <row r="38" spans="1:3" x14ac:dyDescent="0.3">
      <c r="A38" s="64" t="s">
        <v>121</v>
      </c>
      <c r="B38" s="66">
        <v>0.85</v>
      </c>
      <c r="C38" s="65" t="s">
        <v>200</v>
      </c>
    </row>
    <row r="39" spans="1:3" x14ac:dyDescent="0.3">
      <c r="A39" s="64" t="s">
        <v>125</v>
      </c>
      <c r="B39" s="66">
        <v>0.3</v>
      </c>
      <c r="C39" s="65" t="s">
        <v>201</v>
      </c>
    </row>
    <row r="40" spans="1:3" x14ac:dyDescent="0.3">
      <c r="A40" s="64" t="s">
        <v>130</v>
      </c>
      <c r="B40" s="66">
        <v>0</v>
      </c>
      <c r="C40" s="65" t="s">
        <v>202</v>
      </c>
    </row>
    <row r="41" spans="1:3" x14ac:dyDescent="0.3">
      <c r="A41" s="64" t="s">
        <v>132</v>
      </c>
      <c r="B41" s="66">
        <v>0.3</v>
      </c>
      <c r="C41" s="65" t="s">
        <v>203</v>
      </c>
    </row>
    <row r="42" spans="1:3" x14ac:dyDescent="0.3">
      <c r="A42" s="64" t="s">
        <v>131</v>
      </c>
      <c r="B42" s="66">
        <v>0.01</v>
      </c>
      <c r="C42" s="65" t="s">
        <v>204</v>
      </c>
    </row>
    <row r="43" spans="1:3" x14ac:dyDescent="0.3">
      <c r="A43" s="64" t="s">
        <v>134</v>
      </c>
      <c r="B43" s="66">
        <v>0.02</v>
      </c>
      <c r="C43" s="65" t="s">
        <v>205</v>
      </c>
    </row>
    <row r="44" spans="1:3" x14ac:dyDescent="0.3">
      <c r="A44" s="64" t="s">
        <v>138</v>
      </c>
      <c r="B44" s="66">
        <f>0.0000000164/2</f>
        <v>8.2000000000000006E-9</v>
      </c>
      <c r="C44" s="65" t="s">
        <v>206</v>
      </c>
    </row>
    <row r="45" spans="1:3" x14ac:dyDescent="0.3">
      <c r="A45" s="64" t="s">
        <v>141</v>
      </c>
      <c r="B45" s="66">
        <v>33</v>
      </c>
      <c r="C45" s="65" t="s">
        <v>207</v>
      </c>
    </row>
    <row r="46" spans="1:3" x14ac:dyDescent="0.3">
      <c r="A46" s="64" t="s">
        <v>143</v>
      </c>
      <c r="B46" s="66">
        <v>0.95</v>
      </c>
      <c r="C46" s="65" t="s">
        <v>208</v>
      </c>
    </row>
    <row r="47" spans="1:3" x14ac:dyDescent="0.3">
      <c r="A47" s="64" t="s">
        <v>66</v>
      </c>
      <c r="B47" s="66">
        <v>1E-4</v>
      </c>
      <c r="C47" s="65" t="s">
        <v>209</v>
      </c>
    </row>
    <row r="48" spans="1:3" x14ac:dyDescent="0.3">
      <c r="A48" s="64" t="s">
        <v>69</v>
      </c>
      <c r="B48" s="66">
        <v>7.4999999999999997E-2</v>
      </c>
      <c r="C48" s="92" t="s">
        <v>508</v>
      </c>
    </row>
    <row r="49" spans="1:3" x14ac:dyDescent="0.3">
      <c r="A49" s="91"/>
    </row>
    <row r="50" spans="1:3" ht="15" thickBot="1" x14ac:dyDescent="0.35">
      <c r="C50" s="65" t="s">
        <v>210</v>
      </c>
    </row>
    <row r="51" spans="1:3" s="67" customFormat="1" ht="30" thickTop="1" thickBot="1" x14ac:dyDescent="0.35">
      <c r="A51" s="67" t="s">
        <v>2</v>
      </c>
      <c r="B51" s="69"/>
      <c r="C51" s="75" t="s">
        <v>211</v>
      </c>
    </row>
    <row r="52" spans="1:3" ht="43.8" thickTop="1" x14ac:dyDescent="0.3">
      <c r="A52" s="64" t="s">
        <v>14</v>
      </c>
      <c r="B52" s="66" t="s">
        <v>15</v>
      </c>
      <c r="C52" s="65" t="s">
        <v>212</v>
      </c>
    </row>
    <row r="53" spans="1:3" x14ac:dyDescent="0.3">
      <c r="A53" s="64" t="s">
        <v>21</v>
      </c>
      <c r="B53" s="66">
        <v>6.1409999999999998E-3</v>
      </c>
      <c r="C53" s="65" t="s">
        <v>213</v>
      </c>
    </row>
    <row r="54" spans="1:3" x14ac:dyDescent="0.3">
      <c r="A54" s="64" t="s">
        <v>27</v>
      </c>
      <c r="B54" s="66" t="s">
        <v>28</v>
      </c>
      <c r="C54" s="65" t="s">
        <v>214</v>
      </c>
    </row>
    <row r="55" spans="1:3" ht="15" thickBot="1" x14ac:dyDescent="0.35"/>
    <row r="56" spans="1:3" s="67" customFormat="1" ht="15.6" thickTop="1" thickBot="1" x14ac:dyDescent="0.35">
      <c r="A56" s="67" t="s">
        <v>67</v>
      </c>
      <c r="B56" s="69"/>
      <c r="C56" s="68"/>
    </row>
    <row r="57" spans="1:3" ht="43.8" thickTop="1" x14ac:dyDescent="0.3">
      <c r="A57" s="64" t="s">
        <v>73</v>
      </c>
      <c r="B57" s="66" t="s">
        <v>74</v>
      </c>
      <c r="C57" s="65" t="s">
        <v>215</v>
      </c>
    </row>
    <row r="58" spans="1:3" x14ac:dyDescent="0.3">
      <c r="A58" s="64" t="s">
        <v>78</v>
      </c>
      <c r="B58" s="66">
        <v>5.79E-3</v>
      </c>
      <c r="C58" s="65" t="s">
        <v>216</v>
      </c>
    </row>
    <row r="59" spans="1:3" x14ac:dyDescent="0.3">
      <c r="A59" s="64" t="s">
        <v>83</v>
      </c>
      <c r="B59" s="66">
        <v>100</v>
      </c>
      <c r="C59" s="65" t="s">
        <v>214</v>
      </c>
    </row>
    <row r="60" spans="1:3" x14ac:dyDescent="0.3">
      <c r="A60" s="64" t="s">
        <v>86</v>
      </c>
      <c r="B60" s="66">
        <v>110.3</v>
      </c>
      <c r="C60" s="65" t="s">
        <v>217</v>
      </c>
    </row>
    <row r="61" spans="1:3" x14ac:dyDescent="0.3">
      <c r="A61" s="64" t="s">
        <v>89</v>
      </c>
      <c r="B61" s="66">
        <v>110.3</v>
      </c>
      <c r="C61" s="65" t="s">
        <v>218</v>
      </c>
    </row>
    <row r="62" spans="1:3" x14ac:dyDescent="0.3">
      <c r="A62" s="64" t="s">
        <v>92</v>
      </c>
      <c r="B62" s="66">
        <v>110.3</v>
      </c>
      <c r="C62" s="65" t="s">
        <v>219</v>
      </c>
    </row>
    <row r="63" spans="1:3" x14ac:dyDescent="0.3">
      <c r="A63" s="64" t="s">
        <v>95</v>
      </c>
      <c r="B63" s="66">
        <v>110.3</v>
      </c>
      <c r="C63" s="65" t="s">
        <v>220</v>
      </c>
    </row>
    <row r="64" spans="1:3" x14ac:dyDescent="0.3">
      <c r="A64" s="64" t="s">
        <v>98</v>
      </c>
      <c r="B64" s="66" t="s">
        <v>221</v>
      </c>
      <c r="C64" s="65" t="s">
        <v>222</v>
      </c>
    </row>
    <row r="65" spans="1:3" x14ac:dyDescent="0.3">
      <c r="A65" s="64" t="s">
        <v>102</v>
      </c>
      <c r="B65" s="66" t="s">
        <v>223</v>
      </c>
      <c r="C65" s="65" t="s">
        <v>224</v>
      </c>
    </row>
    <row r="66" spans="1:3" ht="15" thickBot="1" x14ac:dyDescent="0.35">
      <c r="A66" s="64" t="s">
        <v>106</v>
      </c>
      <c r="B66" s="66">
        <v>0</v>
      </c>
      <c r="C66" s="65" t="s">
        <v>225</v>
      </c>
    </row>
    <row r="67" spans="1:3" s="67" customFormat="1" ht="15.6" thickTop="1" thickBot="1" x14ac:dyDescent="0.35">
      <c r="B67" s="74"/>
      <c r="C67" s="68"/>
    </row>
    <row r="68" spans="1:3" ht="15" thickTop="1" x14ac:dyDescent="0.3">
      <c r="A68" s="64" t="s">
        <v>226</v>
      </c>
      <c r="B68" s="66">
        <v>0</v>
      </c>
      <c r="C68" s="65" t="s">
        <v>227</v>
      </c>
    </row>
    <row r="69" spans="1:3" x14ac:dyDescent="0.3">
      <c r="A69" s="64" t="s">
        <v>228</v>
      </c>
      <c r="B69" s="66">
        <v>0</v>
      </c>
      <c r="C69" s="65" t="s">
        <v>229</v>
      </c>
    </row>
    <row r="70" spans="1:3" x14ac:dyDescent="0.3">
      <c r="A70" s="64" t="s">
        <v>230</v>
      </c>
      <c r="B70" s="66">
        <v>0</v>
      </c>
      <c r="C70" s="65" t="s">
        <v>231</v>
      </c>
    </row>
    <row r="71" spans="1:3" x14ac:dyDescent="0.3">
      <c r="A71" s="64" t="s">
        <v>232</v>
      </c>
      <c r="B71" s="66">
        <v>0.7</v>
      </c>
      <c r="C71" s="65" t="s">
        <v>233</v>
      </c>
    </row>
    <row r="72" spans="1:3" x14ac:dyDescent="0.3">
      <c r="A72" s="64" t="s">
        <v>234</v>
      </c>
      <c r="B72" s="66">
        <v>0.3</v>
      </c>
      <c r="C72" s="65" t="s">
        <v>235</v>
      </c>
    </row>
    <row r="73" spans="1:3" x14ac:dyDescent="0.3">
      <c r="A73" s="64" t="s">
        <v>236</v>
      </c>
      <c r="B73" s="66">
        <v>0.3</v>
      </c>
      <c r="C73" s="65" t="s">
        <v>237</v>
      </c>
    </row>
    <row r="74" spans="1:3" x14ac:dyDescent="0.3">
      <c r="A74" s="64" t="s">
        <v>238</v>
      </c>
      <c r="B74" s="66">
        <v>0.125</v>
      </c>
      <c r="C74" s="65" t="s">
        <v>239</v>
      </c>
    </row>
    <row r="75" spans="1:3" ht="15" thickBot="1" x14ac:dyDescent="0.35">
      <c r="A75" s="64" t="s">
        <v>240</v>
      </c>
      <c r="B75" s="66">
        <v>2</v>
      </c>
      <c r="C75" s="65" t="s">
        <v>241</v>
      </c>
    </row>
    <row r="76" spans="1:3" s="67" customFormat="1" ht="15.6" thickTop="1" thickBot="1" x14ac:dyDescent="0.35">
      <c r="A76" s="67" t="s">
        <v>3</v>
      </c>
      <c r="B76" s="69"/>
      <c r="C76" s="68"/>
    </row>
    <row r="77" spans="1:3" ht="15" thickTop="1" x14ac:dyDescent="0.3">
      <c r="A77" s="73" t="s">
        <v>10</v>
      </c>
      <c r="B77" s="73">
        <v>3</v>
      </c>
      <c r="C77" s="73" t="s">
        <v>242</v>
      </c>
    </row>
    <row r="78" spans="1:3" x14ac:dyDescent="0.3">
      <c r="A78" s="71" t="s">
        <v>16</v>
      </c>
      <c r="B78" s="72">
        <v>4</v>
      </c>
      <c r="C78" s="71" t="s">
        <v>17</v>
      </c>
    </row>
    <row r="79" spans="1:3" x14ac:dyDescent="0.3">
      <c r="A79" s="71" t="s">
        <v>23</v>
      </c>
      <c r="B79" s="71">
        <v>40</v>
      </c>
      <c r="C79" s="71" t="s">
        <v>24</v>
      </c>
    </row>
    <row r="80" spans="1:3" x14ac:dyDescent="0.3">
      <c r="A80" s="71" t="s">
        <v>30</v>
      </c>
      <c r="B80" s="70">
        <v>0.1</v>
      </c>
      <c r="C80" s="70" t="s">
        <v>31</v>
      </c>
    </row>
    <row r="81" spans="1:3" ht="15" thickBot="1" x14ac:dyDescent="0.35"/>
    <row r="82" spans="1:3" s="67" customFormat="1" ht="15.6" thickTop="1" thickBot="1" x14ac:dyDescent="0.35">
      <c r="A82" s="67" t="s">
        <v>82</v>
      </c>
      <c r="B82" s="69"/>
      <c r="C82" s="68"/>
    </row>
    <row r="83" spans="1:3" ht="15" thickTop="1" x14ac:dyDescent="0.3">
      <c r="A83" s="64" t="s">
        <v>85</v>
      </c>
      <c r="B83" s="66">
        <v>1</v>
      </c>
      <c r="C83" s="65" t="s">
        <v>243</v>
      </c>
    </row>
    <row r="84" spans="1:3" x14ac:dyDescent="0.3">
      <c r="A84" s="64" t="s">
        <v>88</v>
      </c>
      <c r="B84" s="66">
        <v>1</v>
      </c>
      <c r="C84" s="65" t="s">
        <v>244</v>
      </c>
    </row>
    <row r="85" spans="1:3" x14ac:dyDescent="0.3">
      <c r="A85" s="64" t="s">
        <v>91</v>
      </c>
      <c r="B85" s="66">
        <v>0</v>
      </c>
      <c r="C85" s="65" t="s">
        <v>245</v>
      </c>
    </row>
    <row r="86" spans="1:3" x14ac:dyDescent="0.3">
      <c r="A86" s="64" t="s">
        <v>94</v>
      </c>
      <c r="B86" s="66">
        <v>0.01</v>
      </c>
      <c r="C86" s="65" t="s">
        <v>246</v>
      </c>
    </row>
    <row r="87" spans="1:3" x14ac:dyDescent="0.3">
      <c r="A87" s="64" t="s">
        <v>97</v>
      </c>
      <c r="B87" s="66">
        <v>3000</v>
      </c>
      <c r="C87" s="65" t="s">
        <v>247</v>
      </c>
    </row>
    <row r="88" spans="1:3" x14ac:dyDescent="0.3">
      <c r="A88" s="64" t="s">
        <v>101</v>
      </c>
      <c r="B88" s="66">
        <v>0</v>
      </c>
      <c r="C88" s="65" t="s">
        <v>248</v>
      </c>
    </row>
    <row r="89" spans="1:3" x14ac:dyDescent="0.3">
      <c r="A89" s="64" t="s">
        <v>105</v>
      </c>
      <c r="B89" s="66">
        <v>0.61799999999999999</v>
      </c>
      <c r="C89" s="65" t="s">
        <v>249</v>
      </c>
    </row>
    <row r="90" spans="1:3" x14ac:dyDescent="0.3">
      <c r="A90" s="64" t="s">
        <v>110</v>
      </c>
      <c r="B90" s="66">
        <v>0</v>
      </c>
      <c r="C90" s="65" t="s">
        <v>250</v>
      </c>
    </row>
    <row r="91" spans="1:3" x14ac:dyDescent="0.3">
      <c r="A91" s="64" t="s">
        <v>113</v>
      </c>
      <c r="B91" s="66">
        <v>0</v>
      </c>
      <c r="C91" s="65" t="s">
        <v>251</v>
      </c>
    </row>
    <row r="92" spans="1:3" x14ac:dyDescent="0.3">
      <c r="A92" s="64" t="s">
        <v>115</v>
      </c>
      <c r="B92" s="66">
        <v>24</v>
      </c>
      <c r="C92" s="65" t="s">
        <v>252</v>
      </c>
    </row>
    <row r="94" spans="1:3" ht="15" thickBot="1" x14ac:dyDescent="0.35"/>
    <row r="95" spans="1:3" s="67" customFormat="1" ht="15.6" thickTop="1" thickBot="1" x14ac:dyDescent="0.35">
      <c r="A95" s="67" t="s">
        <v>118</v>
      </c>
      <c r="B95" s="69"/>
      <c r="C95" s="68"/>
    </row>
    <row r="96" spans="1:3" ht="29.4" thickTop="1" x14ac:dyDescent="0.3">
      <c r="A96" s="64" t="s">
        <v>120</v>
      </c>
      <c r="B96" s="66">
        <v>0</v>
      </c>
      <c r="C96" s="65" t="s">
        <v>253</v>
      </c>
    </row>
    <row r="97" spans="1:3" x14ac:dyDescent="0.3">
      <c r="A97" s="64" t="s">
        <v>123</v>
      </c>
      <c r="B97" s="66">
        <v>5.0000000000000001E-3</v>
      </c>
      <c r="C97" s="65" t="s">
        <v>254</v>
      </c>
    </row>
    <row r="99" spans="1:3" ht="15" thickBot="1" x14ac:dyDescent="0.35"/>
    <row r="100" spans="1:3" s="67" customFormat="1" ht="15.6" thickTop="1" thickBot="1" x14ac:dyDescent="0.35">
      <c r="A100" s="67" t="s">
        <v>255</v>
      </c>
      <c r="B100" s="69"/>
      <c r="C100" s="68" t="s">
        <v>256</v>
      </c>
    </row>
    <row r="101" spans="1:3" ht="15" thickTop="1" x14ac:dyDescent="0.3">
      <c r="A101" s="107" t="s">
        <v>43</v>
      </c>
      <c r="B101" s="108">
        <v>12.919296454275104</v>
      </c>
      <c r="C101" s="109" t="s">
        <v>539</v>
      </c>
    </row>
    <row r="102" spans="1:3" x14ac:dyDescent="0.3">
      <c r="A102" s="110" t="s">
        <v>426</v>
      </c>
      <c r="B102" s="108">
        <v>12.919296454275104</v>
      </c>
      <c r="C102" s="109" t="s">
        <v>540</v>
      </c>
    </row>
    <row r="103" spans="1:3" x14ac:dyDescent="0.3">
      <c r="A103" s="107" t="s">
        <v>47</v>
      </c>
      <c r="B103" s="108">
        <v>12.919296454275104</v>
      </c>
      <c r="C103" s="109" t="s">
        <v>539</v>
      </c>
    </row>
    <row r="104" spans="1:3" x14ac:dyDescent="0.3">
      <c r="A104" s="107" t="s">
        <v>53</v>
      </c>
      <c r="B104" s="108">
        <v>39.84375</v>
      </c>
      <c r="C104" s="109" t="s">
        <v>541</v>
      </c>
    </row>
    <row r="105" spans="1:3" x14ac:dyDescent="0.3">
      <c r="A105" s="107" t="s">
        <v>58</v>
      </c>
      <c r="B105" s="108">
        <v>0.6</v>
      </c>
      <c r="C105" s="111" t="s">
        <v>257</v>
      </c>
    </row>
    <row r="106" spans="1:3" x14ac:dyDescent="0.3">
      <c r="A106" s="107" t="s">
        <v>62</v>
      </c>
      <c r="B106" s="108">
        <v>0.6</v>
      </c>
      <c r="C106" s="111" t="s">
        <v>258</v>
      </c>
    </row>
    <row r="107" spans="1:3" x14ac:dyDescent="0.3">
      <c r="A107" s="112" t="s">
        <v>542</v>
      </c>
      <c r="B107" s="77">
        <v>0.05</v>
      </c>
      <c r="C107" s="113" t="s">
        <v>543</v>
      </c>
    </row>
  </sheetData>
  <pageMargins left="0.7" right="0.7" top="0.75" bottom="0.75" header="0.3" footer="0.3"/>
  <pageSetup orientation="portrait" horizontalDpi="4294967293" vertic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
  <sheetViews>
    <sheetView topLeftCell="A25" workbookViewId="0">
      <selection activeCell="E53" sqref="E53"/>
    </sheetView>
  </sheetViews>
  <sheetFormatPr defaultColWidth="9.21875" defaultRowHeight="14.4" x14ac:dyDescent="0.3"/>
  <cols>
    <col min="1" max="1" width="32.6640625" style="64" customWidth="1"/>
    <col min="2" max="2" width="25.33203125" style="65" customWidth="1"/>
    <col min="3" max="3" width="70.88671875" style="65" customWidth="1"/>
    <col min="4" max="16384" width="9.21875" style="64"/>
  </cols>
  <sheetData>
    <row r="1" spans="1:3" x14ac:dyDescent="0.3">
      <c r="A1" s="93" t="s">
        <v>500</v>
      </c>
      <c r="B1" s="92" t="s">
        <v>394</v>
      </c>
      <c r="C1" s="92" t="s">
        <v>501</v>
      </c>
    </row>
    <row r="2" spans="1:3" x14ac:dyDescent="0.3">
      <c r="A2" s="88" t="s">
        <v>503</v>
      </c>
      <c r="B2" s="47">
        <v>5</v>
      </c>
      <c r="C2" s="88" t="s">
        <v>504</v>
      </c>
    </row>
    <row r="3" spans="1:3" x14ac:dyDescent="0.3">
      <c r="A3" s="88" t="s">
        <v>291</v>
      </c>
      <c r="B3" s="47">
        <v>1</v>
      </c>
      <c r="C3" s="88" t="s">
        <v>502</v>
      </c>
    </row>
    <row r="4" spans="1:3" x14ac:dyDescent="0.3">
      <c r="A4" s="88" t="s">
        <v>60</v>
      </c>
      <c r="B4" s="47">
        <v>3</v>
      </c>
      <c r="C4" s="88" t="s">
        <v>259</v>
      </c>
    </row>
    <row r="5" spans="1:3" x14ac:dyDescent="0.3">
      <c r="A5" s="88" t="s">
        <v>51</v>
      </c>
      <c r="B5" s="47">
        <v>1</v>
      </c>
      <c r="C5" s="88" t="s">
        <v>277</v>
      </c>
    </row>
    <row r="6" spans="1:3" x14ac:dyDescent="0.3">
      <c r="A6" s="88" t="s">
        <v>20</v>
      </c>
      <c r="B6" s="47"/>
      <c r="C6" s="88" t="s">
        <v>261</v>
      </c>
    </row>
    <row r="7" spans="1:3" x14ac:dyDescent="0.3">
      <c r="A7" s="88" t="s">
        <v>423</v>
      </c>
      <c r="B7" s="47" t="s">
        <v>473</v>
      </c>
      <c r="C7" s="88" t="s">
        <v>472</v>
      </c>
    </row>
    <row r="8" spans="1:3" x14ac:dyDescent="0.3">
      <c r="A8" s="88" t="s">
        <v>8</v>
      </c>
      <c r="B8" s="47"/>
      <c r="C8" s="88" t="s">
        <v>262</v>
      </c>
    </row>
    <row r="9" spans="1:3" x14ac:dyDescent="0.3">
      <c r="A9" s="88" t="s">
        <v>263</v>
      </c>
      <c r="B9" s="47"/>
      <c r="C9" s="88" t="s">
        <v>264</v>
      </c>
    </row>
    <row r="10" spans="1:3" x14ac:dyDescent="0.3">
      <c r="A10" s="88" t="s">
        <v>13</v>
      </c>
      <c r="B10" s="47"/>
      <c r="C10" s="88" t="s">
        <v>265</v>
      </c>
    </row>
    <row r="11" spans="1:3" x14ac:dyDescent="0.3">
      <c r="A11" s="88" t="s">
        <v>471</v>
      </c>
      <c r="B11" s="47">
        <v>1000</v>
      </c>
      <c r="C11" s="88" t="s">
        <v>499</v>
      </c>
    </row>
    <row r="12" spans="1:3" x14ac:dyDescent="0.3">
      <c r="A12" s="88" t="s">
        <v>470</v>
      </c>
      <c r="B12" s="47">
        <v>15</v>
      </c>
      <c r="C12" s="88" t="s">
        <v>475</v>
      </c>
    </row>
    <row r="13" spans="1:3" x14ac:dyDescent="0.3">
      <c r="A13" s="88" t="s">
        <v>266</v>
      </c>
      <c r="B13" s="47">
        <v>0</v>
      </c>
      <c r="C13" s="88" t="s">
        <v>267</v>
      </c>
    </row>
    <row r="14" spans="1:3" x14ac:dyDescent="0.3">
      <c r="A14" s="88" t="s">
        <v>268</v>
      </c>
      <c r="B14" s="47">
        <v>1E-3</v>
      </c>
      <c r="C14" s="88" t="s">
        <v>269</v>
      </c>
    </row>
    <row r="15" spans="1:3" x14ac:dyDescent="0.3">
      <c r="A15" s="88" t="s">
        <v>270</v>
      </c>
      <c r="B15" s="47">
        <v>0.2</v>
      </c>
      <c r="C15" s="88" t="s">
        <v>271</v>
      </c>
    </row>
    <row r="16" spans="1:3" x14ac:dyDescent="0.3">
      <c r="A16" s="88" t="s">
        <v>272</v>
      </c>
      <c r="B16" s="47">
        <v>0.01</v>
      </c>
      <c r="C16" s="88" t="s">
        <v>273</v>
      </c>
    </row>
    <row r="17" spans="1:3" x14ac:dyDescent="0.3">
      <c r="A17" s="88" t="s">
        <v>64</v>
      </c>
      <c r="B17" s="47">
        <v>10</v>
      </c>
      <c r="C17" s="88" t="s">
        <v>260</v>
      </c>
    </row>
    <row r="18" spans="1:3" x14ac:dyDescent="0.3">
      <c r="A18" s="94" t="s">
        <v>64</v>
      </c>
      <c r="B18" s="90">
        <v>7</v>
      </c>
      <c r="C18" s="90" t="s">
        <v>61</v>
      </c>
    </row>
    <row r="19" spans="1:3" x14ac:dyDescent="0.3">
      <c r="A19" s="88" t="s">
        <v>397</v>
      </c>
      <c r="B19" s="47">
        <v>0</v>
      </c>
      <c r="C19" s="88" t="s">
        <v>507</v>
      </c>
    </row>
    <row r="20" spans="1:3" x14ac:dyDescent="0.3">
      <c r="A20" s="88" t="s">
        <v>146</v>
      </c>
      <c r="B20" s="47">
        <v>1</v>
      </c>
      <c r="C20" s="88" t="s">
        <v>276</v>
      </c>
    </row>
    <row r="21" spans="1:3" x14ac:dyDescent="0.3">
      <c r="A21" s="88" t="s">
        <v>278</v>
      </c>
      <c r="B21" s="47">
        <v>0</v>
      </c>
      <c r="C21" s="88" t="s">
        <v>279</v>
      </c>
    </row>
    <row r="22" spans="1:3" x14ac:dyDescent="0.3">
      <c r="A22" s="88" t="s">
        <v>72</v>
      </c>
      <c r="B22" s="47">
        <v>1</v>
      </c>
      <c r="C22" s="88" t="s">
        <v>282</v>
      </c>
    </row>
    <row r="23" spans="1:3" x14ac:dyDescent="0.3">
      <c r="A23" s="88" t="s">
        <v>145</v>
      </c>
      <c r="B23" s="47" t="s">
        <v>274</v>
      </c>
      <c r="C23" s="88" t="s">
        <v>275</v>
      </c>
    </row>
    <row r="24" spans="1:3" x14ac:dyDescent="0.3">
      <c r="A24" s="88" t="s">
        <v>289</v>
      </c>
      <c r="B24" s="47">
        <v>1.0000000000000001E-5</v>
      </c>
      <c r="C24" s="88" t="s">
        <v>290</v>
      </c>
    </row>
    <row r="25" spans="1:3" x14ac:dyDescent="0.3">
      <c r="A25" s="88" t="s">
        <v>294</v>
      </c>
      <c r="B25" s="47">
        <v>1</v>
      </c>
      <c r="C25" s="88" t="s">
        <v>295</v>
      </c>
    </row>
    <row r="26" spans="1:3" x14ac:dyDescent="0.3">
      <c r="A26" s="88" t="s">
        <v>296</v>
      </c>
      <c r="B26" s="47">
        <v>1</v>
      </c>
      <c r="C26" s="88" t="s">
        <v>297</v>
      </c>
    </row>
    <row r="27" spans="1:3" x14ac:dyDescent="0.3">
      <c r="A27" s="88" t="s">
        <v>292</v>
      </c>
      <c r="B27" s="47">
        <v>2</v>
      </c>
      <c r="C27" s="88" t="s">
        <v>293</v>
      </c>
    </row>
    <row r="28" spans="1:3" x14ac:dyDescent="0.3">
      <c r="A28" s="88" t="s">
        <v>509</v>
      </c>
      <c r="B28" s="47">
        <v>0</v>
      </c>
      <c r="C28" s="88" t="s">
        <v>510</v>
      </c>
    </row>
    <row r="29" spans="1:3" x14ac:dyDescent="0.3">
      <c r="A29" s="88" t="s">
        <v>280</v>
      </c>
      <c r="B29" s="47">
        <v>9.9999999999999995E-7</v>
      </c>
      <c r="C29" s="88" t="s">
        <v>281</v>
      </c>
    </row>
    <row r="30" spans="1:3" x14ac:dyDescent="0.3">
      <c r="A30" s="88" t="s">
        <v>422</v>
      </c>
      <c r="B30" s="47" t="s">
        <v>483</v>
      </c>
      <c r="C30" s="88" t="s">
        <v>474</v>
      </c>
    </row>
    <row r="31" spans="1:3" x14ac:dyDescent="0.3">
      <c r="A31" s="88" t="s">
        <v>486</v>
      </c>
      <c r="B31" s="47" t="s">
        <v>484</v>
      </c>
      <c r="C31" s="88" t="s">
        <v>485</v>
      </c>
    </row>
    <row r="32" spans="1:3" x14ac:dyDescent="0.3">
      <c r="A32" s="88" t="s">
        <v>41</v>
      </c>
      <c r="B32" s="47" t="s">
        <v>42</v>
      </c>
      <c r="C32" s="88" t="s">
        <v>286</v>
      </c>
    </row>
    <row r="33" spans="1:3" x14ac:dyDescent="0.3">
      <c r="A33" s="88" t="s">
        <v>26</v>
      </c>
      <c r="B33" s="47" t="s">
        <v>283</v>
      </c>
      <c r="C33" s="88" t="s">
        <v>284</v>
      </c>
    </row>
    <row r="34" spans="1:3" x14ac:dyDescent="0.3">
      <c r="A34" s="88" t="s">
        <v>46</v>
      </c>
      <c r="B34" s="47" t="s">
        <v>287</v>
      </c>
      <c r="C34" s="88" t="s">
        <v>288</v>
      </c>
    </row>
    <row r="35" spans="1:3" x14ac:dyDescent="0.3">
      <c r="A35" s="88" t="s">
        <v>120</v>
      </c>
      <c r="B35" s="47">
        <v>0</v>
      </c>
      <c r="C35" s="88" t="s">
        <v>506</v>
      </c>
    </row>
    <row r="36" spans="1:3" x14ac:dyDescent="0.3">
      <c r="A36" s="88" t="s">
        <v>491</v>
      </c>
      <c r="B36" s="47">
        <v>0</v>
      </c>
      <c r="C36" s="88" t="s">
        <v>492</v>
      </c>
    </row>
    <row r="37" spans="1:3" x14ac:dyDescent="0.3">
      <c r="A37" s="88" t="s">
        <v>36</v>
      </c>
      <c r="B37" s="47">
        <v>1</v>
      </c>
      <c r="C37" s="88" t="s">
        <v>285</v>
      </c>
    </row>
    <row r="38" spans="1:3" x14ac:dyDescent="0.3">
      <c r="A38" s="88" t="s">
        <v>481</v>
      </c>
      <c r="B38" s="47"/>
      <c r="C38" s="88" t="s">
        <v>482</v>
      </c>
    </row>
    <row r="39" spans="1:3" x14ac:dyDescent="0.3">
      <c r="A39" s="88" t="s">
        <v>123</v>
      </c>
      <c r="B39" s="47">
        <v>1.0000000000000001E-5</v>
      </c>
      <c r="C39" s="88" t="s">
        <v>505</v>
      </c>
    </row>
    <row r="40" spans="1:3" x14ac:dyDescent="0.3">
      <c r="A40" s="88" t="s">
        <v>113</v>
      </c>
      <c r="B40" s="47">
        <v>0</v>
      </c>
      <c r="C40" s="88" t="s">
        <v>298</v>
      </c>
    </row>
    <row r="41" spans="1:3" x14ac:dyDescent="0.3">
      <c r="A41" s="88" t="s">
        <v>477</v>
      </c>
      <c r="B41" s="47">
        <v>1</v>
      </c>
      <c r="C41" s="88" t="s">
        <v>478</v>
      </c>
    </row>
    <row r="42" spans="1:3" x14ac:dyDescent="0.3">
      <c r="A42" s="88" t="s">
        <v>480</v>
      </c>
      <c r="B42" s="47">
        <v>9</v>
      </c>
      <c r="C42" s="88" t="s">
        <v>522</v>
      </c>
    </row>
    <row r="43" spans="1:3" x14ac:dyDescent="0.3">
      <c r="A43" s="88" t="s">
        <v>514</v>
      </c>
      <c r="B43" s="47">
        <v>0</v>
      </c>
      <c r="C43" s="88" t="s">
        <v>521</v>
      </c>
    </row>
    <row r="44" spans="1:3" x14ac:dyDescent="0.3">
      <c r="A44" s="88" t="s">
        <v>513</v>
      </c>
      <c r="B44" s="47">
        <v>100</v>
      </c>
      <c r="C44" s="88" t="s">
        <v>517</v>
      </c>
    </row>
    <row r="45" spans="1:3" x14ac:dyDescent="0.3">
      <c r="A45" s="88" t="s">
        <v>518</v>
      </c>
      <c r="B45" s="47">
        <v>0</v>
      </c>
      <c r="C45" s="88" t="s">
        <v>519</v>
      </c>
    </row>
    <row r="46" spans="1:3" x14ac:dyDescent="0.3">
      <c r="A46" s="88" t="s">
        <v>511</v>
      </c>
      <c r="B46" s="47">
        <v>0</v>
      </c>
      <c r="C46" s="88" t="s">
        <v>524</v>
      </c>
    </row>
    <row r="47" spans="1:3" x14ac:dyDescent="0.3">
      <c r="A47" s="88" t="s">
        <v>520</v>
      </c>
      <c r="B47" s="47" t="s">
        <v>415</v>
      </c>
      <c r="C47" s="88" t="s">
        <v>523</v>
      </c>
    </row>
    <row r="48" spans="1:3" x14ac:dyDescent="0.3">
      <c r="A48" s="105" t="s">
        <v>511</v>
      </c>
      <c r="B48" s="106">
        <v>0</v>
      </c>
      <c r="C48" s="105" t="s">
        <v>528</v>
      </c>
    </row>
    <row r="49" spans="1:3" x14ac:dyDescent="0.3">
      <c r="A49" s="105" t="s">
        <v>520</v>
      </c>
      <c r="B49" s="106"/>
      <c r="C49" s="105" t="s">
        <v>529</v>
      </c>
    </row>
    <row r="50" spans="1:3" x14ac:dyDescent="0.3">
      <c r="A50" s="105" t="s">
        <v>514</v>
      </c>
      <c r="B50" s="106"/>
      <c r="C50" s="105" t="s">
        <v>530</v>
      </c>
    </row>
    <row r="51" spans="1:3" x14ac:dyDescent="0.3">
      <c r="A51" s="105" t="s">
        <v>531</v>
      </c>
      <c r="B51" s="106"/>
      <c r="C51" s="105" t="s">
        <v>532</v>
      </c>
    </row>
    <row r="52" spans="1:3" x14ac:dyDescent="0.3">
      <c r="A52" s="105" t="s">
        <v>513</v>
      </c>
      <c r="B52" s="106"/>
      <c r="C52" s="105" t="s">
        <v>533</v>
      </c>
    </row>
    <row r="53" spans="1:3" x14ac:dyDescent="0.3">
      <c r="A53" s="105" t="s">
        <v>534</v>
      </c>
      <c r="B53" s="106"/>
      <c r="C53" s="105" t="s">
        <v>535</v>
      </c>
    </row>
    <row r="54" spans="1:3" x14ac:dyDescent="0.3">
      <c r="A54" s="105" t="s">
        <v>518</v>
      </c>
      <c r="B54" s="106"/>
      <c r="C54" s="105" t="s">
        <v>536</v>
      </c>
    </row>
    <row r="55" spans="1:3" x14ac:dyDescent="0.3">
      <c r="A55" s="105" t="s">
        <v>480</v>
      </c>
      <c r="B55" s="106"/>
      <c r="C55" s="105" t="s">
        <v>537</v>
      </c>
    </row>
    <row r="56" spans="1:3" x14ac:dyDescent="0.3">
      <c r="A56" s="105" t="s">
        <v>470</v>
      </c>
      <c r="B56" s="106"/>
      <c r="C56" s="105" t="s">
        <v>538</v>
      </c>
    </row>
  </sheetData>
  <autoFilter ref="A1:C43" xr:uid="{00000000-0009-0000-0000-000003000000}">
    <sortState xmlns:xlrd2="http://schemas.microsoft.com/office/spreadsheetml/2017/richdata2" ref="A2:C43">
      <sortCondition ref="A1:A43"/>
    </sortState>
  </autoFilter>
  <pageMargins left="0.7" right="0.7" top="0.75" bottom="0.75" header="0.3" footer="0.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8"/>
  <sheetViews>
    <sheetView topLeftCell="A44" workbookViewId="0">
      <selection activeCell="A74" sqref="A74"/>
    </sheetView>
  </sheetViews>
  <sheetFormatPr defaultColWidth="9.21875" defaultRowHeight="14.4" x14ac:dyDescent="0.3"/>
  <cols>
    <col min="1" max="1" width="47.88671875" style="66" customWidth="1"/>
    <col min="2" max="2" width="56" style="64" customWidth="1"/>
    <col min="3" max="16384" width="9.21875" style="64"/>
  </cols>
  <sheetData>
    <row r="1" spans="1:2" x14ac:dyDescent="0.3">
      <c r="A1" s="66" t="s">
        <v>299</v>
      </c>
      <c r="B1" s="64" t="s">
        <v>300</v>
      </c>
    </row>
    <row r="2" spans="1:2" x14ac:dyDescent="0.3">
      <c r="A2" s="76" t="s">
        <v>301</v>
      </c>
      <c r="B2" s="64" t="s">
        <v>302</v>
      </c>
    </row>
    <row r="3" spans="1:2" x14ac:dyDescent="0.3">
      <c r="A3" s="66" t="s">
        <v>303</v>
      </c>
    </row>
    <row r="4" spans="1:2" x14ac:dyDescent="0.3">
      <c r="A4" s="66" t="s">
        <v>304</v>
      </c>
    </row>
    <row r="5" spans="1:2" x14ac:dyDescent="0.3">
      <c r="A5" s="66" t="s">
        <v>305</v>
      </c>
    </row>
    <row r="6" spans="1:2" x14ac:dyDescent="0.3">
      <c r="A6" s="66" t="s">
        <v>306</v>
      </c>
    </row>
    <row r="7" spans="1:2" x14ac:dyDescent="0.3">
      <c r="A7" s="66" t="s">
        <v>307</v>
      </c>
    </row>
    <row r="8" spans="1:2" x14ac:dyDescent="0.3">
      <c r="A8" s="76" t="s">
        <v>308</v>
      </c>
    </row>
    <row r="9" spans="1:2" x14ac:dyDescent="0.3">
      <c r="A9" s="66" t="s">
        <v>309</v>
      </c>
      <c r="B9" s="64" t="s">
        <v>310</v>
      </c>
    </row>
    <row r="10" spans="1:2" x14ac:dyDescent="0.3">
      <c r="A10" s="66" t="s">
        <v>311</v>
      </c>
    </row>
    <row r="11" spans="1:2" x14ac:dyDescent="0.3">
      <c r="A11" s="66" t="s">
        <v>312</v>
      </c>
    </row>
    <row r="12" spans="1:2" x14ac:dyDescent="0.3">
      <c r="A12" s="66" t="s">
        <v>313</v>
      </c>
    </row>
    <row r="13" spans="1:2" x14ac:dyDescent="0.3">
      <c r="A13" s="66" t="s">
        <v>314</v>
      </c>
    </row>
    <row r="14" spans="1:2" x14ac:dyDescent="0.3">
      <c r="A14" s="66" t="s">
        <v>315</v>
      </c>
    </row>
    <row r="15" spans="1:2" x14ac:dyDescent="0.3">
      <c r="A15" s="66" t="s">
        <v>316</v>
      </c>
      <c r="B15" s="64" t="s">
        <v>317</v>
      </c>
    </row>
    <row r="16" spans="1:2" x14ac:dyDescent="0.3">
      <c r="A16" s="66" t="s">
        <v>318</v>
      </c>
      <c r="B16" s="64" t="s">
        <v>319</v>
      </c>
    </row>
    <row r="17" spans="1:2" x14ac:dyDescent="0.3">
      <c r="A17" s="66" t="s">
        <v>320</v>
      </c>
      <c r="B17" s="64" t="s">
        <v>321</v>
      </c>
    </row>
    <row r="18" spans="1:2" x14ac:dyDescent="0.3">
      <c r="A18" s="66" t="s">
        <v>322</v>
      </c>
    </row>
    <row r="19" spans="1:2" x14ac:dyDescent="0.3">
      <c r="A19" s="77" t="s">
        <v>323</v>
      </c>
    </row>
    <row r="20" spans="1:2" x14ac:dyDescent="0.3">
      <c r="A20" s="66" t="s">
        <v>88</v>
      </c>
    </row>
    <row r="21" spans="1:2" x14ac:dyDescent="0.3">
      <c r="A21" s="66" t="s">
        <v>324</v>
      </c>
    </row>
    <row r="22" spans="1:2" x14ac:dyDescent="0.3">
      <c r="A22" s="66" t="s">
        <v>325</v>
      </c>
    </row>
    <row r="23" spans="1:2" x14ac:dyDescent="0.3">
      <c r="A23" s="66" t="s">
        <v>326</v>
      </c>
    </row>
    <row r="24" spans="1:2" x14ac:dyDescent="0.3">
      <c r="A24" s="66" t="s">
        <v>327</v>
      </c>
    </row>
    <row r="25" spans="1:2" x14ac:dyDescent="0.3">
      <c r="A25" s="66" t="s">
        <v>328</v>
      </c>
    </row>
    <row r="26" spans="1:2" x14ac:dyDescent="0.3">
      <c r="A26" s="66" t="s">
        <v>329</v>
      </c>
    </row>
    <row r="27" spans="1:2" x14ac:dyDescent="0.3">
      <c r="A27" s="66" t="s">
        <v>330</v>
      </c>
    </row>
    <row r="28" spans="1:2" x14ac:dyDescent="0.3">
      <c r="A28" s="66" t="s">
        <v>331</v>
      </c>
    </row>
    <row r="29" spans="1:2" x14ac:dyDescent="0.3">
      <c r="A29" s="66" t="s">
        <v>145</v>
      </c>
    </row>
    <row r="30" spans="1:2" x14ac:dyDescent="0.3">
      <c r="A30" s="66" t="s">
        <v>332</v>
      </c>
    </row>
    <row r="31" spans="1:2" x14ac:dyDescent="0.3">
      <c r="A31" s="77" t="s">
        <v>333</v>
      </c>
      <c r="B31" s="64" t="s">
        <v>334</v>
      </c>
    </row>
    <row r="32" spans="1:2" x14ac:dyDescent="0.3">
      <c r="A32" s="66" t="s">
        <v>335</v>
      </c>
      <c r="B32" s="64" t="s">
        <v>336</v>
      </c>
    </row>
    <row r="33" spans="1:2" x14ac:dyDescent="0.3">
      <c r="A33" s="66" t="s">
        <v>337</v>
      </c>
      <c r="B33" s="64" t="s">
        <v>338</v>
      </c>
    </row>
    <row r="34" spans="1:2" x14ac:dyDescent="0.3">
      <c r="A34" s="66" t="s">
        <v>339</v>
      </c>
      <c r="B34" s="64" t="s">
        <v>340</v>
      </c>
    </row>
    <row r="35" spans="1:2" x14ac:dyDescent="0.3">
      <c r="A35" s="77" t="s">
        <v>341</v>
      </c>
      <c r="B35" s="64" t="s">
        <v>342</v>
      </c>
    </row>
    <row r="36" spans="1:2" x14ac:dyDescent="0.3">
      <c r="A36" s="77" t="s">
        <v>343</v>
      </c>
    </row>
    <row r="37" spans="1:2" x14ac:dyDescent="0.3">
      <c r="A37" s="76" t="s">
        <v>344</v>
      </c>
      <c r="B37" s="64" t="s">
        <v>345</v>
      </c>
    </row>
    <row r="38" spans="1:2" x14ac:dyDescent="0.3">
      <c r="A38" s="76" t="s">
        <v>346</v>
      </c>
      <c r="B38" s="64" t="s">
        <v>347</v>
      </c>
    </row>
    <row r="39" spans="1:2" x14ac:dyDescent="0.3">
      <c r="A39" s="76" t="s">
        <v>348</v>
      </c>
      <c r="B39" s="64" t="s">
        <v>349</v>
      </c>
    </row>
    <row r="40" spans="1:2" x14ac:dyDescent="0.3">
      <c r="A40" s="76" t="s">
        <v>350</v>
      </c>
      <c r="B40" s="64" t="s">
        <v>351</v>
      </c>
    </row>
    <row r="41" spans="1:2" x14ac:dyDescent="0.3">
      <c r="A41" s="76" t="s">
        <v>352</v>
      </c>
      <c r="B41" s="64" t="s">
        <v>353</v>
      </c>
    </row>
    <row r="42" spans="1:2" x14ac:dyDescent="0.3">
      <c r="A42" s="76" t="s">
        <v>354</v>
      </c>
      <c r="B42" s="64" t="s">
        <v>355</v>
      </c>
    </row>
    <row r="43" spans="1:2" x14ac:dyDescent="0.3">
      <c r="A43" s="66" t="s">
        <v>356</v>
      </c>
    </row>
    <row r="44" spans="1:2" x14ac:dyDescent="0.3">
      <c r="A44" s="66" t="s">
        <v>357</v>
      </c>
    </row>
    <row r="45" spans="1:2" x14ac:dyDescent="0.3">
      <c r="A45" s="66" t="s">
        <v>358</v>
      </c>
    </row>
    <row r="46" spans="1:2" x14ac:dyDescent="0.3">
      <c r="A46" s="66" t="s">
        <v>359</v>
      </c>
    </row>
    <row r="47" spans="1:2" x14ac:dyDescent="0.3">
      <c r="A47" s="66" t="s">
        <v>360</v>
      </c>
    </row>
    <row r="48" spans="1:2" x14ac:dyDescent="0.3">
      <c r="A48" s="66" t="s">
        <v>361</v>
      </c>
    </row>
    <row r="49" spans="1:2" x14ac:dyDescent="0.3">
      <c r="A49" s="66" t="s">
        <v>362</v>
      </c>
    </row>
    <row r="50" spans="1:2" x14ac:dyDescent="0.3">
      <c r="A50" s="66" t="s">
        <v>363</v>
      </c>
    </row>
    <row r="51" spans="1:2" x14ac:dyDescent="0.3">
      <c r="A51" s="66" t="s">
        <v>364</v>
      </c>
      <c r="B51" s="64" t="s">
        <v>365</v>
      </c>
    </row>
    <row r="52" spans="1:2" x14ac:dyDescent="0.3">
      <c r="A52" s="66" t="s">
        <v>366</v>
      </c>
      <c r="B52" s="64" t="s">
        <v>367</v>
      </c>
    </row>
    <row r="53" spans="1:2" x14ac:dyDescent="0.3">
      <c r="A53" s="66" t="s">
        <v>368</v>
      </c>
    </row>
    <row r="54" spans="1:2" x14ac:dyDescent="0.3">
      <c r="A54" s="66" t="s">
        <v>369</v>
      </c>
    </row>
    <row r="55" spans="1:2" x14ac:dyDescent="0.3">
      <c r="A55" s="66" t="s">
        <v>370</v>
      </c>
    </row>
    <row r="56" spans="1:2" x14ac:dyDescent="0.3">
      <c r="A56" s="66" t="s">
        <v>371</v>
      </c>
    </row>
    <row r="57" spans="1:2" x14ac:dyDescent="0.3">
      <c r="A57" s="66" t="s">
        <v>372</v>
      </c>
    </row>
    <row r="58" spans="1:2" x14ac:dyDescent="0.3">
      <c r="A58" s="66" t="s">
        <v>373</v>
      </c>
    </row>
    <row r="59" spans="1:2" x14ac:dyDescent="0.3">
      <c r="A59" s="66" t="s">
        <v>374</v>
      </c>
    </row>
    <row r="60" spans="1:2" x14ac:dyDescent="0.3">
      <c r="A60" s="66" t="s">
        <v>375</v>
      </c>
    </row>
    <row r="61" spans="1:2" x14ac:dyDescent="0.3">
      <c r="A61" s="66" t="s">
        <v>376</v>
      </c>
    </row>
    <row r="62" spans="1:2" x14ac:dyDescent="0.3">
      <c r="A62" s="66" t="s">
        <v>377</v>
      </c>
    </row>
    <row r="63" spans="1:2" x14ac:dyDescent="0.3">
      <c r="A63" s="66" t="s">
        <v>378</v>
      </c>
    </row>
    <row r="64" spans="1:2" x14ac:dyDescent="0.3">
      <c r="A64" s="66" t="s">
        <v>379</v>
      </c>
    </row>
    <row r="65" spans="1:1" x14ac:dyDescent="0.3">
      <c r="A65" s="66" t="s">
        <v>380</v>
      </c>
    </row>
    <row r="66" spans="1:1" x14ac:dyDescent="0.3">
      <c r="A66" s="66" t="s">
        <v>381</v>
      </c>
    </row>
    <row r="67" spans="1:1" x14ac:dyDescent="0.3">
      <c r="A67" s="66" t="s">
        <v>382</v>
      </c>
    </row>
    <row r="68" spans="1:1" x14ac:dyDescent="0.3">
      <c r="A68" s="66" t="s">
        <v>383</v>
      </c>
    </row>
    <row r="69" spans="1:1" x14ac:dyDescent="0.3">
      <c r="A69" s="66" t="s">
        <v>384</v>
      </c>
    </row>
    <row r="70" spans="1:1" x14ac:dyDescent="0.3">
      <c r="A70" s="66" t="s">
        <v>385</v>
      </c>
    </row>
    <row r="71" spans="1:1" x14ac:dyDescent="0.3">
      <c r="A71" s="66" t="s">
        <v>386</v>
      </c>
    </row>
    <row r="72" spans="1:1" x14ac:dyDescent="0.3">
      <c r="A72" s="66" t="s">
        <v>387</v>
      </c>
    </row>
    <row r="73" spans="1:1" x14ac:dyDescent="0.3">
      <c r="A73" s="66" t="s">
        <v>388</v>
      </c>
    </row>
    <row r="74" spans="1:1" x14ac:dyDescent="0.3">
      <c r="A74" s="66" t="s">
        <v>389</v>
      </c>
    </row>
    <row r="75" spans="1:1" x14ac:dyDescent="0.3">
      <c r="A75" s="66" t="s">
        <v>390</v>
      </c>
    </row>
    <row r="76" spans="1:1" x14ac:dyDescent="0.3">
      <c r="A76" s="66" t="s">
        <v>391</v>
      </c>
    </row>
    <row r="77" spans="1:1" x14ac:dyDescent="0.3">
      <c r="A77" s="66" t="s">
        <v>392</v>
      </c>
    </row>
    <row r="78" spans="1:1" x14ac:dyDescent="0.3">
      <c r="A78" s="66" t="s">
        <v>393</v>
      </c>
    </row>
  </sheetData>
  <pageMargins left="0.7" right="0.7" top="0.75" bottom="0.75" header="0.3" footer="0.3"/>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6"/>
  <sheetViews>
    <sheetView topLeftCell="A40" workbookViewId="0">
      <selection activeCell="G59" sqref="G59:I60"/>
    </sheetView>
  </sheetViews>
  <sheetFormatPr defaultRowHeight="14.4" x14ac:dyDescent="0.3"/>
  <cols>
    <col min="1" max="1" width="33.21875" customWidth="1"/>
    <col min="2" max="2" width="12.33203125" style="2" customWidth="1"/>
    <col min="3" max="3" width="14.6640625" customWidth="1"/>
    <col min="4" max="4" width="17.6640625" customWidth="1"/>
    <col min="7" max="7" width="23.6640625" customWidth="1"/>
    <col min="8" max="8" width="19.33203125" customWidth="1"/>
    <col min="9" max="9" width="11.6640625" customWidth="1"/>
    <col min="10" max="10" width="15.6640625" customWidth="1"/>
    <col min="11" max="11" width="9.6640625" customWidth="1"/>
    <col min="12" max="12" width="14.88671875" customWidth="1"/>
  </cols>
  <sheetData>
    <row r="1" spans="1:9" x14ac:dyDescent="0.3">
      <c r="A1" s="8" t="s">
        <v>430</v>
      </c>
      <c r="B1" s="9" t="s">
        <v>431</v>
      </c>
      <c r="C1" s="8"/>
      <c r="D1" s="8"/>
      <c r="G1" s="6" t="s">
        <v>14</v>
      </c>
      <c r="H1" s="6" t="s">
        <v>432</v>
      </c>
      <c r="I1" s="6"/>
    </row>
    <row r="2" spans="1:9" x14ac:dyDescent="0.3">
      <c r="A2" s="8"/>
      <c r="B2" s="9"/>
      <c r="C2" s="8"/>
      <c r="D2" s="8"/>
      <c r="G2" s="6" t="s">
        <v>21</v>
      </c>
      <c r="H2" s="20">
        <v>6.3252300000000003E-3</v>
      </c>
      <c r="I2" s="6" t="s">
        <v>22</v>
      </c>
    </row>
    <row r="3" spans="1:9" x14ac:dyDescent="0.3">
      <c r="A3" s="17" t="s">
        <v>433</v>
      </c>
      <c r="B3" s="9"/>
      <c r="C3" s="8"/>
      <c r="D3" s="8"/>
      <c r="G3" s="6" t="s">
        <v>27</v>
      </c>
      <c r="H3" s="12">
        <v>87.5</v>
      </c>
      <c r="I3" s="6" t="s">
        <v>434</v>
      </c>
    </row>
    <row r="4" spans="1:9" x14ac:dyDescent="0.3">
      <c r="A4" s="16" t="s">
        <v>435</v>
      </c>
      <c r="B4" s="9"/>
      <c r="C4" s="8"/>
      <c r="D4" s="8"/>
    </row>
    <row r="5" spans="1:9" x14ac:dyDescent="0.3">
      <c r="A5" s="5" t="s">
        <v>112</v>
      </c>
      <c r="B5" s="6" t="s">
        <v>436</v>
      </c>
      <c r="C5" s="10"/>
      <c r="D5" s="11" t="s">
        <v>109</v>
      </c>
    </row>
    <row r="6" spans="1:9" x14ac:dyDescent="0.3">
      <c r="A6" s="5" t="s">
        <v>437</v>
      </c>
      <c r="B6" s="6" t="s">
        <v>436</v>
      </c>
      <c r="C6" s="10"/>
      <c r="D6" s="11" t="s">
        <v>109</v>
      </c>
      <c r="G6" s="19" t="s">
        <v>4</v>
      </c>
      <c r="H6" s="19" t="s">
        <v>5</v>
      </c>
      <c r="I6" s="19" t="s">
        <v>6</v>
      </c>
    </row>
    <row r="7" spans="1:9" x14ac:dyDescent="0.3">
      <c r="A7" s="5" t="s">
        <v>438</v>
      </c>
      <c r="B7" s="6" t="s">
        <v>439</v>
      </c>
      <c r="C7" s="10"/>
      <c r="D7" s="11" t="s">
        <v>109</v>
      </c>
      <c r="G7" s="6" t="s">
        <v>14</v>
      </c>
      <c r="H7" s="6" t="s">
        <v>440</v>
      </c>
      <c r="I7" s="6"/>
    </row>
    <row r="8" spans="1:9" x14ac:dyDescent="0.3">
      <c r="A8" s="5" t="s">
        <v>145</v>
      </c>
      <c r="B8" s="5" t="s">
        <v>274</v>
      </c>
      <c r="C8" s="11" t="s">
        <v>61</v>
      </c>
      <c r="D8" s="11" t="s">
        <v>109</v>
      </c>
      <c r="G8" s="6" t="s">
        <v>21</v>
      </c>
      <c r="H8" s="20">
        <v>6.1409999999999998E-3</v>
      </c>
      <c r="I8" s="6" t="s">
        <v>22</v>
      </c>
    </row>
    <row r="9" spans="1:9" x14ac:dyDescent="0.3">
      <c r="A9" s="5" t="s">
        <v>146</v>
      </c>
      <c r="B9" s="5">
        <v>1</v>
      </c>
      <c r="C9" s="12" t="s">
        <v>19</v>
      </c>
      <c r="D9" s="12"/>
      <c r="G9" s="6" t="s">
        <v>27</v>
      </c>
      <c r="H9" s="12">
        <v>90</v>
      </c>
      <c r="I9" s="6" t="s">
        <v>434</v>
      </c>
    </row>
    <row r="10" spans="1:9" x14ac:dyDescent="0.3">
      <c r="A10" s="5" t="s">
        <v>51</v>
      </c>
      <c r="B10" s="5">
        <v>1</v>
      </c>
      <c r="C10" s="6" t="s">
        <v>9</v>
      </c>
      <c r="D10" s="8"/>
    </row>
    <row r="11" spans="1:9" x14ac:dyDescent="0.3">
      <c r="A11" s="5" t="s">
        <v>280</v>
      </c>
      <c r="B11" s="5">
        <v>1.0000000000000001E-5</v>
      </c>
      <c r="C11" s="6"/>
      <c r="D11" s="8"/>
    </row>
    <row r="12" spans="1:9" x14ac:dyDescent="0.3">
      <c r="A12" s="5" t="s">
        <v>278</v>
      </c>
      <c r="B12" s="5">
        <v>1</v>
      </c>
      <c r="C12" s="6"/>
      <c r="D12" s="8"/>
      <c r="G12" s="19" t="s">
        <v>4</v>
      </c>
      <c r="H12" s="19" t="s">
        <v>5</v>
      </c>
      <c r="I12" s="19" t="s">
        <v>6</v>
      </c>
    </row>
    <row r="13" spans="1:9" x14ac:dyDescent="0.3">
      <c r="A13" s="5" t="s">
        <v>406</v>
      </c>
      <c r="B13" s="5" t="s">
        <v>85</v>
      </c>
      <c r="C13" s="6"/>
      <c r="D13" s="8"/>
      <c r="G13" s="6" t="s">
        <v>14</v>
      </c>
      <c r="H13" s="6" t="s">
        <v>15</v>
      </c>
      <c r="I13" s="6"/>
    </row>
    <row r="14" spans="1:9" x14ac:dyDescent="0.3">
      <c r="A14" s="5" t="s">
        <v>266</v>
      </c>
      <c r="B14" s="5">
        <v>0</v>
      </c>
      <c r="C14" s="6"/>
      <c r="D14" s="8"/>
      <c r="G14" s="6" t="s">
        <v>21</v>
      </c>
      <c r="H14" s="20">
        <v>6.1409999999999998E-3</v>
      </c>
      <c r="I14" s="6" t="s">
        <v>22</v>
      </c>
    </row>
    <row r="15" spans="1:9" x14ac:dyDescent="0.3">
      <c r="A15" s="5" t="s">
        <v>278</v>
      </c>
      <c r="B15" s="5">
        <v>0</v>
      </c>
      <c r="C15" s="6"/>
      <c r="D15" s="8"/>
      <c r="G15" s="6" t="s">
        <v>27</v>
      </c>
      <c r="H15" s="12" t="s">
        <v>441</v>
      </c>
      <c r="I15" s="6" t="s">
        <v>434</v>
      </c>
    </row>
    <row r="16" spans="1:9" x14ac:dyDescent="0.3">
      <c r="A16" s="5" t="s">
        <v>280</v>
      </c>
      <c r="B16" s="5">
        <v>9.9999999999999995E-7</v>
      </c>
      <c r="C16" s="6"/>
      <c r="D16" s="8"/>
      <c r="F16" s="1"/>
      <c r="G16" s="1"/>
    </row>
    <row r="17" spans="1:12" x14ac:dyDescent="0.3">
      <c r="A17" s="15" t="s">
        <v>442</v>
      </c>
      <c r="B17" s="13">
        <v>0</v>
      </c>
      <c r="C17" s="8"/>
      <c r="D17" s="8"/>
      <c r="F17" s="1"/>
      <c r="G17" s="1"/>
    </row>
    <row r="18" spans="1:12" x14ac:dyDescent="0.3">
      <c r="A18" s="12" t="s">
        <v>11</v>
      </c>
      <c r="B18" s="12">
        <f>26.5625*2</f>
        <v>53.125</v>
      </c>
      <c r="C18" s="12" t="s">
        <v>12</v>
      </c>
      <c r="D18" s="8"/>
      <c r="G18" s="22" t="s">
        <v>2</v>
      </c>
      <c r="H18" s="22"/>
      <c r="I18" s="22"/>
      <c r="K18" s="12" t="s">
        <v>48</v>
      </c>
      <c r="L18" s="14" t="s">
        <v>443</v>
      </c>
    </row>
    <row r="19" spans="1:12" ht="15" thickBot="1" x14ac:dyDescent="0.35">
      <c r="A19" s="5" t="s">
        <v>112</v>
      </c>
      <c r="B19" s="6" t="s">
        <v>444</v>
      </c>
      <c r="C19" s="12"/>
      <c r="D19" s="8"/>
      <c r="G19" s="19" t="s">
        <v>4</v>
      </c>
      <c r="H19" s="19" t="s">
        <v>5</v>
      </c>
      <c r="I19" s="19" t="s">
        <v>6</v>
      </c>
      <c r="K19" s="12" t="s">
        <v>54</v>
      </c>
      <c r="L19" s="27" t="s">
        <v>445</v>
      </c>
    </row>
    <row r="20" spans="1:12" ht="15" thickBot="1" x14ac:dyDescent="0.35">
      <c r="A20" s="6" t="s">
        <v>72</v>
      </c>
      <c r="B20" s="6">
        <v>1</v>
      </c>
      <c r="C20" s="8"/>
      <c r="D20" s="8"/>
      <c r="G20" s="6" t="s">
        <v>14</v>
      </c>
      <c r="H20" s="24" t="s">
        <v>446</v>
      </c>
      <c r="I20" s="6"/>
      <c r="K20" s="12" t="s">
        <v>59</v>
      </c>
      <c r="L20" s="26" t="s">
        <v>445</v>
      </c>
    </row>
    <row r="21" spans="1:12" x14ac:dyDescent="0.3">
      <c r="A21" s="13" t="s">
        <v>85</v>
      </c>
      <c r="B21" s="13">
        <v>1</v>
      </c>
      <c r="C21" s="8"/>
      <c r="D21" s="8"/>
      <c r="G21" s="6" t="s">
        <v>21</v>
      </c>
      <c r="H21" s="25">
        <v>6.228E-3</v>
      </c>
      <c r="I21" s="6" t="s">
        <v>22</v>
      </c>
      <c r="K21" s="12" t="s">
        <v>63</v>
      </c>
      <c r="L21" s="12" t="s">
        <v>445</v>
      </c>
    </row>
    <row r="22" spans="1:12" x14ac:dyDescent="0.3">
      <c r="A22" s="15" t="s">
        <v>414</v>
      </c>
      <c r="B22" s="13">
        <v>1</v>
      </c>
      <c r="C22" s="8"/>
      <c r="D22" s="8"/>
      <c r="G22" s="6" t="s">
        <v>27</v>
      </c>
      <c r="H22" s="12" t="s">
        <v>441</v>
      </c>
      <c r="I22" s="6" t="s">
        <v>29</v>
      </c>
      <c r="K22" s="12" t="s">
        <v>65</v>
      </c>
      <c r="L22" s="12" t="s">
        <v>445</v>
      </c>
    </row>
    <row r="23" spans="1:12" x14ac:dyDescent="0.3">
      <c r="A23" s="6" t="s">
        <v>27</v>
      </c>
      <c r="B23" s="6" t="s">
        <v>447</v>
      </c>
      <c r="C23" s="8"/>
      <c r="D23" s="8"/>
      <c r="K23" s="12" t="s">
        <v>68</v>
      </c>
      <c r="L23" s="21" t="s">
        <v>168</v>
      </c>
    </row>
    <row r="24" spans="1:12" x14ac:dyDescent="0.3">
      <c r="A24" s="12" t="s">
        <v>75</v>
      </c>
      <c r="B24" s="12" t="s">
        <v>448</v>
      </c>
      <c r="C24" s="12" t="s">
        <v>29</v>
      </c>
      <c r="D24" s="12" t="s">
        <v>449</v>
      </c>
      <c r="G24" s="81" t="s">
        <v>54</v>
      </c>
      <c r="H24" s="81" t="s">
        <v>445</v>
      </c>
      <c r="I24" s="81" t="s">
        <v>55</v>
      </c>
      <c r="J24" s="81" t="s">
        <v>56</v>
      </c>
    </row>
    <row r="25" spans="1:12" x14ac:dyDescent="0.3">
      <c r="A25" s="17" t="s">
        <v>402</v>
      </c>
      <c r="B25" s="6">
        <v>1</v>
      </c>
      <c r="C25" s="6" t="s">
        <v>9</v>
      </c>
      <c r="D25" s="8"/>
      <c r="G25" s="81" t="s">
        <v>59</v>
      </c>
      <c r="H25" s="81" t="s">
        <v>445</v>
      </c>
      <c r="I25" s="81" t="s">
        <v>55</v>
      </c>
      <c r="J25" s="81" t="s">
        <v>56</v>
      </c>
    </row>
    <row r="26" spans="1:12" x14ac:dyDescent="0.3">
      <c r="A26" s="17" t="s">
        <v>400</v>
      </c>
      <c r="B26" s="6">
        <v>0</v>
      </c>
      <c r="C26" s="6" t="s">
        <v>9</v>
      </c>
      <c r="D26" s="8"/>
      <c r="G26" s="81" t="s">
        <v>63</v>
      </c>
      <c r="H26" s="81" t="s">
        <v>445</v>
      </c>
      <c r="I26" s="81" t="s">
        <v>55</v>
      </c>
      <c r="J26" s="81" t="s">
        <v>56</v>
      </c>
    </row>
    <row r="27" spans="1:12" x14ac:dyDescent="0.3">
      <c r="A27" s="17" t="s">
        <v>404</v>
      </c>
      <c r="B27" s="6">
        <v>1</v>
      </c>
      <c r="C27" s="6" t="s">
        <v>9</v>
      </c>
      <c r="D27" s="8"/>
      <c r="G27" s="81" t="s">
        <v>65</v>
      </c>
      <c r="H27" s="81" t="s">
        <v>445</v>
      </c>
      <c r="I27" s="81" t="s">
        <v>55</v>
      </c>
      <c r="J27" s="81" t="s">
        <v>56</v>
      </c>
    </row>
    <row r="28" spans="1:12" x14ac:dyDescent="0.3">
      <c r="A28" s="17" t="s">
        <v>450</v>
      </c>
      <c r="B28" s="6">
        <v>1</v>
      </c>
      <c r="C28" s="6" t="s">
        <v>9</v>
      </c>
      <c r="D28" s="8"/>
      <c r="G28" s="1"/>
    </row>
    <row r="29" spans="1:12" x14ac:dyDescent="0.3">
      <c r="A29" s="6" t="s">
        <v>289</v>
      </c>
      <c r="B29" s="7">
        <v>1.0000000000000001E-5</v>
      </c>
      <c r="C29" s="6"/>
      <c r="D29" s="8"/>
      <c r="G29" s="1"/>
    </row>
    <row r="30" spans="1:12" x14ac:dyDescent="0.3">
      <c r="A30" s="16" t="s">
        <v>230</v>
      </c>
      <c r="B30" s="14">
        <v>0.01</v>
      </c>
      <c r="C30" s="6"/>
      <c r="D30" s="6"/>
      <c r="G30" s="28" t="s">
        <v>2</v>
      </c>
      <c r="H30" s="28"/>
      <c r="I30" s="28"/>
    </row>
    <row r="31" spans="1:12" ht="15" thickBot="1" x14ac:dyDescent="0.35">
      <c r="A31" s="16" t="s">
        <v>232</v>
      </c>
      <c r="B31" s="14">
        <v>0.7</v>
      </c>
      <c r="C31" s="6"/>
      <c r="D31" s="6"/>
      <c r="G31" s="84" t="s">
        <v>4</v>
      </c>
      <c r="H31" s="85" t="s">
        <v>5</v>
      </c>
      <c r="I31" s="84" t="s">
        <v>6</v>
      </c>
    </row>
    <row r="32" spans="1:12" ht="29.4" thickBot="1" x14ac:dyDescent="0.35">
      <c r="A32" s="16" t="s">
        <v>234</v>
      </c>
      <c r="B32" s="14">
        <v>0.3</v>
      </c>
      <c r="C32" s="6"/>
      <c r="D32" s="6"/>
      <c r="G32" s="81" t="s">
        <v>14</v>
      </c>
      <c r="H32" s="83" t="s">
        <v>446</v>
      </c>
      <c r="I32" s="81"/>
    </row>
    <row r="33" spans="1:10" x14ac:dyDescent="0.3">
      <c r="A33" s="16" t="s">
        <v>236</v>
      </c>
      <c r="B33" s="14">
        <v>0.3</v>
      </c>
      <c r="C33" s="6"/>
      <c r="D33" s="6"/>
      <c r="G33" s="81" t="s">
        <v>21</v>
      </c>
      <c r="H33" s="82">
        <v>6.228E-3</v>
      </c>
      <c r="I33" s="81" t="s">
        <v>22</v>
      </c>
    </row>
    <row r="34" spans="1:10" x14ac:dyDescent="0.3">
      <c r="A34" s="16" t="s">
        <v>238</v>
      </c>
      <c r="B34" s="14">
        <v>0.125</v>
      </c>
      <c r="C34" s="6"/>
      <c r="D34" s="6"/>
      <c r="G34" s="81" t="s">
        <v>27</v>
      </c>
      <c r="H34" s="81" t="s">
        <v>441</v>
      </c>
      <c r="I34" s="81" t="s">
        <v>29</v>
      </c>
    </row>
    <row r="35" spans="1:10" x14ac:dyDescent="0.3">
      <c r="A35" s="4" t="s">
        <v>451</v>
      </c>
      <c r="B35" s="3">
        <v>0</v>
      </c>
      <c r="C35" s="4"/>
      <c r="D35" s="4" t="s">
        <v>452</v>
      </c>
    </row>
    <row r="36" spans="1:10" x14ac:dyDescent="0.3">
      <c r="A36" s="12" t="s">
        <v>125</v>
      </c>
      <c r="B36" s="5">
        <v>0.2</v>
      </c>
      <c r="C36" s="12"/>
      <c r="D36" s="12"/>
    </row>
    <row r="37" spans="1:10" x14ac:dyDescent="0.3">
      <c r="A37" s="17" t="s">
        <v>401</v>
      </c>
      <c r="B37" s="6">
        <v>0</v>
      </c>
      <c r="C37" s="6" t="s">
        <v>9</v>
      </c>
      <c r="G37" s="12" t="s">
        <v>54</v>
      </c>
      <c r="H37" s="12" t="s">
        <v>453</v>
      </c>
      <c r="I37" s="12" t="s">
        <v>55</v>
      </c>
      <c r="J37" s="12" t="s">
        <v>56</v>
      </c>
    </row>
    <row r="38" spans="1:10" x14ac:dyDescent="0.3">
      <c r="A38" s="4" t="s">
        <v>291</v>
      </c>
      <c r="B38" s="3">
        <v>1</v>
      </c>
      <c r="C38" s="4"/>
      <c r="G38" s="12" t="s">
        <v>59</v>
      </c>
      <c r="H38" s="12" t="s">
        <v>453</v>
      </c>
      <c r="I38" s="12" t="s">
        <v>55</v>
      </c>
      <c r="J38" s="12" t="s">
        <v>56</v>
      </c>
    </row>
    <row r="39" spans="1:10" x14ac:dyDescent="0.3">
      <c r="G39" s="12" t="s">
        <v>63</v>
      </c>
      <c r="H39" s="12" t="s">
        <v>453</v>
      </c>
      <c r="I39" s="12" t="s">
        <v>55</v>
      </c>
      <c r="J39" s="12" t="s">
        <v>56</v>
      </c>
    </row>
    <row r="40" spans="1:10" x14ac:dyDescent="0.3">
      <c r="A40" s="16" t="s">
        <v>240</v>
      </c>
      <c r="B40" s="14">
        <v>0</v>
      </c>
      <c r="C40" s="6"/>
      <c r="D40" s="6"/>
      <c r="G40" s="12" t="s">
        <v>65</v>
      </c>
      <c r="H40" s="12" t="s">
        <v>453</v>
      </c>
      <c r="I40" s="12" t="s">
        <v>55</v>
      </c>
      <c r="J40" s="12" t="s">
        <v>56</v>
      </c>
    </row>
    <row r="41" spans="1:10" x14ac:dyDescent="0.3">
      <c r="E41" s="1"/>
    </row>
    <row r="42" spans="1:10" x14ac:dyDescent="0.3">
      <c r="A42" s="12" t="s">
        <v>114</v>
      </c>
      <c r="B42" s="23" t="s">
        <v>454</v>
      </c>
      <c r="C42" s="12"/>
      <c r="D42" s="12" t="s">
        <v>109</v>
      </c>
      <c r="E42" s="1"/>
      <c r="G42" s="22" t="s">
        <v>2</v>
      </c>
      <c r="H42" s="22"/>
      <c r="I42" s="22"/>
    </row>
    <row r="43" spans="1:10" x14ac:dyDescent="0.3">
      <c r="A43" s="5" t="s">
        <v>183</v>
      </c>
      <c r="B43" s="23" t="s">
        <v>454</v>
      </c>
      <c r="C43" s="12"/>
      <c r="D43" s="12" t="s">
        <v>109</v>
      </c>
      <c r="E43" s="1"/>
      <c r="G43" s="19" t="s">
        <v>4</v>
      </c>
      <c r="H43" s="19" t="s">
        <v>5</v>
      </c>
      <c r="I43" s="19" t="s">
        <v>6</v>
      </c>
    </row>
    <row r="44" spans="1:10" x14ac:dyDescent="0.3">
      <c r="E44" s="1"/>
      <c r="G44" s="6" t="s">
        <v>14</v>
      </c>
      <c r="H44" s="6" t="s">
        <v>15</v>
      </c>
      <c r="I44" s="6"/>
    </row>
    <row r="45" spans="1:10" x14ac:dyDescent="0.3">
      <c r="E45" s="1"/>
      <c r="G45" s="6" t="s">
        <v>21</v>
      </c>
      <c r="H45" s="20">
        <v>6.1409999999999998E-3</v>
      </c>
      <c r="I45" s="6" t="s">
        <v>22</v>
      </c>
    </row>
    <row r="46" spans="1:10" x14ac:dyDescent="0.3">
      <c r="G46" s="6" t="s">
        <v>27</v>
      </c>
      <c r="H46" s="12" t="s">
        <v>28</v>
      </c>
      <c r="I46" s="6" t="s">
        <v>29</v>
      </c>
    </row>
    <row r="47" spans="1:10" x14ac:dyDescent="0.3">
      <c r="B47" s="6" t="s">
        <v>226</v>
      </c>
      <c r="C47" s="18">
        <v>0</v>
      </c>
      <c r="D47" s="6" t="s">
        <v>116</v>
      </c>
      <c r="E47" s="6"/>
    </row>
    <row r="48" spans="1:10" x14ac:dyDescent="0.3">
      <c r="B48" s="6" t="s">
        <v>228</v>
      </c>
      <c r="C48" s="14">
        <v>0</v>
      </c>
      <c r="D48" s="6" t="s">
        <v>116</v>
      </c>
      <c r="E48" s="6"/>
    </row>
    <row r="49" spans="1:10" x14ac:dyDescent="0.3">
      <c r="B49" s="16" t="s">
        <v>230</v>
      </c>
      <c r="C49" s="14">
        <v>0</v>
      </c>
      <c r="D49" s="6"/>
      <c r="E49" s="6"/>
      <c r="G49" s="12" t="s">
        <v>455</v>
      </c>
      <c r="H49" s="12">
        <v>0.5</v>
      </c>
      <c r="I49" s="12" t="s">
        <v>104</v>
      </c>
    </row>
    <row r="50" spans="1:10" x14ac:dyDescent="0.3">
      <c r="B50" s="16" t="s">
        <v>232</v>
      </c>
      <c r="C50" s="14">
        <v>0.7</v>
      </c>
      <c r="D50" s="6"/>
      <c r="E50" s="6"/>
      <c r="G50" s="12" t="s">
        <v>456</v>
      </c>
      <c r="H50" s="12" t="s">
        <v>177</v>
      </c>
      <c r="I50" s="12" t="s">
        <v>109</v>
      </c>
      <c r="J50" t="s">
        <v>457</v>
      </c>
    </row>
    <row r="51" spans="1:10" x14ac:dyDescent="0.3">
      <c r="B51" s="16" t="s">
        <v>234</v>
      </c>
      <c r="C51" s="14">
        <v>0.3</v>
      </c>
      <c r="D51" s="6"/>
      <c r="E51" s="6"/>
      <c r="G51" s="12" t="s">
        <v>458</v>
      </c>
      <c r="H51" s="12" t="s">
        <v>459</v>
      </c>
      <c r="I51" s="12" t="s">
        <v>109</v>
      </c>
      <c r="J51" t="s">
        <v>460</v>
      </c>
    </row>
    <row r="52" spans="1:10" x14ac:dyDescent="0.3">
      <c r="B52" s="16" t="s">
        <v>236</v>
      </c>
      <c r="C52" s="14">
        <v>0.3</v>
      </c>
      <c r="D52" s="6"/>
      <c r="E52" s="6"/>
      <c r="G52" s="12" t="s">
        <v>461</v>
      </c>
      <c r="H52" s="12" t="s">
        <v>462</v>
      </c>
      <c r="I52" s="12" t="s">
        <v>109</v>
      </c>
      <c r="J52" t="s">
        <v>463</v>
      </c>
    </row>
    <row r="53" spans="1:10" x14ac:dyDescent="0.3">
      <c r="B53" s="16" t="s">
        <v>238</v>
      </c>
      <c r="C53" s="14">
        <v>0.125</v>
      </c>
      <c r="D53" s="6"/>
      <c r="E53" s="6"/>
      <c r="G53" s="12" t="s">
        <v>464</v>
      </c>
      <c r="H53" s="12" t="s">
        <v>465</v>
      </c>
      <c r="I53" s="12" t="s">
        <v>109</v>
      </c>
      <c r="J53" t="s">
        <v>466</v>
      </c>
    </row>
    <row r="54" spans="1:10" x14ac:dyDescent="0.3">
      <c r="B54" s="16" t="s">
        <v>240</v>
      </c>
      <c r="C54" s="14">
        <v>0</v>
      </c>
      <c r="D54" s="6"/>
      <c r="E54" s="6"/>
    </row>
    <row r="56" spans="1:10" x14ac:dyDescent="0.3">
      <c r="B56" s="6" t="s">
        <v>428</v>
      </c>
      <c r="C56" s="6">
        <v>1</v>
      </c>
      <c r="D56" s="6" t="s">
        <v>467</v>
      </c>
      <c r="G56" s="114" t="s">
        <v>549</v>
      </c>
      <c r="H56" s="114">
        <v>0</v>
      </c>
      <c r="I56" s="114" t="s">
        <v>551</v>
      </c>
    </row>
    <row r="57" spans="1:10" x14ac:dyDescent="0.3">
      <c r="G57" s="114" t="s">
        <v>550</v>
      </c>
      <c r="H57" s="114">
        <v>1</v>
      </c>
      <c r="I57" s="114" t="s">
        <v>552</v>
      </c>
    </row>
    <row r="59" spans="1:10" x14ac:dyDescent="0.3">
      <c r="G59" s="114" t="s">
        <v>547</v>
      </c>
      <c r="H59" s="114">
        <v>0</v>
      </c>
      <c r="I59" s="114" t="s">
        <v>546</v>
      </c>
    </row>
    <row r="60" spans="1:10" x14ac:dyDescent="0.3">
      <c r="A60" s="79" t="s">
        <v>130</v>
      </c>
      <c r="B60" s="80">
        <v>0.85</v>
      </c>
      <c r="C60" s="79"/>
      <c r="D60" s="78"/>
      <c r="G60" s="114" t="s">
        <v>548</v>
      </c>
      <c r="H60" s="114">
        <v>0</v>
      </c>
      <c r="I60" s="114"/>
    </row>
    <row r="61" spans="1:10" x14ac:dyDescent="0.3">
      <c r="A61" s="79" t="s">
        <v>132</v>
      </c>
      <c r="B61" s="80" t="s">
        <v>468</v>
      </c>
      <c r="C61" s="79"/>
      <c r="D61" s="78"/>
    </row>
    <row r="64" spans="1:10" x14ac:dyDescent="0.3">
      <c r="A64" s="32"/>
      <c r="B64" s="32"/>
      <c r="C64" s="32"/>
    </row>
    <row r="65" spans="1:3" x14ac:dyDescent="0.3">
      <c r="A65" s="62" t="s">
        <v>124</v>
      </c>
      <c r="B65" s="60">
        <v>0.4</v>
      </c>
      <c r="C65" s="61" t="s">
        <v>122</v>
      </c>
    </row>
    <row r="66" spans="1:3" x14ac:dyDescent="0.3">
      <c r="A66" s="57" t="s">
        <v>129</v>
      </c>
      <c r="B66" s="60" t="s">
        <v>126</v>
      </c>
      <c r="C66" s="61" t="s">
        <v>127</v>
      </c>
    </row>
    <row r="67" spans="1:3" x14ac:dyDescent="0.3">
      <c r="A67" s="32"/>
      <c r="B67" s="60">
        <v>-0.04</v>
      </c>
      <c r="C67" s="61" t="s">
        <v>122</v>
      </c>
    </row>
    <row r="68" spans="1:3" x14ac:dyDescent="0.3">
      <c r="A68" s="32"/>
      <c r="B68" s="60" t="s">
        <v>135</v>
      </c>
      <c r="C68" s="61" t="s">
        <v>127</v>
      </c>
    </row>
    <row r="72" spans="1:3" x14ac:dyDescent="0.3">
      <c r="A72" s="63" t="s">
        <v>48</v>
      </c>
      <c r="B72" s="86" t="s">
        <v>494</v>
      </c>
    </row>
    <row r="73" spans="1:3" x14ac:dyDescent="0.3">
      <c r="A73" s="63" t="s">
        <v>54</v>
      </c>
      <c r="B73" s="87" t="s">
        <v>493</v>
      </c>
    </row>
    <row r="74" spans="1:3" x14ac:dyDescent="0.3">
      <c r="A74" s="63" t="s">
        <v>59</v>
      </c>
      <c r="B74" s="87" t="s">
        <v>489</v>
      </c>
    </row>
    <row r="75" spans="1:3" x14ac:dyDescent="0.3">
      <c r="A75" s="63" t="s">
        <v>63</v>
      </c>
      <c r="B75" s="87" t="s">
        <v>493</v>
      </c>
    </row>
    <row r="76" spans="1:3" x14ac:dyDescent="0.3">
      <c r="A76" s="63" t="s">
        <v>65</v>
      </c>
      <c r="B76" s="87" t="s">
        <v>489</v>
      </c>
    </row>
  </sheetData>
  <pageMargins left="0.7" right="0.7" top="0.75" bottom="0.75" header="0.3" footer="0.3"/>
  <pageSetup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63F8E76AFAEA4AB7288CFF1B55ED08" ma:contentTypeVersion="13" ma:contentTypeDescription="Create a new document." ma:contentTypeScope="" ma:versionID="4befc62510407374612bdafc277b7d6b">
  <xsd:schema xmlns:xsd="http://www.w3.org/2001/XMLSchema" xmlns:xs="http://www.w3.org/2001/XMLSchema" xmlns:p="http://schemas.microsoft.com/office/2006/metadata/properties" xmlns:ns3="21a9af3d-48d8-4987-8e9d-b7013a87a3b6" xmlns:ns4="67abd0d2-c1e9-485c-a289-9ae1358f5e61" targetNamespace="http://schemas.microsoft.com/office/2006/metadata/properties" ma:root="true" ma:fieldsID="a892d4db94fd4065d185d988fd61483c" ns3:_="" ns4:_="">
    <xsd:import namespace="21a9af3d-48d8-4987-8e9d-b7013a87a3b6"/>
    <xsd:import namespace="67abd0d2-c1e9-485c-a289-9ae1358f5e6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DateTaken"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9af3d-48d8-4987-8e9d-b7013a87a3b6"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bd0d2-c1e9-485c-a289-9ae1358f5e6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5114C04-C5A9-4270-B8A5-FCE5162B8DE3}">
  <ds:schemaRefs>
    <ds:schemaRef ds:uri="http://schemas.microsoft.com/sharepoint/v3/contenttype/forms"/>
  </ds:schemaRefs>
</ds:datastoreItem>
</file>

<file path=customXml/itemProps2.xml><?xml version="1.0" encoding="utf-8"?>
<ds:datastoreItem xmlns:ds="http://schemas.openxmlformats.org/officeDocument/2006/customXml" ds:itemID="{2C76B362-85A6-4C83-8A78-0571DC2767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9af3d-48d8-4987-8e9d-b7013a87a3b6"/>
    <ds:schemaRef ds:uri="67abd0d2-c1e9-485c-a289-9ae1358f5e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CDA5C97-A1B4-4D6C-A32C-EEAD79193969}">
  <ds:schemaRefs>
    <ds:schemaRef ds:uri="http://purl.org/dc/elements/1.1/"/>
    <ds:schemaRef ds:uri="21a9af3d-48d8-4987-8e9d-b7013a87a3b6"/>
    <ds:schemaRef ds:uri="http://purl.org/dc/terms/"/>
    <ds:schemaRef ds:uri="http://schemas.openxmlformats.org/package/2006/metadata/core-properties"/>
    <ds:schemaRef ds:uri="http://purl.org/dc/dcmitype/"/>
    <ds:schemaRef ds:uri="http://schemas.microsoft.com/office/2006/documentManagement/types"/>
    <ds:schemaRef ds:uri="67abd0d2-c1e9-485c-a289-9ae1358f5e61"/>
    <ds:schemaRef ds:uri="http://schemas.microsoft.com/office/infopath/2007/PartnerControl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COM_Settings</vt:lpstr>
      <vt:lpstr>keywords_14-Mar-2022</vt:lpstr>
      <vt:lpstr>COM Keywords PMD</vt:lpstr>
      <vt:lpstr>COM other keywords</vt:lpstr>
      <vt:lpstr>COM output variables</vt:lpstr>
      <vt:lpstr>scratchpad</vt:lpstr>
      <vt:lpstr>scale</vt:lpstr>
    </vt:vector>
  </TitlesOfParts>
  <Company>Intel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Young;Adee Ran</dc:creator>
  <cp:keywords>CTPClassification=CTP_IC:VisualMarkings=</cp:keywords>
  <cp:lastModifiedBy>Richard Mellitz</cp:lastModifiedBy>
  <dcterms:created xsi:type="dcterms:W3CDTF">2012-07-16T17:45:40Z</dcterms:created>
  <dcterms:modified xsi:type="dcterms:W3CDTF">2022-08-17T16:33:42Z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1355138256</vt:i4>
  </property>
  <property fmtid="{D5CDD505-2E9C-101B-9397-08002B2CF9AE}" pid="3" name="_NewReviewCycle">
    <vt:lpwstr/>
  </property>
  <property fmtid="{D5CDD505-2E9C-101B-9397-08002B2CF9AE}" pid="4" name="_EmailSubject">
    <vt:lpwstr>Quick question on 100G-CR4</vt:lpwstr>
  </property>
  <property fmtid="{D5CDD505-2E9C-101B-9397-08002B2CF9AE}" pid="5" name="_AuthorEmail">
    <vt:lpwstr>richard.mellitz@intel.com</vt:lpwstr>
  </property>
  <property fmtid="{D5CDD505-2E9C-101B-9397-08002B2CF9AE}" pid="6" name="_AuthorEmailDisplayName">
    <vt:lpwstr>Mellitz, Richard</vt:lpwstr>
  </property>
  <property fmtid="{D5CDD505-2E9C-101B-9397-08002B2CF9AE}" pid="7" name="_ReviewingToolsShownOnce">
    <vt:lpwstr/>
  </property>
  <property fmtid="{D5CDD505-2E9C-101B-9397-08002B2CF9AE}" pid="8" name="TitusGUID">
    <vt:lpwstr>882ea96f-996f-4c5d-94dc-fe33f4ff7dee</vt:lpwstr>
  </property>
  <property fmtid="{D5CDD505-2E9C-101B-9397-08002B2CF9AE}" pid="9" name="CTP_BU">
    <vt:lpwstr>DATACENTER ENGINEERING GROUP</vt:lpwstr>
  </property>
  <property fmtid="{D5CDD505-2E9C-101B-9397-08002B2CF9AE}" pid="10" name="CTP_TimeStamp">
    <vt:lpwstr>2016-03-17 03:14:10Z</vt:lpwstr>
  </property>
  <property fmtid="{D5CDD505-2E9C-101B-9397-08002B2CF9AE}" pid="11" name="CTPClassification">
    <vt:lpwstr>CTP_IC</vt:lpwstr>
  </property>
  <property fmtid="{D5CDD505-2E9C-101B-9397-08002B2CF9AE}" pid="12" name="ContentTypeId">
    <vt:lpwstr>0x0101008963F8E76AFAEA4AB7288CFF1B55ED08</vt:lpwstr>
  </property>
</Properties>
</file>